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(обязательный)'!$A$1:$A$878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<sst xmlns="http://schemas.openxmlformats.org/spreadsheetml/2006/main" count="3764" uniqueCount="1692">
  <si>
    <t>Ф.F9ss разд.2 стл.12 стр.4&lt;=Ф.F9ss разд.2 стл.7 стр.4</t>
  </si>
  <si>
    <t>Ф.F9ss разд.2 стл.12 стр.5&lt;=Ф.F9ss разд.2 стл.7 стр.5</t>
  </si>
  <si>
    <t>Ф.F9ss разд.2 стл.12 стр.6&lt;=Ф.F9ss разд.2 стл.7 стр.6</t>
  </si>
  <si>
    <t>Ф.F9ss разд.2 стл.12 стр.7&lt;=Ф.F9ss разд.2 стл.7 стр.7</t>
  </si>
  <si>
    <t>Ф.F9ss разд.2 стл.12 стр.8&lt;=Ф.F9ss разд.2 стл.7 стр.8</t>
  </si>
  <si>
    <t>Ф.F9ss разд.2 стл.12 стр.9&lt;=Ф.F9ss разд.2 стл.7 стр.9</t>
  </si>
  <si>
    <t>395121</t>
  </si>
  <si>
    <t>Ф.F9ss разд.3 стл.10 стр.1=0</t>
  </si>
  <si>
    <t>в разд.3 графы 9-27 стр. 1 не должны заполняться</t>
  </si>
  <si>
    <t>Ф.F9ss разд.3 стл.11 стр.1=0</t>
  </si>
  <si>
    <t>Ф.F9ss разд.3 стл.12 стр.1=0</t>
  </si>
  <si>
    <t>Ф.F9ss разд.3 стл.13 стр.1=0</t>
  </si>
  <si>
    <t>Ф.F9ss разд.3 стл.14 стр.1=0</t>
  </si>
  <si>
    <t>Ф.F9ss разд.3 стл.15 стр.1=0</t>
  </si>
  <si>
    <t>Ф.F9ss разд.3 стл.16 стр.1=0</t>
  </si>
  <si>
    <t>Ф.F9ss разд.3 стл.17 стр.1=0</t>
  </si>
  <si>
    <t>Ф.F9ss разд.3 стл.18 стр.1=0</t>
  </si>
  <si>
    <t>Ф.F9ss разд.3 стл.19 стр.1=0</t>
  </si>
  <si>
    <t>Ф.F9ss разд.3 стл.20 стр.1=0</t>
  </si>
  <si>
    <t>Ф.F9ss разд.3 стл.21 стр.1=0</t>
  </si>
  <si>
    <t>Ф.F9ss разд.3 стл.22 стр.1=0</t>
  </si>
  <si>
    <t>Ф.F9ss разд.3 стл.23 стр.1=0</t>
  </si>
  <si>
    <t>Ф.F9ss разд.3 стл.24 стр.1=0</t>
  </si>
  <si>
    <t>Ф.F9ss разд.3 стл.25 стр.1=0</t>
  </si>
  <si>
    <t>Ф.F9ss разд.3 стл.26 стр.1=0</t>
  </si>
  <si>
    <t>Ф.F9ss разд.3 стл.27 стр.1=0</t>
  </si>
  <si>
    <t>Ф.F9ss разд.3 стл.9 стр.1=0</t>
  </si>
  <si>
    <t>395125</t>
  </si>
  <si>
    <t>Ф.F9ss разд.3 стл.5 стр.1=Ф.F9ss разд.3 сумма стл.1-4 стр.1</t>
  </si>
  <si>
    <t>Ф.F9ss разд.3 стл.5 стр.2=Ф.F9ss разд.3 сумма стл.1-4 стр.2</t>
  </si>
  <si>
    <t>Ф.F9ss разд.3 стл.5 стр.3=Ф.F9ss разд.3 сумма стл.1-4 стр.3</t>
  </si>
  <si>
    <t>Ф.F9ss разд.3 стл.5 стр.4=Ф.F9ss разд.3 сумма стл.1-4 стр.4</t>
  </si>
  <si>
    <t>Ф.F9ss разд.3 стл.5 стр.5=Ф.F9ss разд.3 сумма стл.1-4 стр.5</t>
  </si>
  <si>
    <t>Ф.F9ss разд.3 стл.5 стр.6=Ф.F9ss разд.3 сумма стл.1-4 стр.6</t>
  </si>
  <si>
    <t>Ф.F9ss разд.3 стл.5 стр.7=Ф.F9ss разд.3 сумма стл.1-4 стр.7</t>
  </si>
  <si>
    <t>Ф.F9ss разд.3 стл.5 стр.8=Ф.F9ss разд.3 сумма стл.1-4 стр.8</t>
  </si>
  <si>
    <t>395129</t>
  </si>
  <si>
    <t>Ф.F9ss разд.5 стл.1 сумма стр.7-9=1</t>
  </si>
  <si>
    <t>в разд.5  стр.7-9 не должна заполняться</t>
  </si>
  <si>
    <t>395133</t>
  </si>
  <si>
    <t>Ф.F9ss разд.4 стл.2 стр.2=Ф.F9ss разд.3 стл.1 стр.1</t>
  </si>
  <si>
    <t>Ф.F9ss разд.4 стл.3 стр.2=Ф.F9ss разд.3 стл.2 стр.1</t>
  </si>
  <si>
    <t>Ф.F9ss разд.4 стл.4 стр.2=Ф.F9ss разд.3 стл.3 стр.1</t>
  </si>
  <si>
    <t>Ф.F9ss разд.4 стл.5 стр.2=Ф.F9ss разд.3 стл.4 стр.1</t>
  </si>
  <si>
    <t>Ф.F9ss разд.4 стл.6 стр.2=Ф.F9ss разд.3 стл.5 стр.1</t>
  </si>
  <si>
    <t>Ф.F9ss разд.4 стл.7 стр.2=Ф.F9ss разд.3 стл.6 стр.1</t>
  </si>
  <si>
    <t>395137</t>
  </si>
  <si>
    <t>Ф.F9ss разд.2 стл.3 стр.3+Ф.F9ss разд.2 стл.5 стр.3&gt;=Ф.F9ss разд.3 сумма стл.5-6 стр.1</t>
  </si>
  <si>
    <t>395141</t>
  </si>
  <si>
    <t>Ф.F9ss разд.1 стл.1 стр.1=Ф.F9ss разд.1 стл.1 сумма стр.2-3</t>
  </si>
  <si>
    <t>Ф.F9ss разд.1 стл.10 стр.1=Ф.F9ss разд.1 стл.10 сумма стр.2-3</t>
  </si>
  <si>
    <t>Ф.F9ss разд.1 стл.11 стр.1=Ф.F9ss разд.1 стл.11 сумма стр.2-3</t>
  </si>
  <si>
    <t>Ф.F9ss разд.1 стл.12 стр.1=Ф.F9ss разд.1 стл.12 сумма стр.2-3</t>
  </si>
  <si>
    <t>Ф.F9ss разд.1 стл.13 стр.1=Ф.F9ss разд.1 стл.13 сумма стр.2-3</t>
  </si>
  <si>
    <t>Ф.F9ss разд.1 стл.2 стр.1=Ф.F9ss разд.1 стл.2 сумма стр.2-3</t>
  </si>
  <si>
    <t>Ф.F9ss разд.1 стл.3 стр.1=Ф.F9ss разд.1 стл.3 сумма стр.2-3</t>
  </si>
  <si>
    <t>Ф.F9ss разд.1 стл.4 стр.1=Ф.F9ss разд.1 стл.4 сумма стр.2-3</t>
  </si>
  <si>
    <t>Ф.F9ss разд.1 стл.5 стр.1=Ф.F9ss разд.1 стл.5 сумма стр.2-3</t>
  </si>
  <si>
    <t>Ф.F9ss разд.1 стл.6 стр.1=Ф.F9ss разд.1 стл.6 сумма стр.2-3</t>
  </si>
  <si>
    <t>Ф.F9ss разд.1 стл.7 стр.1=Ф.F9ss разд.1 стл.7 сумма стр.2-3</t>
  </si>
  <si>
    <t>Ф.F9ss разд.1 стл.8 стр.1=Ф.F9ss разд.1 стл.8 сумма стр.2-3</t>
  </si>
  <si>
    <t>Ф.F9ss разд.1 стл.9 стр.1=Ф.F9ss разд.1 стл.9 сумма стр.2-3</t>
  </si>
  <si>
    <t>395145</t>
  </si>
  <si>
    <t>Ф.F9ss разд.4 стл.15 стр.1=Ф.F9ss разд.3 стл.14 стр.2+Ф.F9ss разд.3 стл.14 стр.6</t>
  </si>
  <si>
    <t>графы 15-18, строки 1 раздела 4 равны графам  14-17 строки сумме строк 2 и 6 раздела 3</t>
  </si>
  <si>
    <t>Ф.F9ss разд.4 стл.16 стр.1=Ф.F9ss разд.3 стл.15 стр.2+Ф.F9ss разд.3 стл.15 стр.6</t>
  </si>
  <si>
    <t>Ф.F9ss разд.4 стл.17 стр.1=Ф.F9ss разд.3 стл.16 стр.2+Ф.F9ss разд.3 стл.16 стр.6</t>
  </si>
  <si>
    <t>Ф.F9ss разд.4 стл.18 стр.1=Ф.F9ss разд.3 стл.17 стр.2+Ф.F9ss разд.3 стл.17 стр.6</t>
  </si>
  <si>
    <t>395149</t>
  </si>
  <si>
    <t>Ф.F9ss разд.4 стл.31 стр.1&lt;=Ф.F9ss разд.4 стл.30 стр.1</t>
  </si>
  <si>
    <t>в разд.4 графа 31 д.б. меньше или равна графы 30</t>
  </si>
  <si>
    <t>Ф.F9ss разд.4 стл.31 стр.10&lt;=Ф.F9ss разд.4 стл.30 стр.10</t>
  </si>
  <si>
    <t>Ф.F9ss разд.4 стл.31 стр.11&lt;=Ф.F9ss разд.4 стл.30 стр.11</t>
  </si>
  <si>
    <t>Ф.F9ss разд.4 стл.31 стр.12&lt;=Ф.F9ss разд.4 стл.30 стр.12</t>
  </si>
  <si>
    <t>Ф.F9ss разд.4 стл.31 стр.2&lt;=Ф.F9ss разд.4 стл.30 стр.2</t>
  </si>
  <si>
    <t>Ф.F9ss разд.4 стл.31 стр.3&lt;=Ф.F9ss разд.4 стл.30 стр.3</t>
  </si>
  <si>
    <t>Ф.F9ss разд.4 стл.31 стр.4&lt;=Ф.F9ss разд.4 стл.30 стр.4</t>
  </si>
  <si>
    <t>Ф.F9ss разд.4 стл.31 стр.5&lt;=Ф.F9ss разд.4 стл.30 стр.5</t>
  </si>
  <si>
    <t>Ф.F9ss разд.4 стл.31 стр.6&lt;=Ф.F9ss разд.4 стл.30 стр.6</t>
  </si>
  <si>
    <t>Ф.F9ss разд.4 стл.31 стр.7&lt;=Ф.F9ss разд.4 стл.30 стр.7</t>
  </si>
  <si>
    <t>Ф.F9ss разд.4 стл.31 стр.8&lt;=Ф.F9ss разд.4 стл.30 стр.8</t>
  </si>
  <si>
    <t>Ф.F9ss разд.4 стл.31 стр.9&lt;=Ф.F9ss разд.4 стл.30 стр.9</t>
  </si>
  <si>
    <t>395153</t>
  </si>
  <si>
    <t>Ф.F9ss разд.1 стл.9 стр.1&lt;=Ф.F9ss разд.1 стл.7 стр.1</t>
  </si>
  <si>
    <t>Ф.F9ss разд.1 стл.9 стр.2&lt;=Ф.F9ss разд.1 стл.7 стр.2</t>
  </si>
  <si>
    <t>Ф.F9ss разд.1 стл.9 стр.3&lt;=Ф.F9ss разд.1 стл.7 стр.3</t>
  </si>
  <si>
    <t>395189</t>
  </si>
  <si>
    <t>Ф.F9ss разд.4 стл.30 стр.1=Ф.F9ss разд.2 стл.3 стр.1+Ф.F9ss разд.2 стл.5 стр.1</t>
  </si>
  <si>
    <t>графа 30 строки 1 раздела 4 д/б равна сумме граф 3 и 5 строки 1 радела 2</t>
  </si>
  <si>
    <t>395193</t>
  </si>
  <si>
    <t>Ф.F9ss разд.4 стл.6 стр.1=Ф.F9ss разд.3 стл.5 стр.1+Ф.F9ss разд.3 стл.5 стр.5</t>
  </si>
  <si>
    <t>Ф.F9ss разд.4 стл.7 стр.1=Ф.F9ss разд.3 стл.6 стр.1+Ф.F9ss разд.3 стл.6 стр.5</t>
  </si>
  <si>
    <t>395197</t>
  </si>
  <si>
    <t>Ф.F9ss разд.4 стл.1 стр.1&gt;=Ф.F9ss разд.4 стл.1 стр.10</t>
  </si>
  <si>
    <t>Ф.F9ss разд.4 стл.10 стр.1&gt;=Ф.F9ss разд.4 стл.10 стр.10</t>
  </si>
  <si>
    <t>Ф.F9ss разд.4 стл.11 стр.1&gt;=Ф.F9ss разд.4 стл.11 стр.10</t>
  </si>
  <si>
    <t>Ф.F9ss разд.4 стл.12 стр.1&gt;=Ф.F9ss разд.4 стл.12 стр.10</t>
  </si>
  <si>
    <t>Ф.F9ss разд.4 стл.13 стр.1&gt;=Ф.F9ss разд.4 стл.13 стр.10</t>
  </si>
  <si>
    <t>Ф.F9ss разд.4 стл.14 стр.1&gt;=Ф.F9ss разд.4 стл.14 стр.10</t>
  </si>
  <si>
    <t>Ф.F9ss разд.4 стл.15 стр.1&gt;=Ф.F9ss разд.4 стл.15 стр.10</t>
  </si>
  <si>
    <t>Ф.F9ss разд.4 стл.16 стр.1&gt;=Ф.F9ss разд.4 стл.16 стр.10</t>
  </si>
  <si>
    <t>Ф.F9ss разд.4 стл.17 стр.1&gt;=Ф.F9ss разд.4 стл.17 стр.10</t>
  </si>
  <si>
    <t>Ф.F9ss разд.4 стл.18 стр.1&gt;=Ф.F9ss разд.4 стл.18 стр.10</t>
  </si>
  <si>
    <t>Ф.F9ss разд.4 стл.19 стр.1&gt;=Ф.F9ss разд.4 стл.19 стр.10</t>
  </si>
  <si>
    <t>Ф.F9ss разд.4 стл.2 стр.1&gt;=Ф.F9ss разд.4 стл.2 стр.10</t>
  </si>
  <si>
    <t>Ф.F9ss разд.4 стл.20 стр.1&gt;=Ф.F9ss разд.4 стл.20 стр.10</t>
  </si>
  <si>
    <t>Ф.F9ss разд.4 стл.21 стр.1&gt;=Ф.F9ss разд.4 стл.21 стр.10</t>
  </si>
  <si>
    <t>Ф.F9ss разд.4 стл.22 стр.1&gt;=Ф.F9ss разд.4 стл.22 стр.10</t>
  </si>
  <si>
    <t>Ф.F9ss разд.4 стл.23 стр.1&gt;=Ф.F9ss разд.4 стл.23 стр.10</t>
  </si>
  <si>
    <t>Ф.F9ss разд.4 стл.24 стр.1&gt;=Ф.F9ss разд.4 стл.24 стр.10</t>
  </si>
  <si>
    <t>Ф.F9ss разд.4 стл.25 стр.1&gt;=Ф.F9ss разд.4 стл.25 стр.10</t>
  </si>
  <si>
    <t>Ф.F9ss разд.4 стл.26 стр.1&gt;=Ф.F9ss разд.4 стл.26 стр.10</t>
  </si>
  <si>
    <t>Ф.F9ss разд.4 стл.27 стр.1&gt;=Ф.F9ss разд.4 стл.27 стр.10</t>
  </si>
  <si>
    <t>Ф.F9ss разд.4 стл.28 стр.1&gt;=Ф.F9ss разд.4 стл.28 стр.10</t>
  </si>
  <si>
    <t>Ф.F9ss разд.4 стл.29 стр.1&gt;=Ф.F9ss разд.4 стл.29 стр.10</t>
  </si>
  <si>
    <t>Ф.F9ss разд.4 стл.3 стр.1&gt;=Ф.F9ss разд.4 стл.3 стр.10</t>
  </si>
  <si>
    <t>Ф.F9ss разд.4 стл.30 стр.1&gt;=Ф.F9ss разд.4 стл.30 стр.10</t>
  </si>
  <si>
    <t>Ф.F9ss разд.4 стл.31 стр.1&gt;=Ф.F9ss разд.4 стл.31 стр.10</t>
  </si>
  <si>
    <t>Ф.F9ss разд.4 стл.32 стр.1&gt;=Ф.F9ss разд.4 стл.32 стр.10</t>
  </si>
  <si>
    <t>Ф.F9ss разд.4 стл.33 стр.1&gt;=Ф.F9ss разд.4 стл.33 стр.10</t>
  </si>
  <si>
    <t>Ф.F9ss разд.4 стл.34 стр.1&gt;=Ф.F9ss разд.4 стл.34 стр.10</t>
  </si>
  <si>
    <t>Ф.F9ss разд.4 стл.35 стр.1&gt;=Ф.F9ss разд.4 стл.35 стр.10</t>
  </si>
  <si>
    <t>Ф.F9ss разд.4 стл.36 стр.1&gt;=Ф.F9ss разд.4 стл.36 стр.10</t>
  </si>
  <si>
    <t>Ф.F9ss разд.4 стл.4 стр.1&gt;=Ф.F9ss разд.4 стл.4 стр.10</t>
  </si>
  <si>
    <t>Ф.F9ss разд.4 стл.5 стр.1&gt;=Ф.F9ss разд.4 стл.5 стр.10</t>
  </si>
  <si>
    <t>Ф.F9ss разд.4 стл.6 стр.1&gt;=Ф.F9ss разд.4 стл.6 стр.10</t>
  </si>
  <si>
    <t>Ф.F9ss разд.4 стл.7 стр.1&gt;=Ф.F9ss разд.4 стл.7 стр.10</t>
  </si>
  <si>
    <t>Ф.F9ss разд.4 стл.8 стр.1&gt;=Ф.F9ss разд.4 стл.8 стр.10</t>
  </si>
  <si>
    <t>Ф.F9ss разд.4 стл.9 стр.1&gt;=Ф.F9ss разд.4 стл.9 стр.10</t>
  </si>
  <si>
    <t>395201</t>
  </si>
  <si>
    <t>Ф.F9ss разд.3 стл.34 стр.1&lt;=Ф.F9ss разд.3 стл.33 стр.1</t>
  </si>
  <si>
    <t>в разд 3 графа 34 меньше графы 33</t>
  </si>
  <si>
    <t>Ф.F9ss разд.3 стл.34 стр.2&lt;=Ф.F9ss разд.3 стл.33 стр.2</t>
  </si>
  <si>
    <t>Ф.F9ss разд.3 стл.34 стр.3&lt;=Ф.F9ss разд.3 стл.33 стр.3</t>
  </si>
  <si>
    <t>Ф.F9ss разд.3 стл.34 стр.4&lt;=Ф.F9ss разд.3 стл.33 стр.4</t>
  </si>
  <si>
    <t>Ф.F9ss разд.3 стл.34 стр.5&lt;=Ф.F9ss разд.3 стл.33 стр.5</t>
  </si>
  <si>
    <t>Ф.F9ss разд.3 стл.34 стр.6&lt;=Ф.F9ss разд.3 стл.33 стр.6</t>
  </si>
  <si>
    <t>Ф.F9ss разд.3 стл.34 стр.7&lt;=Ф.F9ss разд.3 стл.33 стр.7</t>
  </si>
  <si>
    <t>Ф.F9ss разд.3 стл.34 стр.8&lt;=Ф.F9ss разд.3 стл.33 стр.8</t>
  </si>
  <si>
    <t>395205</t>
  </si>
  <si>
    <t>Ф.F9ss разд.3 сумма стл.29-32 стр.1&lt;=Ф.F9ss разд.3 стл.28 стр.1</t>
  </si>
  <si>
    <t>в разд.3 сумма гр.29-32 д/б меньше или равна гр.28</t>
  </si>
  <si>
    <t>Ф.F9ss разд.3 сумма стл.29-32 стр.2&lt;=Ф.F9ss разд.3 стл.28 стр.2</t>
  </si>
  <si>
    <t>Ф.F9ss разд.3 сумма стл.29-32 стр.3&lt;=Ф.F9ss разд.3 стл.28 стр.3</t>
  </si>
  <si>
    <t>Ф.F9ss разд.3 сумма стл.29-32 стр.4&lt;=Ф.F9ss разд.3 стл.28 стр.4</t>
  </si>
  <si>
    <t>Ф.F9ss разд.3 сумма стл.29-32 стр.5&lt;=Ф.F9ss разд.3 стл.28 стр.5</t>
  </si>
  <si>
    <t>Ф.F9ss разд.3 сумма стл.29-32 стр.6&lt;=Ф.F9ss разд.3 стл.28 стр.6</t>
  </si>
  <si>
    <t>Ф.F9ss разд.3 сумма стл.29-32 стр.7&lt;=Ф.F9ss разд.3 стл.28 стр.7</t>
  </si>
  <si>
    <t>Ф.F9ss разд.3 сумма стл.29-32 стр.8&lt;=Ф.F9ss разд.3 стл.28 стр.8</t>
  </si>
  <si>
    <t>395209</t>
  </si>
  <si>
    <t>Ф.F9ss разд.3 стл.31 стр.6=0</t>
  </si>
  <si>
    <t>в разд.3 графы 31-32 стр.6 не должны заполняться</t>
  </si>
  <si>
    <t>Ф.F9ss разд.3 стл.32 стр.6=0</t>
  </si>
  <si>
    <t>395213</t>
  </si>
  <si>
    <t>Ф.F9ss разд.3 стл.29 стр.5=0</t>
  </si>
  <si>
    <t>в разд.3 графы 29-32 стр.5 не должны заполняться</t>
  </si>
  <si>
    <t>Ф.F9ss разд.3 стл.30 стр.5=0</t>
  </si>
  <si>
    <t>Ф.F9ss разд.3 стл.31 стр.5=0</t>
  </si>
  <si>
    <t>Ф.F9ss разд.3 стл.32 стр.5=0</t>
  </si>
  <si>
    <t>395217</t>
  </si>
  <si>
    <t>Ф.F9ss разд.3 стл.31 стр.2=0</t>
  </si>
  <si>
    <t>в разд.3 графы 31-32 стр.2 не должны заполняться</t>
  </si>
  <si>
    <t>Ф.F9ss разд.3 стл.32 стр.2=0</t>
  </si>
  <si>
    <t>395221</t>
  </si>
  <si>
    <t>Ф.F9ss разд.3 стл.29 стр.1=0</t>
  </si>
  <si>
    <t>в разд.3 графы 29-32 стр.1 не должны заполняться</t>
  </si>
  <si>
    <t>Ф.F9ss разд.3 стл.30 стр.1=0</t>
  </si>
  <si>
    <t>Ф.F9ss разд.3 стл.31 стр.1=0</t>
  </si>
  <si>
    <t>Ф.F9ss разд.3 стл.32 стр.1=0</t>
  </si>
  <si>
    <t>395229</t>
  </si>
  <si>
    <t>Ф.F9ss разд.6 сумма стл.1-38 сумма стр.1-127=0</t>
  </si>
  <si>
    <t>395233</t>
  </si>
  <si>
    <t>Ф.F9ss разд.7 сумма стл.1-38 сумма стр.1-127=0</t>
  </si>
  <si>
    <t>395247</t>
  </si>
  <si>
    <t>Ф.F9ss разд.3 стл.28 стр.7=0</t>
  </si>
  <si>
    <t>в разд.3 стр.7 гр. 28-37 не должны заполняться</t>
  </si>
  <si>
    <t>Ф.F9ss разд.3 стл.29 стр.7=0</t>
  </si>
  <si>
    <t>Ф.F9ss разд.3 стл.30 стр.7=0</t>
  </si>
  <si>
    <t>Ф.F9ss разд.3 стл.31 стр.7=0</t>
  </si>
  <si>
    <t>Ф.F9ss разд.3 стл.32 стр.7=0</t>
  </si>
  <si>
    <t>Ф.F9ss разд.3 стл.33 стр.7=0</t>
  </si>
  <si>
    <t>Ф.F9ss разд.3 стл.34 стр.7=0</t>
  </si>
  <si>
    <t>Ф.F9ss разд.3 стл.35 стр.7=0</t>
  </si>
  <si>
    <t>Ф.F9ss разд.3 стл.36 стр.7=0</t>
  </si>
  <si>
    <t>Ф.F9ss разд.3 стл.37 стр.7=0</t>
  </si>
  <si>
    <t>395248</t>
  </si>
  <si>
    <t>Ф.F9ss разд.3 стл.28 стр.3=0</t>
  </si>
  <si>
    <t>в разд.3 стр.3 гр. 28-37 не должны заполняться</t>
  </si>
  <si>
    <t>Ф.F9ss разд.3 стл.29 стр.3=0</t>
  </si>
  <si>
    <t>Ф.F9ss разд.3 стл.30 стр.3=0</t>
  </si>
  <si>
    <t>Ф.F9ss разд.3 стл.31 стр.3=0</t>
  </si>
  <si>
    <t>Ф.F9ss разд.3 стл.32 стр.3=0</t>
  </si>
  <si>
    <t>Ф.F9ss разд.3 стл.33 стр.3=0</t>
  </si>
  <si>
    <t>Ф.F9ss разд.3 стл.34 стр.3=0</t>
  </si>
  <si>
    <t>Ф.F9ss разд.3 стл.35 стр.3=0</t>
  </si>
  <si>
    <t>Ф.F9ss разд.3 стл.36 стр.3=0</t>
  </si>
  <si>
    <t>Ф.F9ss разд.3 стл.37 стр.3=0</t>
  </si>
  <si>
    <t>395251</t>
  </si>
  <si>
    <t>Ф.F9ss разд.4 стл.27 стр.3=0</t>
  </si>
  <si>
    <t>в разд. 4 стр. 3-6 гр. 27-28 не должны заполняться</t>
  </si>
  <si>
    <t>Ф.F9ss разд.4 стл.27 стр.4=0</t>
  </si>
  <si>
    <t>Ф.F9ss разд.4 стл.27 стр.5=0</t>
  </si>
  <si>
    <t>Ф.F9ss разд.4 стл.27 стр.6=0</t>
  </si>
  <si>
    <t>Ф.F9ss разд.4 стл.28 стр.3=0</t>
  </si>
  <si>
    <t>Ф.F9ss разд.4 стл.28 стр.4=0</t>
  </si>
  <si>
    <t>Ф.F9ss разд.4 стл.28 стр.5=0</t>
  </si>
  <si>
    <t>Ф.F9ss разд.4 стл.28 стр.6=0</t>
  </si>
  <si>
    <t>395252</t>
  </si>
  <si>
    <t>Ф.F9ss разд.4 стл.1 стр.5=0</t>
  </si>
  <si>
    <t>в разд. 4 стр.5 не должна заполняться</t>
  </si>
  <si>
    <t>Ф.F9ss разд.4 стл.10 стр.5=0</t>
  </si>
  <si>
    <t>Ф.F9ss разд.4 стл.11 стр.5=0</t>
  </si>
  <si>
    <t>Ф.F9ss разд.4 стл.12 стр.5=0</t>
  </si>
  <si>
    <t>Ф.F9ss разд.4 стл.13 стр.5=0</t>
  </si>
  <si>
    <t>Ф.F9ss разд.4 стл.14 стр.5=0</t>
  </si>
  <si>
    <t>Ф.F9ss разд.4 стл.15 стр.5=0</t>
  </si>
  <si>
    <t>Ф.F9ss разд.4 стл.16 стр.5=0</t>
  </si>
  <si>
    <t>Ф.F9ss разд.4 стл.17 стр.5=0</t>
  </si>
  <si>
    <t>Ф.F9ss разд.4 стл.18 стр.5=0</t>
  </si>
  <si>
    <t>Ф.F9ss разд.4 стл.2 стр.5=0</t>
  </si>
  <si>
    <t>Ф.F9ss разд.4 стл.29 стр.5=0</t>
  </si>
  <si>
    <t>Ф.F9ss разд.4 стл.3 стр.5=0</t>
  </si>
  <si>
    <t>Ф.F9ss разд.4 стл.30 стр.5=0</t>
  </si>
  <si>
    <t>Ф.F9ss разд.4 стл.31 стр.5=0</t>
  </si>
  <si>
    <t>Ф.F9ss разд.4 стл.32 стр.5=0</t>
  </si>
  <si>
    <t>Ф.F9ss разд.4 стл.33 стр.5=0</t>
  </si>
  <si>
    <t>Ф.F9ss разд.4 стл.34 стр.5=0</t>
  </si>
  <si>
    <t>Ф.F9ss разд.4 стл.35 стр.5=0</t>
  </si>
  <si>
    <t>Ф.F9ss разд.4 стл.36 стр.5=0</t>
  </si>
  <si>
    <t>Ф.F9ss разд.4 стл.4 стр.5=0</t>
  </si>
  <si>
    <t>Ф.F9ss разд.4 стл.5 стр.5=0</t>
  </si>
  <si>
    <t>Ф.F9ss разд.4 стл.6 стр.5=0</t>
  </si>
  <si>
    <t>Ф.F9ss разд.4 стл.7 стр.5=0</t>
  </si>
  <si>
    <t>Ф.F9ss разд.4 стл.8 стр.5=0</t>
  </si>
  <si>
    <t>Ф.F9ss разд.4 стл.9 стр.5=0</t>
  </si>
  <si>
    <t>395249</t>
  </si>
  <si>
    <t>Ф.F9ss разд.3 стл.26 стр.7=0</t>
  </si>
  <si>
    <t>Ф.F9ss разд.3 стл.27 стр.7=0</t>
  </si>
  <si>
    <t>395250</t>
  </si>
  <si>
    <t>Ф.F9ss разд.3 стл.26 стр.3=0</t>
  </si>
  <si>
    <t>Ф.F9ss разд.3 стл.27 стр.3=0</t>
  </si>
  <si>
    <t>395253</t>
  </si>
  <si>
    <t>Ф.F9ss разд.4 стл.27 стр.10=0</t>
  </si>
  <si>
    <t>Ф.F9ss разд.4 стл.27 стр.7=0</t>
  </si>
  <si>
    <t>Ф.F9ss разд.4 стл.27 стр.8=0</t>
  </si>
  <si>
    <t>Ф.F9ss разд.4 стл.27 стр.9=0</t>
  </si>
  <si>
    <t>Ф.F9ss разд.4 стл.28 стр.10=0</t>
  </si>
  <si>
    <t>Ф.F9ss разд.4 стл.28 стр.7=0</t>
  </si>
  <si>
    <t>Ф.F9ss разд.4 стл.28 стр.8=0</t>
  </si>
  <si>
    <t>Ф.F9ss разд.4 стл.28 стр.9=0</t>
  </si>
  <si>
    <t>395254</t>
  </si>
  <si>
    <t>Ф.F9ss разд.4 стл.27 стр.1=0</t>
  </si>
  <si>
    <t>Ф.F9ss разд.4 стл.27 стр.2=0</t>
  </si>
  <si>
    <t>Ф.F9ss разд.4 стл.28 стр.1=0</t>
  </si>
  <si>
    <t>Ф.F9ss разд.4 стл.28 стр.2=0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</si>
  <si>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</si>
  <si>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</si>
  <si>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</si>
  <si>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</si>
  <si>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</si>
  <si>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</si>
  <si>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</si>
  <si>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</si>
  <si>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</si>
  <si>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</si>
  <si>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</si>
  <si>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</si>
  <si>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</si>
  <si>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</si>
  <si>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</si>
  <si>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</si>
  <si>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</si>
  <si>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</si>
  <si>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</si>
  <si>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</si>
  <si>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</si>
  <si>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</si>
  <si>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</si>
  <si>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</si>
  <si>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</si>
  <si>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</si>
  <si>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</si>
  <si>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</si>
  <si>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</si>
  <si>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</si>
  <si>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</si>
  <si>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</si>
  <si>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</si>
  <si>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</si>
  <si>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</si>
  <si>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</si>
  <si>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</si>
  <si>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</si>
  <si>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</si>
  <si>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</si>
  <si>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</si>
  <si>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</si>
  <si>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</si>
  <si>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</si>
  <si>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</si>
  <si>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</si>
  <si>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</si>
  <si>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</si>
  <si>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</si>
  <si>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</si>
  <si>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</si>
  <si>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</si>
  <si>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</si>
  <si>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</si>
  <si>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</si>
  <si>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</si>
  <si>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</si>
  <si>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</si>
  <si>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</si>
  <si>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</si>
  <si>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</si>
  <si>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</si>
  <si>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</si>
  <si>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</si>
  <si>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</si>
  <si>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</si>
  <si>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</si>
  <si>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</si>
  <si>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</si>
  <si>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</si>
  <si>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</si>
  <si>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</si>
  <si>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</si>
  <si>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</si>
  <si>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</si>
  <si>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</si>
  <si>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</si>
  <si>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</si>
  <si>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</si>
  <si>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</si>
  <si>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</si>
  <si>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</si>
  <si>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</si>
  <si>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</si>
  <si>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</si>
  <si>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</si>
  <si>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</si>
  <si>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</si>
  <si>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</si>
  <si>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</si>
  <si>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</si>
  <si>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</si>
  <si>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</si>
  <si>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</si>
  <si>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</si>
  <si>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</si>
  <si>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</si>
  <si>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</si>
  <si>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</si>
  <si>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</si>
  <si>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</si>
  <si>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</si>
  <si>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</si>
  <si>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Председатель суда Максимов А.И.</t>
  </si>
  <si>
    <t>Зам. начальника отдела Петровичева С.А.</t>
  </si>
  <si>
    <t>Ф.F9ss разд.4 стл.21 стр.1&gt;=Ф.F9ss разд.4 стл.21 стр.9</t>
  </si>
  <si>
    <t>Ф.F9ss разд.4 стл.22 стр.1&gt;=Ф.F9ss разд.4 стл.22 стр.9</t>
  </si>
  <si>
    <t>Ф.F9ss разд.4 стл.23 стр.1&gt;=Ф.F9ss разд.4 стл.23 стр.9</t>
  </si>
  <si>
    <t>Ф.F9ss разд.4 стл.24 стр.1&gt;=Ф.F9ss разд.4 стл.24 стр.9</t>
  </si>
  <si>
    <t>Ф.F9ss разд.4 стл.25 стр.1&gt;=Ф.F9ss разд.4 стл.25 стр.9</t>
  </si>
  <si>
    <t>Ф.F9ss разд.4 стл.26 стр.1&gt;=Ф.F9ss разд.4 стл.26 стр.9</t>
  </si>
  <si>
    <t>Ф.F9ss разд.4 стл.27 стр.1&gt;=Ф.F9ss разд.4 стл.27 стр.9</t>
  </si>
  <si>
    <t>Ф.F9ss разд.4 стл.28 стр.1&gt;=Ф.F9ss разд.4 стл.28 стр.9</t>
  </si>
  <si>
    <t>Ф.F9ss разд.4 стл.29 стр.1&gt;=Ф.F9ss разд.4 стл.29 стр.9</t>
  </si>
  <si>
    <t>Ф.F9ss разд.4 стл.3 стр.1&gt;=Ф.F9ss разд.4 стл.3 стр.9</t>
  </si>
  <si>
    <t>Ф.F9ss разд.4 стл.30 стр.1&gt;=Ф.F9ss разд.4 стл.30 стр.9</t>
  </si>
  <si>
    <t>Ф.F9ss разд.4 стл.31 стр.1&gt;=Ф.F9ss разд.4 стл.31 стр.9</t>
  </si>
  <si>
    <t>Ф.F9ss разд.4 стл.32 стр.1&gt;=Ф.F9ss разд.4 стл.32 стр.9</t>
  </si>
  <si>
    <t>Ф.F9ss разд.4 стл.33 стр.1&gt;=Ф.F9ss разд.4 стл.33 стр.9</t>
  </si>
  <si>
    <t>Ф.F9ss разд.4 стл.34 стр.1&gt;=Ф.F9ss разд.4 стл.34 стр.9</t>
  </si>
  <si>
    <t>Ф.F9ss разд.4 стл.35 стр.1&gt;=Ф.F9ss разд.4 стл.35 стр.9</t>
  </si>
  <si>
    <t>Ф.F9ss разд.4 стл.36 стр.1&gt;=Ф.F9ss разд.4 стл.36 стр.9</t>
  </si>
  <si>
    <t>Ф.F9ss разд.4 стл.4 стр.1&gt;=Ф.F9ss разд.4 стл.4 стр.9</t>
  </si>
  <si>
    <t>Ф.F9ss разд.4 стл.5 стр.1&gt;=Ф.F9ss разд.4 стл.5 стр.9</t>
  </si>
  <si>
    <t>Ф.F9ss разд.4 стл.6 стр.1&gt;=Ф.F9ss разд.4 стл.6 стр.9</t>
  </si>
  <si>
    <t>Ф.F9ss разд.4 стл.7 стр.1&gt;=Ф.F9ss разд.4 стл.7 стр.9</t>
  </si>
  <si>
    <t>Ф.F9ss разд.4 стл.8 стр.1&gt;=Ф.F9ss разд.4 стл.8 стр.9</t>
  </si>
  <si>
    <t>Ф.F9ss разд.4 стл.9 стр.1&gt;=Ф.F9ss разд.4 стл.9 стр.9</t>
  </si>
  <si>
    <t>394953</t>
  </si>
  <si>
    <t>Ф.F9ss разд.3 стл.37 стр.1&lt;=Ф.F9ss разд.3 стл.5 стр.1</t>
  </si>
  <si>
    <t>в разд.3 графа 37 меньше графы 5</t>
  </si>
  <si>
    <t>Ф.F9ss разд.3 стл.37 стр.2&lt;=Ф.F9ss разд.3 стл.5 стр.2</t>
  </si>
  <si>
    <t>Ф.F9ss разд.3 стл.37 стр.3&lt;=Ф.F9ss разд.3 стл.5 стр.3</t>
  </si>
  <si>
    <t>Ф.F9ss разд.3 стл.37 стр.4&lt;=Ф.F9ss разд.3 стл.5 стр.4</t>
  </si>
  <si>
    <t>Ф.F9ss разд.3 стл.37 стр.5&lt;=Ф.F9ss разд.3 стл.5 стр.5</t>
  </si>
  <si>
    <t>Ф.F9ss разд.3 стл.37 стр.6&lt;=Ф.F9ss разд.3 стл.5 стр.6</t>
  </si>
  <si>
    <t>Ф.F9ss разд.3 стл.37 стр.7&lt;=Ф.F9ss разд.3 стл.5 стр.7</t>
  </si>
  <si>
    <t>Ф.F9ss разд.3 стл.37 стр.8&lt;=Ф.F9ss разд.3 стл.5 стр.8</t>
  </si>
  <si>
    <t>394957</t>
  </si>
  <si>
    <t>Ф.F9ss разд.1 стл.8 стр.1=0</t>
  </si>
  <si>
    <t>Ф.F9ss разд.1 стл.8 стр.2=0</t>
  </si>
  <si>
    <t>Ф.F9ss разд.1 стл.8 стр.3=0</t>
  </si>
  <si>
    <t>394961</t>
  </si>
  <si>
    <t>Ф.F9ss разд.4 стл.1 стр.1=Ф.F9ss разд.4 стл.1 стр.2+Ф.F9ss разд.4 стл.1 стр.7</t>
  </si>
  <si>
    <t>Ф.F9ss разд.4 стл.10 стр.1=Ф.F9ss разд.4 стл.10 стр.2+Ф.F9ss разд.4 стл.10 стр.7</t>
  </si>
  <si>
    <t>Ф.F9ss разд.4 стл.11 стр.1=Ф.F9ss разд.4 стл.11 стр.2+Ф.F9ss разд.4 стл.11 стр.7</t>
  </si>
  <si>
    <t>Ф.F9ss разд.4 стл.12 стр.1=Ф.F9ss разд.4 стл.12 стр.2+Ф.F9ss разд.4 стл.12 стр.7</t>
  </si>
  <si>
    <t>Ф.F9ss разд.4 стл.13 стр.1=Ф.F9ss разд.4 стл.13 стр.2+Ф.F9ss разд.4 стл.13 стр.7</t>
  </si>
  <si>
    <t>Ф.F9ss разд.4 стл.14 стр.1=Ф.F9ss разд.4 стл.14 стр.2+Ф.F9ss разд.4 стл.14 стр.7</t>
  </si>
  <si>
    <t>Ф.F9ss разд.4 стл.15 стр.1=Ф.F9ss разд.4 стл.15 стр.2+Ф.F9ss разд.4 стл.15 стр.7</t>
  </si>
  <si>
    <t>Ф.F9ss разд.4 стл.16 стр.1=Ф.F9ss разд.4 стл.16 стр.2+Ф.F9ss разд.4 стл.16 стр.7</t>
  </si>
  <si>
    <t>Ф.F9ss разд.4 стл.17 стр.1=Ф.F9ss разд.4 стл.17 стр.2+Ф.F9ss разд.4 стл.17 стр.7</t>
  </si>
  <si>
    <t>Ф.F9ss разд.4 стл.18 стр.1=Ф.F9ss разд.4 стл.18 стр.2+Ф.F9ss разд.4 стл.18 стр.7</t>
  </si>
  <si>
    <t>Ф.F9ss разд.4 стл.19 стр.1=Ф.F9ss разд.4 стл.19 стр.2+Ф.F9ss разд.4 стл.19 стр.7</t>
  </si>
  <si>
    <t>Ф.F9ss разд.4 стл.2 стр.1=Ф.F9ss разд.4 стл.2 стр.2+Ф.F9ss разд.4 стл.2 стр.7</t>
  </si>
  <si>
    <t>Ф.F9ss разд.4 стл.20 стр.1=Ф.F9ss разд.4 стл.20 стр.2+Ф.F9ss разд.4 стл.20 стр.7</t>
  </si>
  <si>
    <t>Ф.F9ss разд.4 стл.21 стр.1=Ф.F9ss разд.4 стл.21 стр.2+Ф.F9ss разд.4 стл.21 стр.7</t>
  </si>
  <si>
    <t>Ф.F9ss разд.4 стл.22 стр.1=Ф.F9ss разд.4 стл.22 стр.2+Ф.F9ss разд.4 стл.22 стр.7</t>
  </si>
  <si>
    <t>Ф.F9ss разд.4 стл.23 стр.1=Ф.F9ss разд.4 стл.23 стр.2+Ф.F9ss разд.4 стл.23 стр.7</t>
  </si>
  <si>
    <t>Ф.F9ss разд.4 стл.24 стр.1=Ф.F9ss разд.4 стл.24 стр.2+Ф.F9ss разд.4 стл.24 стр.7</t>
  </si>
  <si>
    <t>Ф.F9ss разд.4 стл.25 стр.1=Ф.F9ss разд.4 стл.25 стр.2+Ф.F9ss разд.4 стл.25 стр.7</t>
  </si>
  <si>
    <t>Ф.F9ss разд.4 стл.26 стр.1=Ф.F9ss разд.4 стл.26 стр.2+Ф.F9ss разд.4 стл.26 стр.7</t>
  </si>
  <si>
    <t>Ф.F9ss разд.4 стл.27 стр.1=Ф.F9ss разд.4 стл.27 стр.2+Ф.F9ss разд.4 стл.27 стр.7</t>
  </si>
  <si>
    <t>Ф.F9ss разд.4 стл.28 стр.1=Ф.F9ss разд.4 стл.28 стр.2+Ф.F9ss разд.4 стл.28 стр.7</t>
  </si>
  <si>
    <t>Ф.F9ss разд.4 стл.29 стр.1=Ф.F9ss разд.4 стл.29 стр.2+Ф.F9ss разд.4 стл.29 стр.7</t>
  </si>
  <si>
    <t>Ф.F9ss разд.4 стл.3 стр.1=Ф.F9ss разд.4 стл.3 стр.2+Ф.F9ss разд.4 стл.3 стр.7</t>
  </si>
  <si>
    <t>Ф.F9ss разд.4 стл.30 стр.1=Ф.F9ss разд.4 стл.30 стр.2+Ф.F9ss разд.4 стл.30 стр.7</t>
  </si>
  <si>
    <t>Ф.F9ss разд.4 стл.31 стр.1=Ф.F9ss разд.4 стл.31 стр.2+Ф.F9ss разд.4 стл.31 стр.7</t>
  </si>
  <si>
    <t>Ф.F9ss разд.4 стл.32 стр.1=Ф.F9ss разд.4 стл.32 стр.2+Ф.F9ss разд.4 стл.32 стр.7</t>
  </si>
  <si>
    <t>Ф.F9ss разд.4 стл.33 стр.1=Ф.F9ss разд.4 стл.33 стр.2+Ф.F9ss разд.4 стл.33 стр.7</t>
  </si>
  <si>
    <t>Ф.F9ss разд.4 стл.34 стр.1=Ф.F9ss разд.4 стл.34 стр.2+Ф.F9ss разд.4 стл.34 стр.7</t>
  </si>
  <si>
    <t>Ф.F9ss разд.4 стл.35 стр.1=Ф.F9ss разд.4 стл.35 стр.2+Ф.F9ss разд.4 стл.35 стр.7</t>
  </si>
  <si>
    <t>Ф.F9ss разд.4 стл.36 стр.1=Ф.F9ss разд.4 стл.36 стр.2+Ф.F9ss разд.4 стл.36 стр.7</t>
  </si>
  <si>
    <t>Ф.F9ss разд.4 стл.4 стр.1=Ф.F9ss разд.4 стл.4 стр.2+Ф.F9ss разд.4 стл.4 стр.7</t>
  </si>
  <si>
    <t>Ф.F9ss разд.4 стл.5 стр.1=Ф.F9ss разд.4 стл.5 стр.2+Ф.F9ss разд.4 стл.5 стр.7</t>
  </si>
  <si>
    <t>Ф.F9ss разд.4 стл.6 стр.1=Ф.F9ss разд.4 стл.6 стр.2+Ф.F9ss разд.4 стл.6 стр.7</t>
  </si>
  <si>
    <t>Ф.F9ss разд.4 стл.7 стр.1=Ф.F9ss разд.4 стл.7 стр.2+Ф.F9ss разд.4 стл.7 стр.7</t>
  </si>
  <si>
    <t>Ф.F9ss разд.4 стл.8 стр.1=Ф.F9ss разд.4 стл.8 стр.2+Ф.F9ss разд.4 стл.8 стр.7</t>
  </si>
  <si>
    <t>Ф.F9ss разд.4 стл.9 стр.1=Ф.F9ss разд.4 стл.9 стр.2+Ф.F9ss разд.4 стл.9 стр.7</t>
  </si>
  <si>
    <t>394965</t>
  </si>
  <si>
    <t>Ф.F9ss разд.4 стл.19 стр.1=0</t>
  </si>
  <si>
    <t>в разд.4 графы 19-26 не должны заполняться</t>
  </si>
  <si>
    <t>Ф.F9ss разд.4 стл.19 стр.10=0</t>
  </si>
  <si>
    <t>Ф.F9ss разд.4 стл.19 стр.2=0</t>
  </si>
  <si>
    <t>Ф.F9ss разд.4 стл.19 стр.3=0</t>
  </si>
  <si>
    <t>Ф.F9ss разд.4 стл.19 стр.4=0</t>
  </si>
  <si>
    <t>Ф.F9ss разд.4 стл.19 стр.5=0</t>
  </si>
  <si>
    <t>Ф.F9ss разд.4 стл.19 стр.6=0</t>
  </si>
  <si>
    <t>Ф.F9ss разд.4 стл.19 стр.7=0</t>
  </si>
  <si>
    <t>Ф.F9ss разд.4 стл.19 стр.8=0</t>
  </si>
  <si>
    <t>Ф.F9ss разд.4 стл.19 стр.9=0</t>
  </si>
  <si>
    <t>Ф.F9ss разд.4 стл.20 стр.1=0</t>
  </si>
  <si>
    <t>Ф.F9ss разд.4 стл.20 стр.10=0</t>
  </si>
  <si>
    <t>Ф.F9ss разд.4 стл.20 стр.2=0</t>
  </si>
  <si>
    <t>Ф.F9ss разд.4 стл.20 стр.3=0</t>
  </si>
  <si>
    <t>Ф.F9ss разд.4 стл.20 стр.4=0</t>
  </si>
  <si>
    <t>Ф.F9ss разд.4 стл.20 стр.5=0</t>
  </si>
  <si>
    <t>Ф.F9ss разд.4 стл.20 стр.6=0</t>
  </si>
  <si>
    <t>Ф.F9ss разд.4 стл.20 стр.7=0</t>
  </si>
  <si>
    <t>Ф.F9ss разд.4 стл.20 стр.8=0</t>
  </si>
  <si>
    <t>Ф.F9ss разд.4 стл.20 стр.9=0</t>
  </si>
  <si>
    <t>Ф.F9ss разд.4 стл.21 стр.1=0</t>
  </si>
  <si>
    <t>Ф.F9ss разд.4 стл.21 стр.10=0</t>
  </si>
  <si>
    <t>Ф.F9ss разд.4 стл.21 стр.2=0</t>
  </si>
  <si>
    <t>Ф.F9ss разд.4 стл.21 стр.3=0</t>
  </si>
  <si>
    <t>Ф.F9ss разд.4 стл.21 стр.4=0</t>
  </si>
  <si>
    <t>Ф.F9ss разд.4 стл.21 стр.5=0</t>
  </si>
  <si>
    <t>Ф.F9ss разд.4 стл.21 стр.6=0</t>
  </si>
  <si>
    <t>Ф.F9ss разд.4 стл.21 стр.7=0</t>
  </si>
  <si>
    <t>Ф.F9ss разд.4 стл.21 стр.8=0</t>
  </si>
  <si>
    <t>Ф.F9ss разд.4 стл.21 стр.9=0</t>
  </si>
  <si>
    <t>Ф.F9ss разд.4 стл.22 стр.1=0</t>
  </si>
  <si>
    <t>Ф.F9ss разд.4 стл.22 стр.10=0</t>
  </si>
  <si>
    <t>Ф.F9ss разд.4 стл.22 стр.2=0</t>
  </si>
  <si>
    <t>Ф.F9ss разд.4 стл.22 стр.3=0</t>
  </si>
  <si>
    <t>Ф.F9ss разд.4 стл.22 стр.4=0</t>
  </si>
  <si>
    <t>Ф.F9ss разд.4 стл.22 стр.5=0</t>
  </si>
  <si>
    <t>Ф.F9ss разд.4 стл.22 стр.6=0</t>
  </si>
  <si>
    <t>Ф.F9ss разд.4 стл.22 стр.7=0</t>
  </si>
  <si>
    <t>Ф.F9ss разд.4 стл.22 стр.8=0</t>
  </si>
  <si>
    <t>Ф.F9ss разд.4 стл.22 стр.9=0</t>
  </si>
  <si>
    <t>Ф.F9ss разд.4 стл.23 стр.1=0</t>
  </si>
  <si>
    <t>Ф.F9ss разд.4 стл.23 стр.10=0</t>
  </si>
  <si>
    <t>Ф.F9ss разд.4 стл.23 стр.2=0</t>
  </si>
  <si>
    <t>Ф.F9ss разд.4 стл.23 стр.3=0</t>
  </si>
  <si>
    <t>Ф.F9ss разд.4 стл.23 стр.4=0</t>
  </si>
  <si>
    <t>Ф.F9ss разд.4 стл.23 стр.5=0</t>
  </si>
  <si>
    <t>Ф.F9ss разд.4 стл.23 стр.6=0</t>
  </si>
  <si>
    <t>Ф.F9ss разд.4 стл.23 стр.7=0</t>
  </si>
  <si>
    <t>Ф.F9ss разд.4 стл.23 стр.8=0</t>
  </si>
  <si>
    <t>Ф.F9ss разд.4 стл.23 стр.9=0</t>
  </si>
  <si>
    <t>Ф.F9ss разд.4 стл.24 стр.1=0</t>
  </si>
  <si>
    <t>Ф.F9ss разд.4 стл.24 стр.10=0</t>
  </si>
  <si>
    <t>Ф.F9ss разд.4 стл.24 стр.2=0</t>
  </si>
  <si>
    <t>Ф.F9ss разд.4 стл.24 стр.3=0</t>
  </si>
  <si>
    <t>Ф.F9ss разд.4 стл.24 стр.4=0</t>
  </si>
  <si>
    <t>Ф.F9ss разд.4 стл.24 стр.5=0</t>
  </si>
  <si>
    <t>Ф.F9ss разд.4 стл.24 стр.6=0</t>
  </si>
  <si>
    <t>Ф.F9ss разд.4 стл.24 стр.7=0</t>
  </si>
  <si>
    <t>Ф.F9ss разд.4 стл.24 стр.8=0</t>
  </si>
  <si>
    <t>Ф.F9ss разд.4 стл.24 стр.9=0</t>
  </si>
  <si>
    <t>Ф.F9ss разд.4 стл.25 стр.1=0</t>
  </si>
  <si>
    <t>Ф.F9ss разд.4 стл.25 стр.10=0</t>
  </si>
  <si>
    <t>Ф.F9ss разд.4 стл.25 стр.2=0</t>
  </si>
  <si>
    <t>Ф.F9ss разд.4 стл.25 стр.3=0</t>
  </si>
  <si>
    <t>Ф.F9ss разд.4 стл.25 стр.4=0</t>
  </si>
  <si>
    <t>Ф.F9ss разд.4 стл.25 стр.5=0</t>
  </si>
  <si>
    <t>Ф.F9ss разд.4 стл.25 стр.6=0</t>
  </si>
  <si>
    <t>Ф.F9ss разд.4 стл.25 стр.7=0</t>
  </si>
  <si>
    <t>Ф.F9ss разд.4 стл.25 стр.8=0</t>
  </si>
  <si>
    <t>Ф.F9ss разд.4 стл.25 стр.9=0</t>
  </si>
  <si>
    <t>Ф.F9ss разд.4 стл.26 стр.1=0</t>
  </si>
  <si>
    <t>Ф.F9ss разд.4 стл.26 стр.10=0</t>
  </si>
  <si>
    <t>Ф.F9ss разд.4 стл.26 стр.2=0</t>
  </si>
  <si>
    <t>Ф.F9ss разд.4 стл.26 стр.3=0</t>
  </si>
  <si>
    <t>Ф.F9ss разд.4 стл.26 стр.4=0</t>
  </si>
  <si>
    <t>Ф.F9ss разд.4 стл.26 стр.5=0</t>
  </si>
  <si>
    <t>Ф.F9ss разд.4 стл.26 стр.6=0</t>
  </si>
  <si>
    <t>Ф.F9ss разд.4 стл.26 стр.7=0</t>
  </si>
  <si>
    <t>Ф.F9ss разд.4 стл.26 стр.8=0</t>
  </si>
  <si>
    <t>Ф.F9ss разд.4 стл.26 стр.9=0</t>
  </si>
  <si>
    <t>394969</t>
  </si>
  <si>
    <t>Ф.F9ss разд.2 стл.13 стр.1&gt;=Ф.F9ss разд.2 стл.12 стр.1</t>
  </si>
  <si>
    <t>Ф.F9ss разд.2 стл.13 стр.10&gt;=Ф.F9ss разд.2 стл.12 стр.10</t>
  </si>
  <si>
    <t>Ф.F9ss разд.2 стл.13 стр.11&gt;=Ф.F9ss разд.2 стл.12 стр.11</t>
  </si>
  <si>
    <t>Ф.F9ss разд.2 стл.13 стр.2&gt;=Ф.F9ss разд.2 стл.12 стр.2</t>
  </si>
  <si>
    <t>Ф.F9ss разд.2 стл.13 стр.3&gt;=Ф.F9ss разд.2 стл.12 стр.3</t>
  </si>
  <si>
    <t>Ф.F9ss разд.2 стл.13 стр.4&gt;=Ф.F9ss разд.2 стл.12 стр.4</t>
  </si>
  <si>
    <t>Ф.F9ss разд.2 стл.13 стр.5&gt;=Ф.F9ss разд.2 стл.12 стр.5</t>
  </si>
  <si>
    <t>Ф.F9ss разд.2 стл.13 стр.6&gt;=Ф.F9ss разд.2 стл.12 стр.6</t>
  </si>
  <si>
    <t>Ф.F9ss разд.2 стл.13 стр.7&gt;=Ф.F9ss разд.2 стл.12 стр.7</t>
  </si>
  <si>
    <t>Ф.F9ss разд.2 стл.13 стр.8&gt;=Ф.F9ss разд.2 стл.12 стр.8</t>
  </si>
  <si>
    <t>Ф.F9ss разд.2 стл.13 стр.9&gt;=Ф.F9ss разд.2 стл.12 стр.9</t>
  </si>
  <si>
    <t>394973</t>
  </si>
  <si>
    <t>Ф.F9ss разд.2 стл.1 стр.2=Ф.F9ss разд.2 стл.1 сумма стр.3-6</t>
  </si>
  <si>
    <t>Ф.F9ss разд.2 стл.10 стр.2=Ф.F9ss разд.2 стл.10 сумма стр.3-6</t>
  </si>
  <si>
    <t>Ф.F9ss разд.2 стл.11 стр.2=Ф.F9ss разд.2 стл.11 сумма стр.3-6</t>
  </si>
  <si>
    <t>Ф.F9ss разд.2 стл.12 стр.2=Ф.F9ss разд.2 стл.12 сумма стр.3-6</t>
  </si>
  <si>
    <t>Ф.F9ss разд.2 стл.13 стр.2=Ф.F9ss разд.2 стл.13 сумма стр.3-6</t>
  </si>
  <si>
    <t>Ф.F9ss разд.2 стл.2 стр.2=Ф.F9ss разд.2 стл.2 сумма стр.3-6</t>
  </si>
  <si>
    <t>Ф.F9ss разд.2 стл.3 стр.2=Ф.F9ss разд.2 стл.3 сумма стр.3-6</t>
  </si>
  <si>
    <t>Ф.F9ss разд.2 стл.4 стр.2=Ф.F9ss разд.2 стл.4 сумма стр.3-6</t>
  </si>
  <si>
    <t>Ф.F9ss разд.2 стл.5 стр.2=Ф.F9ss разд.2 стл.5 сумма стр.3-6</t>
  </si>
  <si>
    <t>Ф.F9ss разд.2 стл.6 стр.2=Ф.F9ss разд.2 стл.6 сумма стр.3-6</t>
  </si>
  <si>
    <t>Ф.F9ss разд.2 стл.7 стр.2=Ф.F9ss разд.2 стл.7 сумма стр.3-6</t>
  </si>
  <si>
    <t>Ф.F9ss разд.2 стл.8 стр.2=Ф.F9ss разд.2 стл.8 сумма стр.3-6</t>
  </si>
  <si>
    <t>Ф.F9ss разд.2 стл.9 стр.2=Ф.F9ss разд.2 стл.9 сумма стр.3-6</t>
  </si>
  <si>
    <t>394977</t>
  </si>
  <si>
    <t>Ф.F9ss разд.4 стл.1 стр.1=Ф.F9ss разд.2 стл.7 стр.1</t>
  </si>
  <si>
    <t>394981</t>
  </si>
  <si>
    <t>Ф.F9ss разд.3 стл.18 стр.2=0</t>
  </si>
  <si>
    <t>в разд.3 графы 18-27 стр.2 не должны заполняться</t>
  </si>
  <si>
    <t>Ф.F9ss разд.3 стл.19 стр.2=0</t>
  </si>
  <si>
    <t>Ф.F9ss разд.3 стл.20 стр.2=0</t>
  </si>
  <si>
    <t>Ф.F9ss разд.3 стл.21 стр.2=0</t>
  </si>
  <si>
    <t>Ф.F9ss разд.3 стл.22 стр.2=0</t>
  </si>
  <si>
    <t>Ф.F9ss разд.3 стл.23 стр.2=0</t>
  </si>
  <si>
    <t>Ф.F9ss разд.3 стл.24 стр.2=0</t>
  </si>
  <si>
    <t>Ф.F9ss разд.3 стл.25 стр.2=0</t>
  </si>
  <si>
    <t>Ф.F9ss разд.3 стл.26 стр.2=0</t>
  </si>
  <si>
    <t>Ф.F9ss разд.3 стл.27 стр.2=0</t>
  </si>
  <si>
    <t>394985</t>
  </si>
  <si>
    <t>Ф.F9ss разд.1 стл.13 стр.1&lt;=Ф.F9ss разд.1 стл.2 стр.1</t>
  </si>
  <si>
    <t>Ф.F9ss разд.1 стл.13 стр.2&lt;=Ф.F9ss разд.1 стл.2 стр.2</t>
  </si>
  <si>
    <t>Ф.F9ss разд.1 стл.13 стр.3&lt;=Ф.F9ss разд.1 стл.2 стр.3</t>
  </si>
  <si>
    <t>394989</t>
  </si>
  <si>
    <t>Ф.F9ss разд.3 стл.33 стр.5+Ф.F9ss разд.3 сумма стл.14-17 стр.6+Ф.F9ss разд.3 сумма стл.24-27 стр.7=Ф.F9ss разд.2 стл.3 стр.7+Ф.F9ss разд.2 стл.5 стр.7</t>
  </si>
  <si>
    <t>сумма графы 33 строки 5, граф 14-17 строки 6, граф 24-27 строки 7 раздела 3 равна сумме граф 3 и 5 строки 7 раздела 2</t>
  </si>
  <si>
    <t>394993</t>
  </si>
  <si>
    <t>Ф.F9ss разд.4 стл.1 стр.2=Ф.F9ss разд.4 стл.1 сумма стр.3-6</t>
  </si>
  <si>
    <t>Ф.F9ss разд.4 стл.10 стр.2=Ф.F9ss разд.4 стл.10 сумма стр.3-6</t>
  </si>
  <si>
    <t>Ф.F9ss разд.4 стл.11 стр.2=Ф.F9ss разд.4 стл.11 сумма стр.3-6</t>
  </si>
  <si>
    <t>Ф.F9ss разд.4 стл.12 стр.2=Ф.F9ss разд.4 стл.12 сумма стр.3-6</t>
  </si>
  <si>
    <t>Ф.F9ss разд.4 стл.13 стр.2=Ф.F9ss разд.4 стл.13 сумма стр.3-6</t>
  </si>
  <si>
    <t>Ф.F9ss разд.4 стл.14 стр.2=Ф.F9ss разд.4 стл.14 сумма стр.3-6</t>
  </si>
  <si>
    <t>Ф.F9ss разд.4 стл.15 стр.2=Ф.F9ss разд.4 стл.15 сумма стр.3-6</t>
  </si>
  <si>
    <t>Ф.F9ss разд.4 стл.16 стр.2=Ф.F9ss разд.4 стл.16 сумма стр.3-6</t>
  </si>
  <si>
    <t>Ф.F9ss разд.4 стл.17 стр.2=Ф.F9ss разд.4 стл.17 сумма стр.3-6</t>
  </si>
  <si>
    <t>Ф.F9ss разд.4 стл.18 стр.2=Ф.F9ss разд.4 стл.18 сумма стр.3-6</t>
  </si>
  <si>
    <t>Ф.F9ss разд.4 стл.19 стр.2=Ф.F9ss разд.4 стл.19 сумма стр.3-6</t>
  </si>
  <si>
    <t>Ф.F9ss разд.4 стл.2 стр.2=Ф.F9ss разд.4 стл.2 сумма стр.3-6</t>
  </si>
  <si>
    <t>Ф.F9ss разд.4 стл.20 стр.2=Ф.F9ss разд.4 стл.20 сумма стр.3-6</t>
  </si>
  <si>
    <t>Ф.F9ss разд.4 стл.21 стр.2=Ф.F9ss разд.4 стл.21 сумма стр.3-6</t>
  </si>
  <si>
    <t>Ф.F9ss разд.4 стл.22 стр.2=Ф.F9ss разд.4 стл.22 сумма стр.3-6</t>
  </si>
  <si>
    <t>Ф.F9ss разд.4 стл.23 стр.2=Ф.F9ss разд.4 стл.23 сумма стр.3-6</t>
  </si>
  <si>
    <t>Ф.F9ss разд.4 стл.24 стр.2=Ф.F9ss разд.4 стл.24 сумма стр.3-6</t>
  </si>
  <si>
    <t>Ф.F9ss разд.4 стл.25 стр.2=Ф.F9ss разд.4 стл.25 сумма стр.3-6</t>
  </si>
  <si>
    <t>Ф.F9ss разд.4 стл.26 стр.2=Ф.F9ss разд.4 стл.26 сумма стр.3-6</t>
  </si>
  <si>
    <t>Ф.F9ss разд.4 стл.27 стр.2=Ф.F9ss разд.4 стл.27 сумма стр.3-6</t>
  </si>
  <si>
    <t>Ф.F9ss разд.4 стл.28 стр.2=Ф.F9ss разд.4 стл.28 сумма стр.3-6</t>
  </si>
  <si>
    <t>Ф.F9ss разд.4 стл.29 стр.2=Ф.F9ss разд.4 стл.29 сумма стр.3-6</t>
  </si>
  <si>
    <t>Ф.F9ss разд.4 стл.3 стр.2=Ф.F9ss разд.4 стл.3 сумма стр.3-6</t>
  </si>
  <si>
    <t>Ф.F9ss разд.4 стл.30 стр.2=Ф.F9ss разд.4 стл.30 сумма стр.3-6</t>
  </si>
  <si>
    <t>Ф.F9ss разд.4 стл.31 стр.2=Ф.F9ss разд.4 стл.31 сумма стр.3-6</t>
  </si>
  <si>
    <t>Ф.F9ss разд.4 стл.32 стр.2=Ф.F9ss разд.4 стл.32 сумма стр.3-6</t>
  </si>
  <si>
    <t>Ф.F9ss разд.4 стл.33 стр.2=Ф.F9ss разд.4 стл.33 сумма стр.3-6</t>
  </si>
  <si>
    <t>Ф.F9ss разд.4 стл.34 стр.2=Ф.F9ss разд.4 стл.34 сумма стр.3-6</t>
  </si>
  <si>
    <t>Ф.F9ss разд.4 стл.35 стр.2=Ф.F9ss разд.4 стл.35 сумма стр.3-6</t>
  </si>
  <si>
    <t>Ф.F9ss разд.4 стл.36 стр.2=Ф.F9ss разд.4 стл.36 сумма стр.3-6</t>
  </si>
  <si>
    <t>Ф.F9ss разд.4 стл.4 стр.2=Ф.F9ss разд.4 стл.4 сумма стр.3-6</t>
  </si>
  <si>
    <t>Ф.F9ss разд.4 стл.5 стр.2=Ф.F9ss разд.4 стл.5 сумма стр.3-6</t>
  </si>
  <si>
    <t>Ф.F9ss разд.4 стл.6 стр.2=Ф.F9ss разд.4 стл.6 сумма стр.3-6</t>
  </si>
  <si>
    <t>Ф.F9ss разд.4 стл.7 стр.2=Ф.F9ss разд.4 стл.7 сумма стр.3-6</t>
  </si>
  <si>
    <t>Ф.F9ss разд.4 стл.8 стр.2=Ф.F9ss разд.4 стл.8 сумма стр.3-6</t>
  </si>
  <si>
    <t>Ф.F9ss разд.4 стл.9 стр.2=Ф.F9ss разд.4 стл.9 сумма стр.3-6</t>
  </si>
  <si>
    <t>394997</t>
  </si>
  <si>
    <t>Ф.F9ss разд.1 стл.3 стр.1=0</t>
  </si>
  <si>
    <t>Ф.F9ss разд.1 стл.3 стр.2=0</t>
  </si>
  <si>
    <t>Ф.F9ss разд.1 стл.3 стр.3=0</t>
  </si>
  <si>
    <t>395001</t>
  </si>
  <si>
    <t>Ф.F9ss разд.2 сумма стл.1-2 стр.1=Ф.F9ss разд.2 сумма стл.7-8 стр.1+Ф.F9ss разд.2 стл.11 стр.1+Ф.F9ss разд.2 стл.10 стр.1</t>
  </si>
  <si>
    <t>Ф.F9ss разд.2 сумма стл.1-2 стр.10=Ф.F9ss разд.2 сумма стл.7-8 стр.10+Ф.F9ss разд.2 стл.11 стр.10+Ф.F9ss разд.2 стл.10 стр.10</t>
  </si>
  <si>
    <t>Ф.F9ss разд.2 сумма стл.1-2 стр.11=Ф.F9ss разд.2 сумма стл.7-8 стр.11+Ф.F9ss разд.2 стл.11 стр.11+Ф.F9ss разд.2 стл.10 стр.11</t>
  </si>
  <si>
    <t>Ф.F9ss разд.2 сумма стл.1-2 стр.2=Ф.F9ss разд.2 сумма стл.7-8 стр.2+Ф.F9ss разд.2 стл.11 стр.2+Ф.F9ss разд.2 стл.10 стр.2</t>
  </si>
  <si>
    <t>Ф.F9ss разд.2 сумма стл.1-2 стр.3=Ф.F9ss разд.2 сумма стл.7-8 стр.3+Ф.F9ss разд.2 стл.11 стр.3+Ф.F9ss разд.2 стл.10 стр.3</t>
  </si>
  <si>
    <t>Ф.F9ss разд.2 сумма стл.1-2 стр.4=Ф.F9ss разд.2 сумма стл.7-8 стр.4+Ф.F9ss разд.2 стл.11 стр.4+Ф.F9ss разд.2 стл.10 стр.4</t>
  </si>
  <si>
    <t>Ф.F9ss разд.2 сумма стл.1-2 стр.5=Ф.F9ss разд.2 сумма стл.7-8 стр.5+Ф.F9ss разд.2 стл.11 стр.5+Ф.F9ss разд.2 стл.10 стр.5</t>
  </si>
  <si>
    <t>Ф.F9ss разд.2 сумма стл.1-2 стр.6=Ф.F9ss разд.2 сумма стл.7-8 стр.6+Ф.F9ss разд.2 стл.11 стр.6+Ф.F9ss разд.2 стл.10 стр.6</t>
  </si>
  <si>
    <t>Ф.F9ss разд.2 сумма стл.1-2 стр.7=Ф.F9ss разд.2 сумма стл.7-8 стр.7+Ф.F9ss разд.2 стл.11 стр.7+Ф.F9ss разд.2 стл.10 стр.7</t>
  </si>
  <si>
    <t>Ф.F9ss разд.2 сумма стл.1-2 стр.8=Ф.F9ss разд.2 сумма стл.7-8 стр.8+Ф.F9ss разд.2 стл.11 стр.8+Ф.F9ss разд.2 стл.10 стр.8</t>
  </si>
  <si>
    <t>Ф.F9ss разд.2 сумма стл.1-2 стр.9=Ф.F9ss разд.2 сумма стл.7-8 стр.9+Ф.F9ss разд.2 стл.11 стр.9+Ф.F9ss разд.2 стл.10 стр.9</t>
  </si>
  <si>
    <t>395005</t>
  </si>
  <si>
    <t>Ф.F9ss разд.2 стл.1 стр.1=Ф.F9ss разд.2 стл.1 стр.2+Ф.F9ss разд.2 стл.1 стр.7</t>
  </si>
  <si>
    <t>Ф.F9ss разд.2 стл.10 стр.1=Ф.F9ss разд.2 стл.10 стр.2+Ф.F9ss разд.2 стл.10 стр.7</t>
  </si>
  <si>
    <t>Ф.F9ss разд.2 стл.11 стр.1=Ф.F9ss разд.2 стл.11 стр.2+Ф.F9ss разд.2 стл.11 стр.7</t>
  </si>
  <si>
    <t>Ф.F9ss разд.2 стл.12 стр.1=Ф.F9ss разд.2 стл.12 стр.2+Ф.F9ss разд.2 стл.12 стр.7</t>
  </si>
  <si>
    <t>Ф.F9ss разд.2 стл.13 стр.1=Ф.F9ss разд.2 стл.13 стр.2+Ф.F9ss разд.2 стл.13 стр.7</t>
  </si>
  <si>
    <t>Ф.F9ss разд.2 стл.2 стр.1=Ф.F9ss разд.2 стл.2 стр.2+Ф.F9ss разд.2 стл.2 стр.7</t>
  </si>
  <si>
    <t>Ф.F9ss разд.2 стл.3 стр.1=Ф.F9ss разд.2 стл.3 стр.2+Ф.F9ss разд.2 стл.3 стр.7</t>
  </si>
  <si>
    <t>Ф.F9ss разд.2 стл.4 стр.1=Ф.F9ss разд.2 стл.4 стр.2+Ф.F9ss разд.2 стл.4 стр.7</t>
  </si>
  <si>
    <t>Ф.F9ss разд.2 стл.5 стр.1=Ф.F9ss разд.2 стл.5 стр.2+Ф.F9ss разд.2 стл.5 стр.7</t>
  </si>
  <si>
    <t>Ф.F9ss разд.2 стл.6 стр.1=Ф.F9ss разд.2 стл.6 стр.2+Ф.F9ss разд.2 стл.6 стр.7</t>
  </si>
  <si>
    <t>Ф.F9ss разд.2 стл.7 стр.1=Ф.F9ss разд.2 стл.7 стр.2+Ф.F9ss разд.2 стл.7 стр.7</t>
  </si>
  <si>
    <t>Ф.F9ss разд.2 стл.8 стр.1=Ф.F9ss разд.2 стл.8 стр.2+Ф.F9ss разд.2 стл.8 стр.7</t>
  </si>
  <si>
    <t>Ф.F9ss разд.2 стл.9 стр.1=Ф.F9ss разд.2 стл.9 стр.2+Ф.F9ss разд.2 стл.9 стр.7</t>
  </si>
  <si>
    <t>395009</t>
  </si>
  <si>
    <t>Ф.F9ss разд.4 стл.30 стр.1=Ф.F9ss разд.4 сумма стл.6-9 стр.1+Ф.F9ss разд.4 сумма стл.15-18 стр.1+Ф.F9ss разд.4 сумма стл.25-29 стр.1</t>
  </si>
  <si>
    <t>в разд.4 графа 30 равна сумме граф 6-9,15-18,25-29</t>
  </si>
  <si>
    <t>Ф.F9ss разд.4 стл.30 стр.10=Ф.F9ss разд.4 сумма стл.6-9 стр.10+Ф.F9ss разд.4 сумма стл.15-18 стр.10+Ф.F9ss разд.4 сумма стл.25-29 стр.10</t>
  </si>
  <si>
    <t>Ф.F9ss разд.4 стл.30 стр.11=Ф.F9ss разд.4 сумма стл.6-9 стр.11+Ф.F9ss разд.4 сумма стл.15-18 стр.11+Ф.F9ss разд.4 сумма стл.25-29 стр.11</t>
  </si>
  <si>
    <t>Ф.F9ss разд.4 стл.30 стр.12=Ф.F9ss разд.4 сумма стл.6-9 стр.12+Ф.F9ss разд.4 сумма стл.15-18 стр.12+Ф.F9ss разд.4 сумма стл.25-29 стр.12</t>
  </si>
  <si>
    <t>Ф.F9ss разд.4 стл.30 стр.2=Ф.F9ss разд.4 сумма стл.6-9 стр.2+Ф.F9ss разд.4 сумма стл.15-18 стр.2+Ф.F9ss разд.4 сумма стл.25-29 стр.2</t>
  </si>
  <si>
    <t>Ф.F9ss разд.4 стл.30 стр.3=Ф.F9ss разд.4 сумма стл.6-9 стр.3+Ф.F9ss разд.4 сумма стл.15-18 стр.3+Ф.F9ss разд.4 сумма стл.25-29 стр.3</t>
  </si>
  <si>
    <t>Ф.F9ss разд.4 стл.30 стр.4=Ф.F9ss разд.4 сумма стл.6-9 стр.4+Ф.F9ss разд.4 сумма стл.15-18 стр.4+Ф.F9ss разд.4 сумма стл.25-29 стр.4</t>
  </si>
  <si>
    <t>Ф.F9ss разд.4 стл.30 стр.5=Ф.F9ss разд.4 сумма стл.6-9 стр.5+Ф.F9ss разд.4 сумма стл.15-18 стр.5+Ф.F9ss разд.4 сумма стл.25-29 стр.5</t>
  </si>
  <si>
    <t>Ф.F9ss разд.4 стл.30 стр.6=Ф.F9ss разд.4 сумма стл.6-9 стр.6+Ф.F9ss разд.4 сумма стл.15-18 стр.6+Ф.F9ss разд.4 сумма стл.25-29 стр.6</t>
  </si>
  <si>
    <t>Ф.F9ss разд.4 стл.30 стр.7=Ф.F9ss разд.4 сумма стл.6-9 стр.7+Ф.F9ss разд.4 сумма стл.15-18 стр.7+Ф.F9ss разд.4 сумма стл.25-29 стр.7</t>
  </si>
  <si>
    <t>Ф.F9ss разд.4 стл.30 стр.8=Ф.F9ss разд.4 сумма стл.6-9 стр.8+Ф.F9ss разд.4 сумма стл.15-18 стр.8+Ф.F9ss разд.4 сумма стл.25-29 стр.8</t>
  </si>
  <si>
    <t>Ф.F9ss разд.4 стл.30 стр.9=Ф.F9ss разд.4 сумма стл.6-9 стр.9+Ф.F9ss разд.4 сумма стл.15-18 стр.9+Ф.F9ss разд.4 сумма стл.25-29 стр.9</t>
  </si>
  <si>
    <t>395013</t>
  </si>
  <si>
    <t>Ф.F9ss разд.3 стл.33 стр.1+Ф.F9ss разд.3 сумма стл.14-17 стр.2+Ф.F9ss разд.3 сумма стл.24-27 стр.3=Ф.F9ss разд.2 стл.3 стр.2+Ф.F9ss разд.2 стл.5 стр.2</t>
  </si>
  <si>
    <t>сумма графы 33 строки 1, граф 14-17 строки 2, граф 24-27 строки 3 раздела 3 равна сумме граф 3 и 5 строки 2 раздела 2</t>
  </si>
  <si>
    <t>395017</t>
  </si>
  <si>
    <t>Ф.F9ss разд.1 стл.10 стр.1&lt;=Ф.F9ss разд.1 стл.7 стр.1</t>
  </si>
  <si>
    <t>Ф.F9ss разд.1 стл.10 стр.2&lt;=Ф.F9ss разд.1 стл.7 стр.2</t>
  </si>
  <si>
    <t>Ф.F9ss разд.1 стл.10 стр.3&lt;=Ф.F9ss разд.1 стл.7 стр.3</t>
  </si>
  <si>
    <t>395021</t>
  </si>
  <si>
    <t>Ф.F9ss разд.3 стл.1 стр.8=0</t>
  </si>
  <si>
    <t>Ф.F9ss разд.3 стл.10 стр.8=0</t>
  </si>
  <si>
    <t>Ф.F9ss разд.3 стл.11 стр.8=0</t>
  </si>
  <si>
    <t>Ф.F9ss разд.3 стл.12 стр.8=0</t>
  </si>
  <si>
    <t>Ф.F9ss разд.3 стл.13 стр.8=0</t>
  </si>
  <si>
    <t>Ф.F9ss разд.3 стл.14 стр.8=0</t>
  </si>
  <si>
    <t>Ф.F9ss разд.3 стл.15 стр.8=0</t>
  </si>
  <si>
    <t>Ф.F9ss разд.3 стл.16 стр.8=0</t>
  </si>
  <si>
    <t>Ф.F9ss разд.3 стл.17 стр.8=0</t>
  </si>
  <si>
    <t>Ф.F9ss разд.3 стл.18 стр.8=0</t>
  </si>
  <si>
    <t>Ф.F9ss разд.3 стл.19 стр.8=0</t>
  </si>
  <si>
    <t>Ф.F9ss разд.3 стл.2 стр.8=0</t>
  </si>
  <si>
    <t>Ф.F9ss разд.3 стл.20 стр.8=0</t>
  </si>
  <si>
    <t>Ф.F9ss разд.3 стл.21 стр.8=0</t>
  </si>
  <si>
    <t>Ф.F9ss разд.3 стл.22 стр.8=0</t>
  </si>
  <si>
    <t>Ф.F9ss разд.3 стл.23 стр.8=0</t>
  </si>
  <si>
    <t>Ф.F9ss разд.3 стл.24 стр.8=0</t>
  </si>
  <si>
    <t>Ф.F9ss разд.3 стл.25 стр.8=0</t>
  </si>
  <si>
    <t>Ф.F9ss разд.3 стл.26 стр.8=0</t>
  </si>
  <si>
    <t>Ф.F9ss разд.3 стл.27 стр.8=0</t>
  </si>
  <si>
    <t>Ф.F9ss разд.3 стл.28 стр.8=0</t>
  </si>
  <si>
    <t>Ф.F9ss разд.3 стл.29 стр.8=0</t>
  </si>
  <si>
    <t>Ф.F9ss разд.3 стл.3 стр.8=0</t>
  </si>
  <si>
    <t>Ф.F9ss разд.3 стл.30 стр.8=0</t>
  </si>
  <si>
    <t>Ф.F9ss разд.3 стл.31 стр.8=0</t>
  </si>
  <si>
    <t>Ф.F9ss разд.3 стл.32 стр.8=0</t>
  </si>
  <si>
    <t>Ф.F9ss разд.3 стл.33 стр.8=0</t>
  </si>
  <si>
    <t>Ф.F9ss разд.3 стл.34 стр.8=0</t>
  </si>
  <si>
    <t>Ф.F9ss разд.3 стл.35 стр.8=0</t>
  </si>
  <si>
    <t>Ф.F9ss разд.3 стл.36 стр.8=0</t>
  </si>
  <si>
    <t>Ф.F9ss разд.3 стл.4 стр.8=0</t>
  </si>
  <si>
    <t>Ф.F9ss разд.3 стл.5 стр.8=0</t>
  </si>
  <si>
    <t>Ф.F9ss разд.3 стл.6 стр.8=0</t>
  </si>
  <si>
    <t>Ф.F9ss разд.3 стл.7 стр.8=0</t>
  </si>
  <si>
    <t>Ф.F9ss разд.3 стл.8 стр.8=0</t>
  </si>
  <si>
    <t>Ф.F9ss разд.3 стл.9 стр.8=0</t>
  </si>
  <si>
    <t>395025</t>
  </si>
  <si>
    <t>Ф.F9ss разд.3 стл.1 стр.3=0</t>
  </si>
  <si>
    <t>в разд.3 стр.3 гр. 1-25 не должны заполняться</t>
  </si>
  <si>
    <t>Ф.F9ss разд.3 стл.10 стр.3=0</t>
  </si>
  <si>
    <t>Ф.F9ss разд.3 стл.11 стр.3=0</t>
  </si>
  <si>
    <t>Ф.F9ss разд.3 стл.12 стр.3=0</t>
  </si>
  <si>
    <t>Ф.F9ss разд.3 стл.13 стр.3=0</t>
  </si>
  <si>
    <t>Ф.F9ss разд.3 стл.14 стр.3=0</t>
  </si>
  <si>
    <t>Ф.F9ss разд.3 стл.15 стр.3=0</t>
  </si>
  <si>
    <t>Ф.F9ss разд.3 стл.16 стр.3=0</t>
  </si>
  <si>
    <t>Ф.F9ss разд.3 стл.17 стр.3=0</t>
  </si>
  <si>
    <t>Ф.F9ss разд.3 стл.18 стр.3=0</t>
  </si>
  <si>
    <t>Ф.F9ss разд.3 стл.19 стр.3=0</t>
  </si>
  <si>
    <t>Ф.F9ss разд.3 стл.2 стр.3=0</t>
  </si>
  <si>
    <t>Ф.F9ss разд.3 стл.20 стр.3=0</t>
  </si>
  <si>
    <t>Ф.F9ss разд.3 стл.21 стр.3=0</t>
  </si>
  <si>
    <t>Ф.F9ss разд.3 стл.22 стр.3=0</t>
  </si>
  <si>
    <t>Ф.F9ss разд.3 стл.23 стр.3=0</t>
  </si>
  <si>
    <t>Ф.F9ss разд.3 стл.24 стр.3=0</t>
  </si>
  <si>
    <t>Ф.F9ss разд.3 стл.25 стр.3=0</t>
  </si>
  <si>
    <t>Ф.F9ss разд.3 стл.3 стр.3=0</t>
  </si>
  <si>
    <t>Ф.F9ss разд.3 стл.4 стр.3=0</t>
  </si>
  <si>
    <t>Ф.F9ss разд.3 стл.5 стр.3=0</t>
  </si>
  <si>
    <t>Ф.F9ss разд.3 стл.6 стр.3=0</t>
  </si>
  <si>
    <t>Ф.F9ss разд.3 стл.7 стр.3=0</t>
  </si>
  <si>
    <t>Ф.F9ss разд.3 стл.8 стр.3=0</t>
  </si>
  <si>
    <t>Ф.F9ss разд.3 стл.9 стр.3=0</t>
  </si>
  <si>
    <t>395029</t>
  </si>
  <si>
    <t>Ф.F9ss разд.4 стл.15 стр.1=Ф.F9ss разд.4 сумма стл.10-14 стр.1</t>
  </si>
  <si>
    <t>в разд.4 графа 15 равна сумме граф 10-14</t>
  </si>
  <si>
    <t>Ф.F9ss разд.4 стл.15 стр.10=Ф.F9ss разд.4 сумма стл.10-14 стр.10</t>
  </si>
  <si>
    <t>Ф.F9ss разд.4 стл.15 стр.11=Ф.F9ss разд.4 сумма стл.10-14 стр.11</t>
  </si>
  <si>
    <t>Ф.F9ss разд.4 стл.15 стр.12=Ф.F9ss разд.4 сумма стл.10-14 стр.12</t>
  </si>
  <si>
    <t>Ф.F9ss разд.4 стл.15 стр.2=Ф.F9ss разд.4 сумма стл.10-14 стр.2</t>
  </si>
  <si>
    <t>Ф.F9ss разд.4 стл.15 стр.3=Ф.F9ss разд.4 сумма стл.10-14 стр.3</t>
  </si>
  <si>
    <t>Ф.F9ss разд.4 стл.15 стр.4=Ф.F9ss разд.4 сумма стл.10-14 стр.4</t>
  </si>
  <si>
    <t>Ф.F9ss разд.4 стл.15 стр.5=Ф.F9ss разд.4 сумма стл.10-14 стр.5</t>
  </si>
  <si>
    <t>Ф.F9ss разд.4 стл.15 стр.6=Ф.F9ss разд.4 сумма стл.10-14 стр.6</t>
  </si>
  <si>
    <t>Ф.F9ss разд.4 стл.15 стр.7=Ф.F9ss разд.4 сумма стл.10-14 стр.7</t>
  </si>
  <si>
    <t>Ф.F9ss разд.4 стл.15 стр.8=Ф.F9ss разд.4 сумма стл.10-14 стр.8</t>
  </si>
  <si>
    <t>Ф.F9ss разд.4 стл.15 стр.9=Ф.F9ss разд.4 сумма стл.10-14 стр.9</t>
  </si>
  <si>
    <t>395033</t>
  </si>
  <si>
    <t>Ф.F9ss разд.1 сумма стл.1-2 стр.1=Ф.F9ss разд.1 стл.4 стр.1+Ф.F9ss разд.1 стл.7 стр.1+Ф.F9ss разд.1 стл.11 стр.1</t>
  </si>
  <si>
    <t>Ф.F9ss разд.1 сумма стл.1-2 стр.2=Ф.F9ss разд.1 стл.4 стр.2+Ф.F9ss разд.1 стл.7 стр.2+Ф.F9ss разд.1 стл.11 стр.2</t>
  </si>
  <si>
    <t>Ф.F9ss разд.1 сумма стл.1-2 стр.3=Ф.F9ss разд.1 стл.4 стр.3+Ф.F9ss разд.1 стл.7 стр.3+Ф.F9ss разд.1 стл.11 стр.3</t>
  </si>
  <si>
    <t>395037</t>
  </si>
  <si>
    <t>Ф.F9ss разд.2 стл.1 стр.7=Ф.F9ss разд.2 стл.1 сумма стр.8-11</t>
  </si>
  <si>
    <t>Ф.F9ss разд.2 стл.10 стр.7=Ф.F9ss разд.2 стл.10 сумма стр.8-11</t>
  </si>
  <si>
    <t>Ф.F9ss разд.2 стл.11 стр.7=Ф.F9ss разд.2 стл.11 сумма стр.8-11</t>
  </si>
  <si>
    <t>Ф.F9ss разд.2 стл.12 стр.7=Ф.F9ss разд.2 стл.12 сумма стр.8-11</t>
  </si>
  <si>
    <t>Ф.F9ss разд.2 стл.13 стр.7=Ф.F9ss разд.2 стл.13 сумма стр.8-11</t>
  </si>
  <si>
    <t>Ф.F9ss разд.2 стл.2 стр.7=Ф.F9ss разд.2 стл.2 сумма стр.8-11</t>
  </si>
  <si>
    <t>Ф.F9ss разд.2 стл.3 стр.7=Ф.F9ss разд.2 стл.3 сумма стр.8-11</t>
  </si>
  <si>
    <t>Ф.F9ss разд.2 стл.4 стр.7=Ф.F9ss разд.2 стл.4 сумма стр.8-11</t>
  </si>
  <si>
    <t>Ф.F9ss разд.2 стл.5 стр.7=Ф.F9ss разд.2 стл.5 сумма стр.8-11</t>
  </si>
  <si>
    <t>Ф.F9ss разд.2 стл.6 стр.7=Ф.F9ss разд.2 стл.6 сумма стр.8-11</t>
  </si>
  <si>
    <t>Ф.F9ss разд.2 стл.7 стр.7=Ф.F9ss разд.2 стл.7 сумма стр.8-11</t>
  </si>
  <si>
    <t>Ф.F9ss разд.2 стл.8 стр.7=Ф.F9ss разд.2 стл.8 сумма стр.8-11</t>
  </si>
  <si>
    <t>Ф.F9ss разд.2 стл.9 стр.7=Ф.F9ss разд.2 стл.9 сумма стр.8-11</t>
  </si>
  <si>
    <t>395041</t>
  </si>
  <si>
    <t>Ф.F9ss разд.3 стл.18 стр.6=0</t>
  </si>
  <si>
    <t>в разд.3 графы 18-27 стр.6 не должны заполняться</t>
  </si>
  <si>
    <t>Ф.F9ss разд.3 стл.19 стр.6=0</t>
  </si>
  <si>
    <t>Ф.F9ss разд.3 стл.20 стр.6=0</t>
  </si>
  <si>
    <t>Ф.F9ss разд.3 стл.21 стр.6=0</t>
  </si>
  <si>
    <t>Ф.F9ss разд.3 стл.22 стр.6=0</t>
  </si>
  <si>
    <t>Ф.F9ss разд.3 стл.23 стр.6=0</t>
  </si>
  <si>
    <t>Ф.F9ss разд.3 стл.24 стр.6=0</t>
  </si>
  <si>
    <t>Ф.F9ss разд.3 стл.25 стр.6=0</t>
  </si>
  <si>
    <t>Ф.F9ss разд.3 стл.26 стр.6=0</t>
  </si>
  <si>
    <t>Ф.F9ss разд.3 стл.27 стр.6=0</t>
  </si>
  <si>
    <t>395045</t>
  </si>
  <si>
    <t>Ф.F9ss разд.1 стл.7 стр.1=Ф.F9ss разд.1 стл.5 стр.1+Ф.F9ss разд.1 стл.6 стр.1</t>
  </si>
  <si>
    <t>Ф.F9ss разд.1 стл.7 стр.2=Ф.F9ss разд.1 стл.5 стр.2+Ф.F9ss разд.1 стл.6 стр.2</t>
  </si>
  <si>
    <t>Ф.F9ss разд.1 стл.7 стр.3=Ф.F9ss разд.1 стл.5 стр.3+Ф.F9ss разд.1 стл.6 стр.3</t>
  </si>
  <si>
    <t>395049</t>
  </si>
  <si>
    <t>Ф.F9ss разд.4 стл.2 стр.7=Ф.F9ss разд.3 стл.1 стр.5</t>
  </si>
  <si>
    <t>Ф.F9ss разд.4 стл.3 стр.7=Ф.F9ss разд.3 стл.2 стр.5</t>
  </si>
  <si>
    <t>Ф.F9ss разд.4 стл.4 стр.7=Ф.F9ss разд.3 стл.3 стр.5</t>
  </si>
  <si>
    <t>Ф.F9ss разд.4 стл.5 стр.7=Ф.F9ss разд.3 стл.4 стр.5</t>
  </si>
  <si>
    <t>Ф.F9ss разд.4 стл.6 стр.7=Ф.F9ss разд.3 стл.5 стр.5</t>
  </si>
  <si>
    <t>Ф.F9ss разд.4 стл.7 стр.7=Ф.F9ss разд.3 стл.6 стр.5</t>
  </si>
  <si>
    <t>395053</t>
  </si>
  <si>
    <t>Ф.F9ss разд.3 стл.33 стр.1=Ф.F9ss разд.3 сумма стл.5-8 стр.1+Ф.F9ss разд.3 сумма стл.14-17 стр.1+Ф.F9ss разд.3 сумма стл.24-28 стр.1</t>
  </si>
  <si>
    <t xml:space="preserve">в разд.3 графа 33 равна сумме граф 5-8,14-17,24-28 </t>
  </si>
  <si>
    <t>Ф.F9ss разд.3 стл.33 стр.2=Ф.F9ss разд.3 сумма стл.5-8 стр.2+Ф.F9ss разд.3 сумма стл.14-17 стр.2+Ф.F9ss разд.3 сумма стл.24-28 стр.2</t>
  </si>
  <si>
    <t>Ф.F9ss разд.3 стл.33 стр.3=Ф.F9ss разд.3 сумма стл.5-8 стр.3+Ф.F9ss разд.3 сумма стл.14-17 стр.3+Ф.F9ss разд.3 сумма стл.24-28 стр.3</t>
  </si>
  <si>
    <t>Ф.F9ss разд.3 стл.33 стр.4=Ф.F9ss разд.3 сумма стл.5-8 стр.4+Ф.F9ss разд.3 сумма стл.14-17 стр.4+Ф.F9ss разд.3 сумма стл.24-28 стр.4</t>
  </si>
  <si>
    <t>Ф.F9ss разд.3 стл.33 стр.5=Ф.F9ss разд.3 сумма стл.5-8 стр.5+Ф.F9ss разд.3 сумма стл.14-17 стр.5+Ф.F9ss разд.3 сумма стл.24-28 стр.5</t>
  </si>
  <si>
    <t>Ф.F9ss разд.3 стл.33 стр.6=Ф.F9ss разд.3 сумма стл.5-8 стр.6+Ф.F9ss разд.3 сумма стл.14-17 стр.6+Ф.F9ss разд.3 сумма стл.24-28 стр.6</t>
  </si>
  <si>
    <t>Ф.F9ss разд.3 стл.33 стр.7=Ф.F9ss разд.3 сумма стл.5-8 стр.7+Ф.F9ss разд.3 сумма стл.14-17 стр.7+Ф.F9ss разд.3 сумма стл.24-28 стр.7</t>
  </si>
  <si>
    <t>Ф.F9ss разд.3 стл.33 стр.8=Ф.F9ss разд.3 сумма стл.5-8 стр.8+Ф.F9ss разд.3 сумма стл.14-17 стр.8+Ф.F9ss разд.3 сумма стл.24-28 стр.8</t>
  </si>
  <si>
    <t>395061</t>
  </si>
  <si>
    <t>Ф.F9ss разд.3 стл.1 стр.4=0</t>
  </si>
  <si>
    <t>Ф.F9ss разд.3 стл.10 стр.4=0</t>
  </si>
  <si>
    <t>Ф.F9ss разд.3 стл.11 стр.4=0</t>
  </si>
  <si>
    <t>Ф.F9ss разд.3 стл.12 стр.4=0</t>
  </si>
  <si>
    <t>Ф.F9ss разд.3 стл.13 стр.4=0</t>
  </si>
  <si>
    <t>Ф.F9ss разд.3 стл.14 стр.4=0</t>
  </si>
  <si>
    <t>Ф.F9ss разд.3 стл.15 стр.4=0</t>
  </si>
  <si>
    <t>Ф.F9ss разд.3 стл.16 стр.4=0</t>
  </si>
  <si>
    <t>Ф.F9ss разд.3 стл.17 стр.4=0</t>
  </si>
  <si>
    <t>Ф.F9ss разд.3 стл.18 стр.4=0</t>
  </si>
  <si>
    <t>Ф.F9ss разд.3 стл.19 стр.4=0</t>
  </si>
  <si>
    <t>Ф.F9ss разд.3 стл.2 стр.4=0</t>
  </si>
  <si>
    <t>Ф.F9ss разд.3 стл.20 стр.4=0</t>
  </si>
  <si>
    <t>Ф.F9ss разд.3 стл.21 стр.4=0</t>
  </si>
  <si>
    <t>Ф.F9ss разд.3 стл.22 стр.4=0</t>
  </si>
  <si>
    <t>Ф.F9ss разд.3 стл.23 стр.4=0</t>
  </si>
  <si>
    <t>Ф.F9ss разд.3 стл.24 стр.4=0</t>
  </si>
  <si>
    <t>Ф.F9ss разд.3 стл.25 стр.4=0</t>
  </si>
  <si>
    <t>Ф.F9ss разд.3 стл.26 стр.4=0</t>
  </si>
  <si>
    <t>Ф.F9ss разд.3 стл.27 стр.4=0</t>
  </si>
  <si>
    <t>Ф.F9ss разд.3 стл.28 стр.4=0</t>
  </si>
  <si>
    <t>Ф.F9ss разд.3 стл.29 стр.4=0</t>
  </si>
  <si>
    <t>Ф.F9ss разд.3 стл.3 стр.4=0</t>
  </si>
  <si>
    <t>Ф.F9ss разд.3 стл.30 стр.4=0</t>
  </si>
  <si>
    <t>Ф.F9ss разд.3 стл.31 стр.4=0</t>
  </si>
  <si>
    <t>Ф.F9ss разд.3 стл.32 стр.4=0</t>
  </si>
  <si>
    <t>Ф.F9ss разд.3 стл.33 стр.4=0</t>
  </si>
  <si>
    <t>Ф.F9ss разд.3 стл.34 стр.4=0</t>
  </si>
  <si>
    <t>Ф.F9ss разд.3 стл.35 стр.4=0</t>
  </si>
  <si>
    <t>Ф.F9ss разд.3 стл.36 стр.4=0</t>
  </si>
  <si>
    <t>Ф.F9ss разд.3 стл.4 стр.4=0</t>
  </si>
  <si>
    <t>Ф.F9ss разд.3 стл.5 стр.4=0</t>
  </si>
  <si>
    <t>Ф.F9ss разд.3 стл.6 стр.4=0</t>
  </si>
  <si>
    <t>Ф.F9ss разд.3 стл.7 стр.4=0</t>
  </si>
  <si>
    <t>Ф.F9ss разд.3 стл.8 стр.4=0</t>
  </si>
  <si>
    <t>Ф.F9ss разд.3 стл.9 стр.4=0</t>
  </si>
  <si>
    <t>395065</t>
  </si>
  <si>
    <t>Ф.F9ss разд.4 стл.6 стр.1=Ф.F9ss разд.4 сумма стл.2-5 стр.1</t>
  </si>
  <si>
    <t>Ф.F9ss разд.4 стл.6 стр.10=Ф.F9ss разд.4 сумма стл.2-5 стр.10</t>
  </si>
  <si>
    <t>Ф.F9ss разд.4 стл.6 стр.11=Ф.F9ss разд.4 сумма стл.2-5 стр.11</t>
  </si>
  <si>
    <t>Ф.F9ss разд.4 стл.6 стр.12=Ф.F9ss разд.4 сумма стл.2-5 стр.12</t>
  </si>
  <si>
    <t>Ф.F9ss разд.4 стл.6 стр.2=Ф.F9ss разд.4 сумма стл.2-5 стр.2</t>
  </si>
  <si>
    <t>Ф.F9ss разд.4 стл.6 стр.3=Ф.F9ss разд.4 сумма стл.2-5 стр.3</t>
  </si>
  <si>
    <t>Ф.F9ss разд.4 стл.6 стр.4=Ф.F9ss разд.4 сумма стл.2-5 стр.4</t>
  </si>
  <si>
    <t>Ф.F9ss разд.4 стл.6 стр.5=Ф.F9ss разд.4 сумма стл.2-5 стр.5</t>
  </si>
  <si>
    <t>Ф.F9ss разд.4 стл.6 стр.6=Ф.F9ss разд.4 сумма стл.2-5 стр.6</t>
  </si>
  <si>
    <t>Ф.F9ss разд.4 стл.6 стр.7=Ф.F9ss разд.4 сумма стл.2-5 стр.7</t>
  </si>
  <si>
    <t>Ф.F9ss разд.4 стл.6 стр.8=Ф.F9ss разд.4 сумма стл.2-5 стр.8</t>
  </si>
  <si>
    <t>Ф.F9ss разд.4 стл.6 стр.9=Ф.F9ss разд.4 сумма стл.2-5 стр.9</t>
  </si>
  <si>
    <t>395069</t>
  </si>
  <si>
    <t>Ф.F9ss разд.3 стл.10 стр.5=0</t>
  </si>
  <si>
    <t>в разд.3 графы 9-27 стр. 5 не должны заполняться</t>
  </si>
  <si>
    <t>Ф.F9ss разд.3 стл.11 стр.5=0</t>
  </si>
  <si>
    <t>Ф.F9ss разд.3 стл.12 стр.5=0</t>
  </si>
  <si>
    <t>Ф.F9ss разд.3 стл.13 стр.5=0</t>
  </si>
  <si>
    <t>Ф.F9ss разд.3 стл.14 стр.5=0</t>
  </si>
  <si>
    <t>Ф.F9ss разд.3 стл.15 стр.5=0</t>
  </si>
  <si>
    <t>Ф.F9ss разд.3 стл.16 стр.5=0</t>
  </si>
  <si>
    <t>Ф.F9ss разд.3 стл.17 стр.5=0</t>
  </si>
  <si>
    <t>Ф.F9ss разд.3 стл.18 стр.5=0</t>
  </si>
  <si>
    <t>Ф.F9ss разд.3 стл.19 стр.5=0</t>
  </si>
  <si>
    <t>Ф.F9ss разд.3 стл.20 стр.5=0</t>
  </si>
  <si>
    <t>Ф.F9ss разд.3 стл.21 стр.5=0</t>
  </si>
  <si>
    <t>Ф.F9ss разд.3 стл.22 стр.5=0</t>
  </si>
  <si>
    <t>Ф.F9ss разд.3 стл.23 стр.5=0</t>
  </si>
  <si>
    <t>Ф.F9ss разд.3 стл.24 стр.5=0</t>
  </si>
  <si>
    <t>Ф.F9ss разд.3 стл.25 стр.5=0</t>
  </si>
  <si>
    <t>Ф.F9ss разд.3 стл.26 стр.5=0</t>
  </si>
  <si>
    <t>Ф.F9ss разд.3 стл.27 стр.5=0</t>
  </si>
  <si>
    <t>Ф.F9ss разд.3 стл.9 стр.5=0</t>
  </si>
  <si>
    <t>395077</t>
  </si>
  <si>
    <t>Ф.F9ss разд.4 стл.25 стр.1=Ф.F9ss разд.3 стл.24 стр.3+Ф.F9ss разд.3 стл.24 стр.4+Ф.F9ss разд.3 стл.24 стр.7+Ф.F9ss разд.3 стл.24 стр.8</t>
  </si>
  <si>
    <t>графы 25-28, строки 1 раздела 4 равны графам 24-27 сумме строк 3,4,7,8 раздела 3</t>
  </si>
  <si>
    <t>Ф.F9ss разд.4 стл.26 стр.1=Ф.F9ss разд.3 стл.25 стр.3+Ф.F9ss разд.3 стл.25 стр.4+Ф.F9ss разд.3 стл.25 стр.7+Ф.F9ss разд.3 стл.25 стр.8</t>
  </si>
  <si>
    <t>Ф.F9ss разд.4 стл.27 стр.1=Ф.F9ss разд.3 стл.26 стр.3+Ф.F9ss разд.3 стл.26 стр.4+Ф.F9ss разд.3 стл.26 стр.7+Ф.F9ss разд.3 стл.26 стр.8</t>
  </si>
  <si>
    <t>Ф.F9ss разд.4 стл.28 стр.1=Ф.F9ss разд.3 стл.27 стр.3+Ф.F9ss разд.3 стл.27 стр.4+Ф.F9ss разд.3 стл.27 стр.7+Ф.F9ss разд.3 стл.27 стр.8</t>
  </si>
  <si>
    <t>395081</t>
  </si>
  <si>
    <t>(Ф.F9ss разд.3 стл.28 стр.2=0 AND Ф.F9ss разд.4 стл.30 стр.2=Ф.F9ss разд.3 стл.33 стр.1+Ф.F9ss разд.3 сумма стл.14-17 стр.2) OR (Ф.F9ss разд.3 стл.28 стр.2&gt;0)</t>
  </si>
  <si>
    <t>если гр.28 стр.2 раздела 3 = 0 то гр.30 стр.2 раздела 4 будет равна гр.33 стр.1 плюс стр.2 сумма гр.14-17.</t>
  </si>
  <si>
    <t>395085</t>
  </si>
  <si>
    <t>(Ф.F9ss разд.3 стл.28 стр.6=0 AND Ф.F9ss разд.4 стл.30 стр.7=Ф.F9ss разд.3 стл.33 стр.5+Ф.F9ss разд.3 сумма стл.14-17 стр.6) OR (Ф.F9ss разд.3 стл.28 стр.6&gt;0)</t>
  </si>
  <si>
    <t>если гр.28 стр.6 раздела 3 = 0 то гр.30 стр.7 раздела 4 будет равна гр.33 стр.5 плюс стр.6 сумма гр.14-17.</t>
  </si>
  <si>
    <t>395089</t>
  </si>
  <si>
    <t>Ф.F9ss разд.3 стл.24 стр.1=Ф.F9ss разд.3 сумма стл.18-23 стр.1</t>
  </si>
  <si>
    <t>Ф.F9ss разд.3 стл.24 стр.2=Ф.F9ss разд.3 сумма стл.18-23 стр.2</t>
  </si>
  <si>
    <t>Ф.F9ss разд.3 стл.24 стр.3=Ф.F9ss разд.3 сумма стл.18-23 стр.3</t>
  </si>
  <si>
    <t>Ф.F9ss разд.3 стл.24 стр.4=Ф.F9ss разд.3 сумма стл.18-23 стр.4</t>
  </si>
  <si>
    <t>Ф.F9ss разд.3 стл.24 стр.5=Ф.F9ss разд.3 сумма стл.18-23 стр.5</t>
  </si>
  <si>
    <t>Ф.F9ss разд.3 стл.24 стр.6=Ф.F9ss разд.3 сумма стл.18-23 стр.6</t>
  </si>
  <si>
    <t>Ф.F9ss разд.3 стл.24 стр.7=Ф.F9ss разд.3 сумма стл.18-23 стр.7</t>
  </si>
  <si>
    <t>Ф.F9ss разд.3 стл.24 стр.8=Ф.F9ss разд.3 сумма стл.18-23 стр.8</t>
  </si>
  <si>
    <t>395093</t>
  </si>
  <si>
    <t>Ф.F9ss разд.4 стл.25 стр.1=Ф.F9ss разд.4 сумма стл.19-24 стр.1</t>
  </si>
  <si>
    <t>в разд.4 графа 25 равна сумме граф 19-24</t>
  </si>
  <si>
    <t>Ф.F9ss разд.4 стл.25 стр.10=Ф.F9ss разд.4 сумма стл.19-24 стр.10</t>
  </si>
  <si>
    <t>Ф.F9ss разд.4 стл.25 стр.11=Ф.F9ss разд.4 сумма стл.19-24 стр.11</t>
  </si>
  <si>
    <t>Ф.F9ss разд.4 стл.25 стр.12=Ф.F9ss разд.4 сумма стл.19-24 стр.12</t>
  </si>
  <si>
    <t>Ф.F9ss разд.4 стл.25 стр.2=Ф.F9ss разд.4 сумма стл.19-24 стр.2</t>
  </si>
  <si>
    <t>Ф.F9ss разд.4 стл.25 стр.3=Ф.F9ss разд.4 сумма стл.19-24 стр.3</t>
  </si>
  <si>
    <t>Ф.F9ss разд.4 стл.25 стр.4=Ф.F9ss разд.4 сумма стл.19-24 стр.4</t>
  </si>
  <si>
    <t>Ф.F9ss разд.4 стл.25 стр.5=Ф.F9ss разд.4 сумма стл.19-24 стр.5</t>
  </si>
  <si>
    <t>Ф.F9ss разд.4 стл.25 стр.6=Ф.F9ss разд.4 сумма стл.19-24 стр.6</t>
  </si>
  <si>
    <t>Ф.F9ss разд.4 стл.25 стр.7=Ф.F9ss разд.4 сумма стл.19-24 стр.7</t>
  </si>
  <si>
    <t>Ф.F9ss разд.4 стл.25 стр.8=Ф.F9ss разд.4 сумма стл.19-24 стр.8</t>
  </si>
  <si>
    <t>Ф.F9ss разд.4 стл.25 стр.9=Ф.F9ss разд.4 сумма стл.19-24 стр.9</t>
  </si>
  <si>
    <t>395097</t>
  </si>
  <si>
    <t>Ф.F9ss разд.2 стл.9 стр.1&lt;=Ф.F9ss разд.2 стл.7 стр.1</t>
  </si>
  <si>
    <t>Ф.F9ss разд.2 стл.9 стр.10&lt;=Ф.F9ss разд.2 стл.7 стр.10</t>
  </si>
  <si>
    <t>Ф.F9ss разд.2 стл.9 стр.11&lt;=Ф.F9ss разд.2 стл.7 стр.11</t>
  </si>
  <si>
    <t>Ф.F9ss разд.2 стл.9 стр.2&lt;=Ф.F9ss разд.2 стл.7 стр.2</t>
  </si>
  <si>
    <t>Ф.F9ss разд.2 стл.9 стр.3&lt;=Ф.F9ss разд.2 стл.7 стр.3</t>
  </si>
  <si>
    <t>Ф.F9ss разд.2 стл.9 стр.4&lt;=Ф.F9ss разд.2 стл.7 стр.4</t>
  </si>
  <si>
    <t>Ф.F9ss разд.2 стл.9 стр.5&lt;=Ф.F9ss разд.2 стл.7 стр.5</t>
  </si>
  <si>
    <t>Ф.F9ss разд.2 стл.9 стр.6&lt;=Ф.F9ss разд.2 стл.7 стр.6</t>
  </si>
  <si>
    <t>Ф.F9ss разд.2 стл.9 стр.7&lt;=Ф.F9ss разд.2 стл.7 стр.7</t>
  </si>
  <si>
    <t>Ф.F9ss разд.2 стл.9 стр.8&lt;=Ф.F9ss разд.2 стл.7 стр.8</t>
  </si>
  <si>
    <t>Ф.F9ss разд.2 стл.9 стр.9&lt;=Ф.F9ss разд.2 стл.7 стр.9</t>
  </si>
  <si>
    <t>395101</t>
  </si>
  <si>
    <t>Ф.F9ss разд.3 стл.1 стр.7=0</t>
  </si>
  <si>
    <t>в разд.3 стр.7 гр.1-25 не должны заполняться</t>
  </si>
  <si>
    <t>Ф.F9ss разд.3 стл.10 стр.7=0</t>
  </si>
  <si>
    <t>Ф.F9ss разд.3 стл.11 стр.7=0</t>
  </si>
  <si>
    <t>Ф.F9ss разд.3 стл.12 стр.7=0</t>
  </si>
  <si>
    <t>Ф.F9ss разд.3 стл.13 стр.7=0</t>
  </si>
  <si>
    <t>Ф.F9ss разд.3 стл.14 стр.7=0</t>
  </si>
  <si>
    <t>Ф.F9ss разд.3 стл.15 стр.7=0</t>
  </si>
  <si>
    <t>Ф.F9ss разд.3 стл.16 стр.7=0</t>
  </si>
  <si>
    <t>Ф.F9ss разд.3 стл.17 стр.7=0</t>
  </si>
  <si>
    <t>Ф.F9ss разд.3 стл.18 стр.7=0</t>
  </si>
  <si>
    <t>Ф.F9ss разд.3 стл.19 стр.7=0</t>
  </si>
  <si>
    <t>Ф.F9ss разд.3 стл.2 стр.7=0</t>
  </si>
  <si>
    <t>Ф.F9ss разд.3 стл.20 стр.7=0</t>
  </si>
  <si>
    <t>Ф.F9ss разд.3 стл.21 стр.7=0</t>
  </si>
  <si>
    <t>Ф.F9ss разд.3 стл.22 стр.7=0</t>
  </si>
  <si>
    <t>Ф.F9ss разд.3 стл.23 стр.7=0</t>
  </si>
  <si>
    <t>Ф.F9ss разд.3 стл.24 стр.7=0</t>
  </si>
  <si>
    <t>Ф.F9ss разд.3 стл.25 стр.7=0</t>
  </si>
  <si>
    <t>Ф.F9ss разд.3 стл.3 стр.7=0</t>
  </si>
  <si>
    <t>Ф.F9ss разд.3 стл.4 стр.7=0</t>
  </si>
  <si>
    <t>Ф.F9ss разд.3 стл.5 стр.7=0</t>
  </si>
  <si>
    <t>Ф.F9ss разд.3 стл.6 стр.7=0</t>
  </si>
  <si>
    <t>Ф.F9ss разд.3 стл.7 стр.7=0</t>
  </si>
  <si>
    <t>Ф.F9ss разд.3 стл.8 стр.7=0</t>
  </si>
  <si>
    <t>Ф.F9ss разд.3 стл.9 стр.7=0</t>
  </si>
  <si>
    <t>395105</t>
  </si>
  <si>
    <t>Ф.F9ss разд.3 стл.14 стр.1=Ф.F9ss разд.3 сумма стл.9-13 стр.1</t>
  </si>
  <si>
    <t>Ф.F9ss разд.3 стл.14 стр.2=Ф.F9ss разд.3 сумма стл.9-13 стр.2</t>
  </si>
  <si>
    <t>Ф.F9ss разд.3 стл.14 стр.3=Ф.F9ss разд.3 сумма стл.9-13 стр.3</t>
  </si>
  <si>
    <t>Ф.F9ss разд.3 стл.14 стр.4=Ф.F9ss разд.3 сумма стл.9-13 стр.4</t>
  </si>
  <si>
    <t>Ф.F9ss разд.3 стл.14 стр.5=Ф.F9ss разд.3 сумма стл.9-13 стр.5</t>
  </si>
  <si>
    <t>Ф.F9ss разд.3 стл.14 стр.6=Ф.F9ss разд.3 сумма стл.9-13 стр.6</t>
  </si>
  <si>
    <t>Ф.F9ss разд.3 стл.14 стр.7=Ф.F9ss разд.3 сумма стл.9-13 стр.7</t>
  </si>
  <si>
    <t>Ф.F9ss разд.3 стл.14 стр.8=Ф.F9ss разд.3 сумма стл.9-13 стр.8</t>
  </si>
  <si>
    <t>395109</t>
  </si>
  <si>
    <t>Ф.F9ss разд.2 стл.7 стр.1=Ф.F9ss разд.2 сумма стл.3-6 стр.1</t>
  </si>
  <si>
    <t>Ф.F9ss разд.2 стл.7 стр.10=Ф.F9ss разд.2 сумма стл.3-6 стр.10</t>
  </si>
  <si>
    <t>Ф.F9ss разд.2 стл.7 стр.11=Ф.F9ss разд.2 сумма стл.3-6 стр.11</t>
  </si>
  <si>
    <t>Ф.F9ss разд.2 стл.7 стр.2=Ф.F9ss разд.2 сумма стл.3-6 стр.2</t>
  </si>
  <si>
    <t>Ф.F9ss разд.2 стл.7 стр.3=Ф.F9ss разд.2 сумма стл.3-6 стр.3</t>
  </si>
  <si>
    <t>Ф.F9ss разд.2 стл.7 стр.4=Ф.F9ss разд.2 сумма стл.3-6 стр.4</t>
  </si>
  <si>
    <t>Ф.F9ss разд.2 стл.7 стр.5=Ф.F9ss разд.2 сумма стл.3-6 стр.5</t>
  </si>
  <si>
    <t>Ф.F9ss разд.2 стл.7 стр.6=Ф.F9ss разд.2 сумма стл.3-6 стр.6</t>
  </si>
  <si>
    <t>Ф.F9ss разд.2 стл.7 стр.7=Ф.F9ss разд.2 сумма стл.3-6 стр.7</t>
  </si>
  <si>
    <t>Ф.F9ss разд.2 стл.7 стр.8=Ф.F9ss разд.2 сумма стл.3-6 стр.8</t>
  </si>
  <si>
    <t>Ф.F9ss разд.2 стл.7 стр.9=Ф.F9ss разд.2 сумма стл.3-6 стр.9</t>
  </si>
  <si>
    <t>395113</t>
  </si>
  <si>
    <t>Ф.F9ss разд.2 стл.3 стр.8+Ф.F9ss разд.2 стл.5 стр.8&gt;=Ф.F9ss разд.3 сумма стл.5-6 стр.5</t>
  </si>
  <si>
    <t>395117</t>
  </si>
  <si>
    <t>Ф.F9ss разд.2 стл.12 стр.1&lt;=Ф.F9ss разд.2 стл.7 стр.1</t>
  </si>
  <si>
    <t>Ф.F9ss разд.2 стл.12 стр.10&lt;=Ф.F9ss разд.2 стл.7 стр.10</t>
  </si>
  <si>
    <t>Ф.F9ss разд.2 стл.12 стр.11&lt;=Ф.F9ss разд.2 стл.7 стр.11</t>
  </si>
  <si>
    <t>Ф.F9ss разд.2 стл.12 стр.2&lt;=Ф.F9ss разд.2 стл.7 стр.2</t>
  </si>
  <si>
    <t>Ф.F9ss разд.2 стл.12 стр.3&lt;=Ф.F9ss разд.2 стл.7 стр.3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</si>
  <si>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</si>
  <si>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</si>
  <si>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</si>
  <si>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</si>
  <si>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</si>
  <si>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</si>
  <si>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</si>
  <si>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</si>
  <si>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</si>
  <si>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</si>
  <si>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</si>
  <si>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</si>
  <si>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</si>
  <si>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</si>
  <si>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</si>
  <si>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</si>
  <si>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</si>
  <si>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</si>
  <si>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</si>
  <si>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</si>
  <si>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</si>
  <si>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</si>
  <si>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</si>
  <si>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</si>
  <si>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</si>
  <si>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</si>
  <si>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</si>
  <si>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</si>
  <si>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</si>
  <si>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</si>
  <si>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</si>
  <si>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</si>
  <si>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</si>
  <si>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</si>
  <si>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</si>
  <si>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</si>
  <si>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</si>
  <si>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</si>
  <si>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</si>
  <si>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</si>
  <si>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</si>
  <si>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</si>
  <si>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</si>
  <si>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</si>
  <si>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</si>
  <si>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</si>
  <si>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</si>
  <si>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</si>
  <si>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</si>
  <si>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</si>
  <si>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</si>
  <si>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</si>
  <si>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</si>
  <si>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</si>
  <si>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</si>
  <si>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</si>
  <si>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</si>
  <si>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</si>
  <si>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</si>
  <si>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</si>
  <si>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</si>
  <si>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</si>
  <si>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</si>
  <si>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</si>
  <si>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</si>
  <si>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</si>
  <si>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</si>
  <si>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</si>
  <si>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</si>
  <si>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</si>
  <si>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</si>
  <si>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</si>
  <si>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</si>
  <si>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</si>
  <si>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</si>
  <si>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</si>
  <si>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</si>
  <si>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</si>
  <si>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</si>
  <si>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</si>
  <si>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</si>
  <si>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</si>
  <si>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</si>
  <si>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</si>
  <si>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</si>
  <si>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</si>
  <si>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</si>
  <si>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</si>
  <si>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</si>
  <si>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</si>
  <si>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</si>
  <si>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</si>
  <si>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</si>
  <si>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</si>
  <si>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</si>
  <si>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</si>
  <si>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</si>
  <si>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</si>
  <si>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</si>
  <si>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</si>
  <si>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</si>
  <si>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</si>
  <si>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</si>
  <si>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</si>
  <si>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</si>
  <si>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</si>
  <si>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</si>
  <si>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</si>
  <si>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</si>
  <si>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</si>
  <si>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</si>
  <si>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</si>
  <si>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</si>
  <si>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</si>
  <si>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</si>
  <si>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</si>
  <si>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</si>
  <si>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</si>
  <si>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</si>
  <si>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</si>
  <si>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</si>
  <si>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</si>
  <si>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</si>
  <si>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</si>
  <si>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</si>
  <si>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</si>
  <si>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</si>
  <si>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</si>
  <si>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</si>
  <si>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</si>
  <si>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</si>
  <si>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</si>
  <si>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</si>
  <si>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</si>
  <si>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</si>
  <si>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</si>
  <si>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</si>
  <si>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</si>
  <si>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</si>
  <si>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</si>
  <si>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</si>
  <si>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</si>
  <si>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</si>
  <si>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</si>
  <si>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</si>
  <si>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</si>
  <si>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</si>
  <si>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</si>
  <si>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</si>
  <si>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</si>
  <si>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</si>
  <si>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</si>
  <si>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</si>
  <si>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</si>
  <si>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</si>
  <si>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</si>
  <si>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</si>
  <si>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</si>
  <si>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</si>
  <si>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</si>
  <si>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</si>
  <si>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</si>
  <si>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</si>
  <si>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</si>
  <si>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</si>
  <si>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</si>
  <si>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</si>
  <si>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</si>
  <si>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</si>
  <si>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</si>
  <si>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</si>
  <si>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</si>
  <si>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</si>
  <si>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</si>
  <si>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</si>
  <si>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</si>
  <si>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</si>
  <si>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</si>
  <si>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</si>
  <si>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</si>
  <si>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гр.24 равна сумме гр.18-23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</si>
  <si>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</si>
  <si>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</si>
  <si>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</si>
  <si>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</si>
  <si>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</si>
  <si>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</si>
  <si>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</si>
  <si>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</si>
  <si>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</si>
  <si>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</si>
  <si>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</si>
  <si>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</si>
  <si>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</si>
  <si>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</si>
  <si>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</si>
  <si>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</si>
  <si>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</si>
  <si>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</si>
  <si>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</si>
  <si>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</si>
  <si>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</si>
  <si>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</si>
  <si>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</si>
  <si>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</si>
  <si>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</si>
  <si>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</si>
  <si>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</si>
  <si>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</si>
  <si>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</si>
  <si>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</si>
  <si>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</si>
  <si>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</si>
  <si>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</si>
  <si>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</si>
  <si>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</si>
  <si>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</si>
  <si>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</si>
  <si>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</si>
  <si>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</si>
  <si>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</si>
  <si>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</si>
  <si>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</si>
  <si>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</si>
  <si>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</si>
  <si>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</si>
  <si>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</si>
  <si>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</si>
  <si>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</si>
  <si>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</si>
  <si>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</si>
  <si>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</si>
  <si>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</si>
  <si>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</si>
  <si>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</si>
  <si>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</si>
  <si>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</si>
  <si>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</si>
  <si>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</si>
  <si>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</si>
  <si>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</si>
  <si>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</si>
  <si>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</si>
  <si>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</si>
  <si>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</si>
  <si>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</si>
  <si>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</si>
  <si>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</si>
  <si>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</si>
  <si>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</si>
  <si>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</si>
  <si>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</si>
  <si>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</si>
  <si>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</si>
  <si>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</si>
  <si>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</si>
  <si>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</si>
  <si>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</si>
  <si>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</si>
  <si>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</si>
  <si>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</si>
  <si>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</si>
  <si>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</si>
  <si>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</si>
  <si>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</si>
  <si>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</si>
  <si>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</si>
  <si>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</si>
  <si>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</si>
  <si>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</si>
  <si>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</si>
  <si>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</si>
  <si>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</si>
  <si>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</si>
  <si>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</si>
  <si>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</si>
  <si>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</si>
  <si>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</si>
  <si>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</si>
  <si>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</si>
  <si>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</si>
  <si>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</si>
  <si>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</si>
  <si>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</si>
  <si>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</si>
  <si>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</si>
  <si>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</si>
  <si>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</si>
  <si>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</si>
  <si>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</si>
  <si>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</si>
  <si>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</si>
  <si>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</si>
  <si>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</si>
  <si>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</si>
  <si>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</si>
  <si>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</si>
  <si>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</si>
  <si>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</si>
  <si>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</si>
  <si>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</si>
  <si>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</si>
  <si>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</si>
  <si>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</si>
  <si>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</si>
  <si>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</si>
  <si>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</si>
  <si>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</si>
  <si>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</si>
  <si>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</si>
  <si>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</si>
  <si>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</si>
  <si>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</si>
  <si>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</si>
  <si>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</si>
  <si>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</si>
  <si>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</si>
  <si>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</si>
  <si>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</si>
  <si>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</si>
  <si>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</si>
  <si>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</si>
  <si>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</si>
  <si>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</si>
  <si>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</si>
  <si>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</si>
  <si>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</si>
  <si>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</si>
  <si>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</si>
  <si>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</si>
  <si>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</si>
  <si>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</si>
  <si>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</si>
  <si>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</si>
  <si>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</si>
  <si>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</si>
  <si>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</si>
  <si>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</si>
  <si>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</si>
  <si>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</si>
  <si>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</si>
  <si>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</si>
  <si>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</si>
  <si>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</si>
  <si>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</si>
  <si>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</si>
  <si>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</si>
  <si>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</si>
  <si>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</si>
  <si>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</si>
  <si>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</si>
  <si>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</si>
  <si>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</si>
  <si>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</si>
  <si>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</si>
  <si>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</si>
  <si>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</si>
  <si>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</si>
  <si>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</si>
  <si>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</si>
  <si>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</si>
  <si>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</si>
  <si>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</si>
  <si>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</si>
  <si>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</si>
  <si>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</si>
  <si>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</si>
  <si>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</si>
  <si>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</si>
  <si>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</si>
  <si>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</si>
  <si>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</si>
  <si>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</si>
  <si>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</si>
  <si>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</si>
  <si>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</si>
  <si>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</si>
  <si>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</si>
  <si>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</si>
  <si>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</si>
  <si>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</si>
  <si>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</si>
  <si>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</si>
  <si>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</si>
  <si>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</si>
  <si>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</si>
  <si>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</si>
  <si>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</si>
  <si>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</si>
  <si>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</si>
  <si>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</si>
  <si>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</si>
  <si>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</si>
  <si>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</si>
  <si>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</si>
  <si>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</si>
  <si>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</si>
  <si>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</si>
  <si>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</si>
  <si>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</si>
  <si>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</si>
  <si>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</si>
  <si>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</si>
  <si>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</si>
  <si>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</si>
  <si>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</si>
  <si>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</si>
  <si>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</si>
  <si>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</si>
  <si>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</si>
  <si>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</si>
  <si>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</si>
  <si>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</si>
  <si>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</si>
  <si>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</si>
  <si>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</si>
  <si>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</si>
  <si>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</si>
  <si>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</si>
  <si>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</si>
  <si>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</si>
  <si>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</si>
  <si>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</si>
  <si>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</si>
  <si>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</si>
  <si>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</si>
  <si>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</si>
  <si>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</si>
  <si>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</si>
  <si>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</si>
  <si>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</si>
  <si>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</si>
  <si>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</si>
  <si>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</si>
  <si>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</si>
  <si>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</si>
  <si>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</si>
  <si>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</si>
  <si>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</si>
  <si>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</si>
  <si>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</si>
  <si>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</si>
  <si>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</si>
  <si>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</si>
  <si>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</si>
  <si>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</si>
  <si>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</si>
  <si>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</si>
  <si>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</si>
  <si>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</si>
  <si>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</si>
  <si>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</si>
  <si>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</si>
  <si>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</si>
  <si>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</si>
  <si>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</si>
  <si>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</si>
  <si>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</si>
  <si>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</si>
  <si>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</si>
  <si>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</si>
  <si>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</si>
  <si>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</si>
  <si>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</si>
  <si>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</si>
  <si>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</si>
  <si>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</si>
  <si>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</si>
  <si>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</si>
  <si>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</si>
  <si>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</si>
  <si>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</si>
  <si>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</si>
  <si>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</si>
  <si>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</si>
  <si>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</si>
  <si>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</si>
  <si>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</si>
  <si>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</si>
  <si>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</si>
  <si>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</si>
  <si>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</si>
  <si>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</si>
  <si>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</si>
  <si>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</si>
  <si>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</si>
  <si>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</si>
  <si>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</si>
  <si>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</si>
  <si>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</si>
  <si>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</si>
  <si>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</si>
  <si>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</si>
  <si>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</si>
  <si>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</si>
  <si>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</si>
  <si>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</si>
  <si>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</si>
  <si>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</si>
  <si>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</si>
  <si>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</si>
  <si>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</si>
  <si>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</si>
  <si>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</si>
  <si>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</si>
  <si>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</si>
  <si>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</si>
  <si>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</si>
  <si>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</si>
  <si>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</si>
  <si>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</si>
  <si>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</si>
  <si>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</si>
  <si>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</si>
  <si>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</si>
  <si>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</si>
  <si>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</si>
  <si>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</si>
  <si>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</si>
  <si>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</si>
  <si>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</si>
  <si>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</si>
  <si>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</si>
  <si>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</si>
  <si>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</si>
  <si>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</si>
  <si>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</si>
  <si>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</si>
  <si>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</si>
  <si>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</si>
  <si>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</si>
  <si>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</si>
  <si>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</si>
  <si>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</si>
  <si>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</si>
  <si>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</si>
  <si>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</si>
  <si>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</si>
  <si>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</si>
  <si>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</si>
  <si>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</si>
  <si>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</si>
  <si>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</si>
  <si>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</si>
  <si>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</si>
  <si>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</si>
  <si>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</si>
  <si>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</si>
  <si>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</si>
  <si>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</si>
  <si>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</si>
  <si>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</si>
  <si>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</si>
  <si>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</si>
  <si>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</si>
  <si>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</si>
  <si>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</si>
  <si>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</si>
  <si>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</si>
  <si>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</si>
  <si>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</si>
  <si>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</si>
  <si>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</si>
  <si>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</si>
  <si>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</si>
  <si>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</si>
  <si>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</si>
  <si>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</si>
  <si>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</si>
  <si>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</si>
  <si>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</si>
  <si>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</si>
  <si>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</si>
  <si>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</si>
  <si>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</si>
  <si>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</si>
  <si>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</si>
  <si>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</si>
  <si>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</si>
  <si>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Примечание: внести реквизиты судебного решения.</t>
  </si>
  <si>
    <t>внести подтверждение на лист ФЛК информационный</t>
  </si>
  <si>
    <t>394897</t>
  </si>
  <si>
    <t>Ф.F9ss разд.4 сумма стл.1-36 стр.11=0</t>
  </si>
  <si>
    <t>в разд.4 стр. 11-12 не должны заполняться</t>
  </si>
  <si>
    <t>Ф.F9ss разд.4 сумма стл.1-36 стр.12=0</t>
  </si>
  <si>
    <t>394901</t>
  </si>
  <si>
    <t>Ф.F9ss разд.3 стл.35 стр.1&lt;=Ф.F9ss разд.3 стл.33 стр.1</t>
  </si>
  <si>
    <t>в разд.3 графа 35 меньше графы 33</t>
  </si>
  <si>
    <t>Ф.F9ss разд.3 стл.35 стр.2&lt;=Ф.F9ss разд.3 стл.33 стр.2</t>
  </si>
  <si>
    <t>Ф.F9ss разд.3 стл.35 стр.3&lt;=Ф.F9ss разд.3 стл.33 стр.3</t>
  </si>
  <si>
    <t>Ф.F9ss разд.3 стл.35 стр.4&lt;=Ф.F9ss разд.3 стл.33 стр.4</t>
  </si>
  <si>
    <t>Ф.F9ss разд.3 стл.35 стр.5&lt;=Ф.F9ss разд.3 стл.33 стр.5</t>
  </si>
  <si>
    <t>Ф.F9ss разд.3 стл.35 стр.6&lt;=Ф.F9ss разд.3 стл.33 стр.6</t>
  </si>
  <si>
    <t>Ф.F9ss разд.3 стл.35 стр.7&lt;=Ф.F9ss разд.3 стл.33 стр.7</t>
  </si>
  <si>
    <t>Ф.F9ss разд.3 стл.35 стр.8&lt;=Ф.F9ss разд.3 стл.33 стр.8</t>
  </si>
  <si>
    <t>394905</t>
  </si>
  <si>
    <t>Ф.F9ss разд.3 стл.36 стр.1&lt;=Ф.F9ss разд.3 стл.5 стр.1</t>
  </si>
  <si>
    <t>в разд.3 графа 36 меньше графы 5</t>
  </si>
  <si>
    <t>Ф.F9ss разд.3 стл.36 стр.2&lt;=Ф.F9ss разд.3 стл.5 стр.2</t>
  </si>
  <si>
    <t>Ф.F9ss разд.3 стл.36 стр.3&lt;=Ф.F9ss разд.3 стл.5 стр.3</t>
  </si>
  <si>
    <t>Ф.F9ss разд.3 стл.36 стр.4&lt;=Ф.F9ss разд.3 стл.5 стр.4</t>
  </si>
  <si>
    <t>Ф.F9ss разд.3 стл.36 стр.5&lt;=Ф.F9ss разд.3 стл.5 стр.5</t>
  </si>
  <si>
    <t>Ф.F9ss разд.3 стл.36 стр.6&lt;=Ф.F9ss разд.3 стл.5 стр.6</t>
  </si>
  <si>
    <t>Ф.F9ss разд.3 стл.36 стр.7&lt;=Ф.F9ss разд.3 стл.5 стр.7</t>
  </si>
  <si>
    <t>Ф.F9ss разд.3 стл.36 стр.8&lt;=Ф.F9ss разд.3 стл.5 стр.8</t>
  </si>
  <si>
    <t>394909</t>
  </si>
  <si>
    <t>Ф.F9ss разд.1 стл.16 стр.1&lt;=Ф.F9ss разд.1 стл.7 стр.1</t>
  </si>
  <si>
    <t>в разд.1 графа 16 меньше графы 7</t>
  </si>
  <si>
    <t>Ф.F9ss разд.1 стл.16 стр.2&lt;=Ф.F9ss разд.1 стл.7 стр.2</t>
  </si>
  <si>
    <t>Ф.F9ss разд.1 стл.16 стр.3&lt;=Ф.F9ss разд.1 стл.7 стр.3</t>
  </si>
  <si>
    <t>394913</t>
  </si>
  <si>
    <t>Ф.F9ss разд.1 стл.15 стр.1&lt;=Ф.F9ss разд.1 стл.11 стр.1</t>
  </si>
  <si>
    <t>в разд.1 графа 15 меньше графы 11</t>
  </si>
  <si>
    <t>Ф.F9ss разд.1 стл.15 стр.2&lt;=Ф.F9ss разд.1 стл.11 стр.2</t>
  </si>
  <si>
    <t>Ф.F9ss разд.1 стл.15 стр.3&lt;=Ф.F9ss разд.1 стл.11 стр.3</t>
  </si>
  <si>
    <t>394917</t>
  </si>
  <si>
    <t>Ф.F9ss разд.2 стл.14 стр.1&lt;=Ф.F9ss разд.2 стл.7 стр.1</t>
  </si>
  <si>
    <t>в разд.2 графа 14 меньше графы 7</t>
  </si>
  <si>
    <t>Ф.F9ss разд.2 стл.14 стр.10&lt;=Ф.F9ss разд.2 стл.7 стр.10</t>
  </si>
  <si>
    <t>Ф.F9ss разд.2 стл.14 стр.11&lt;=Ф.F9ss разд.2 стл.7 стр.11</t>
  </si>
  <si>
    <t>Ф.F9ss разд.2 стл.14 стр.2&lt;=Ф.F9ss разд.2 стл.7 стр.2</t>
  </si>
  <si>
    <t>Ф.F9ss разд.2 стл.14 стр.3&lt;=Ф.F9ss разд.2 стл.7 стр.3</t>
  </si>
  <si>
    <t>Ф.F9ss разд.2 стл.14 стр.4&lt;=Ф.F9ss разд.2 стл.7 стр.4</t>
  </si>
  <si>
    <t>Ф.F9ss разд.2 стл.14 стр.5&lt;=Ф.F9ss разд.2 стл.7 стр.5</t>
  </si>
  <si>
    <t>Ф.F9ss разд.2 стл.14 стр.6&lt;=Ф.F9ss разд.2 стл.7 стр.6</t>
  </si>
  <si>
    <t>Ф.F9ss разд.2 стл.14 стр.7&lt;=Ф.F9ss разд.2 стл.7 стр.7</t>
  </si>
  <si>
    <t>Ф.F9ss разд.2 стл.14 стр.8&lt;=Ф.F9ss разд.2 стл.7 стр.8</t>
  </si>
  <si>
    <t>Ф.F9ss разд.2 стл.14 стр.9&lt;=Ф.F9ss разд.2 стл.7 стр.9</t>
  </si>
  <si>
    <t>394921</t>
  </si>
  <si>
    <t>Ф.F9ss разд.2 стл.15 стр.1&lt;=Ф.F9ss разд.2 стл.7 стр.1</t>
  </si>
  <si>
    <t>в разд.2 графа 15 меньше графы 7</t>
  </si>
  <si>
    <t>Ф.F9ss разд.2 стл.15 стр.10&lt;=Ф.F9ss разд.2 стл.7 стр.10</t>
  </si>
  <si>
    <t>Ф.F9ss разд.2 стл.15 стр.11&lt;=Ф.F9ss разд.2 стл.7 стр.11</t>
  </si>
  <si>
    <t>Ф.F9ss разд.2 стл.15 стр.2&lt;=Ф.F9ss разд.2 стл.7 стр.2</t>
  </si>
  <si>
    <t>Ф.F9ss разд.2 стл.15 стр.3&lt;=Ф.F9ss разд.2 стл.7 стр.3</t>
  </si>
  <si>
    <t>Ф.F9ss разд.2 стл.15 стр.4&lt;=Ф.F9ss разд.2 стл.7 стр.4</t>
  </si>
  <si>
    <t>Ф.F9ss разд.2 стл.15 стр.5&lt;=Ф.F9ss разд.2 стл.7 стр.5</t>
  </si>
  <si>
    <t>Ф.F9ss разд.2 стл.15 стр.6&lt;=Ф.F9ss разд.2 стл.7 стр.6</t>
  </si>
  <si>
    <t>Ф.F9ss разд.2 стл.15 стр.7&lt;=Ф.F9ss разд.2 стл.7 стр.7</t>
  </si>
  <si>
    <t>Ф.F9ss разд.2 стл.15 стр.8&lt;=Ф.F9ss разд.2 стл.7 стр.8</t>
  </si>
  <si>
    <t>Ф.F9ss разд.2 стл.15 стр.9&lt;=Ф.F9ss разд.2 стл.7 стр.9</t>
  </si>
  <si>
    <t>394925</t>
  </si>
  <si>
    <t>Ф.F9ss разд.4 стл.30 стр.1=Ф.F9ss разд.4 сумма стл.32-34 стр.1</t>
  </si>
  <si>
    <t>в разд.4 гр.30 д/б равна сумме гр.32-34</t>
  </si>
  <si>
    <t>Ф.F9ss разд.4 стл.30 стр.10=Ф.F9ss разд.4 сумма стл.32-34 стр.10</t>
  </si>
  <si>
    <t>Ф.F9ss разд.4 стл.30 стр.11=Ф.F9ss разд.4 сумма стл.32-34 стр.11</t>
  </si>
  <si>
    <t>Ф.F9ss разд.4 стл.30 стр.12=Ф.F9ss разд.4 сумма стл.32-34 стр.12</t>
  </si>
  <si>
    <t>Ф.F9ss разд.4 стл.30 стр.2=Ф.F9ss разд.4 сумма стл.32-34 стр.2</t>
  </si>
  <si>
    <t>Ф.F9ss разд.4 стл.30 стр.3=Ф.F9ss разд.4 сумма стл.32-34 стр.3</t>
  </si>
  <si>
    <t>Ф.F9ss разд.4 стл.30 стр.4=Ф.F9ss разд.4 сумма стл.32-34 стр.4</t>
  </si>
  <si>
    <t>Ф.F9ss разд.4 стл.30 стр.5=Ф.F9ss разд.4 сумма стл.32-34 стр.5</t>
  </si>
  <si>
    <t>Ф.F9ss разд.4 стл.30 стр.6=Ф.F9ss разд.4 сумма стл.32-34 стр.6</t>
  </si>
  <si>
    <t>Ф.F9ss разд.4 стл.30 стр.7=Ф.F9ss разд.4 сумма стл.32-34 стр.7</t>
  </si>
  <si>
    <t>Ф.F9ss разд.4 стл.30 стр.8=Ф.F9ss разд.4 сумма стл.32-34 стр.8</t>
  </si>
  <si>
    <t>Ф.F9ss разд.4 стл.30 стр.9=Ф.F9ss разд.4 сумма стл.32-34 стр.9</t>
  </si>
  <si>
    <t>394929</t>
  </si>
  <si>
    <t>Ф.F9ss разд.5 стл.1 стр.2&lt;=Ф.F9ss разд.5 стл.1 стр.1</t>
  </si>
  <si>
    <t>394933</t>
  </si>
  <si>
    <t>Ф.F9ss разд.5 стл.1 сумма стр.3-6&lt;=Ф.F9ss разд.5 стл.1 стр.2</t>
  </si>
  <si>
    <t>394937</t>
  </si>
  <si>
    <t>Ф.F9ss разд.4 стл.35 стр.1&lt;=Ф.F9ss разд.4 стл.6 стр.1</t>
  </si>
  <si>
    <t>в разд.4 гр.35 д/б меньше или равна гр.6</t>
  </si>
  <si>
    <t>Ф.F9ss разд.4 стл.35 стр.10&lt;=Ф.F9ss разд.4 стл.6 стр.10</t>
  </si>
  <si>
    <t>Ф.F9ss разд.4 стл.35 стр.11&lt;=Ф.F9ss разд.4 стл.6 стр.11</t>
  </si>
  <si>
    <t>Ф.F9ss разд.4 стл.35 стр.12&lt;=Ф.F9ss разд.4 стл.6 стр.12</t>
  </si>
  <si>
    <t>Ф.F9ss разд.4 стл.35 стр.2&lt;=Ф.F9ss разд.4 стл.6 стр.2</t>
  </si>
  <si>
    <t>Ф.F9ss разд.4 стл.35 стр.3&lt;=Ф.F9ss разд.4 стл.6 стр.3</t>
  </si>
  <si>
    <t>Ф.F9ss разд.4 стл.35 стр.4&lt;=Ф.F9ss разд.4 стл.6 стр.4</t>
  </si>
  <si>
    <t>Ф.F9ss разд.4 стл.35 стр.5&lt;=Ф.F9ss разд.4 стл.6 стр.5</t>
  </si>
  <si>
    <t>Ф.F9ss разд.4 стл.35 стр.6&lt;=Ф.F9ss разд.4 стл.6 стр.6</t>
  </si>
  <si>
    <t>Ф.F9ss разд.4 стл.35 стр.7&lt;=Ф.F9ss разд.4 стл.6 стр.7</t>
  </si>
  <si>
    <t>Ф.F9ss разд.4 стл.35 стр.8&lt;=Ф.F9ss разд.4 стл.6 стр.8</t>
  </si>
  <si>
    <t>Ф.F9ss разд.4 стл.35 стр.9&lt;=Ф.F9ss разд.4 стл.6 стр.9</t>
  </si>
  <si>
    <t>394941</t>
  </si>
  <si>
    <t>Ф.F9ss разд.4 стл.36 стр.1&lt;=Ф.F9ss разд.4 стл.6 стр.1</t>
  </si>
  <si>
    <t>в разд.4 гр.36 дб меньше или равна гр.6</t>
  </si>
  <si>
    <t>Ф.F9ss разд.4 стл.36 стр.10&lt;=Ф.F9ss разд.4 стл.6 стр.10</t>
  </si>
  <si>
    <t>Ф.F9ss разд.4 стл.36 стр.11&lt;=Ф.F9ss разд.4 стл.6 стр.11</t>
  </si>
  <si>
    <t>Ф.F9ss разд.4 стл.36 стр.12&lt;=Ф.F9ss разд.4 стл.6 стр.12</t>
  </si>
  <si>
    <t>Ф.F9ss разд.4 стл.36 стр.2&lt;=Ф.F9ss разд.4 стл.6 стр.2</t>
  </si>
  <si>
    <t>Ф.F9ss разд.4 стл.36 стр.3&lt;=Ф.F9ss разд.4 стл.6 стр.3</t>
  </si>
  <si>
    <t>Ф.F9ss разд.4 стл.36 стр.4&lt;=Ф.F9ss разд.4 стл.6 стр.4</t>
  </si>
  <si>
    <t>Ф.F9ss разд.4 стл.36 стр.5&lt;=Ф.F9ss разд.4 стл.6 стр.5</t>
  </si>
  <si>
    <t>Ф.F9ss разд.4 стл.36 стр.6&lt;=Ф.F9ss разд.4 стл.6 стр.6</t>
  </si>
  <si>
    <t>Ф.F9ss разд.4 стл.36 стр.7&lt;=Ф.F9ss разд.4 стл.6 стр.7</t>
  </si>
  <si>
    <t>Ф.F9ss разд.4 стл.36 стр.8&lt;=Ф.F9ss разд.4 стл.6 стр.8</t>
  </si>
  <si>
    <t>Ф.F9ss разд.4 стл.36 стр.9&lt;=Ф.F9ss разд.4 стл.6 стр.9</t>
  </si>
  <si>
    <t>394945</t>
  </si>
  <si>
    <t>Ф.F9ss разд.4 стл.1 стр.1&gt;=Ф.F9ss разд.4 стл.1 стр.8</t>
  </si>
  <si>
    <t>Ф.F9ss разд.4 стл.10 стр.1&gt;=Ф.F9ss разд.4 стл.10 стр.8</t>
  </si>
  <si>
    <t>Ф.F9ss разд.4 стл.11 стр.1&gt;=Ф.F9ss разд.4 стл.11 стр.8</t>
  </si>
  <si>
    <t>Ф.F9ss разд.4 стл.12 стр.1&gt;=Ф.F9ss разд.4 стл.12 стр.8</t>
  </si>
  <si>
    <t>Ф.F9ss разд.4 стл.13 стр.1&gt;=Ф.F9ss разд.4 стл.13 стр.8</t>
  </si>
  <si>
    <t>Ф.F9ss разд.4 стл.14 стр.1&gt;=Ф.F9ss разд.4 стл.14 стр.8</t>
  </si>
  <si>
    <t>Ф.F9ss разд.4 стл.15 стр.1&gt;=Ф.F9ss разд.4 стл.15 стр.8</t>
  </si>
  <si>
    <t>Ф.F9ss разд.4 стл.16 стр.1&gt;=Ф.F9ss разд.4 стл.16 стр.8</t>
  </si>
  <si>
    <t>Ф.F9ss разд.4 стл.17 стр.1&gt;=Ф.F9ss разд.4 стл.17 стр.8</t>
  </si>
  <si>
    <t>Ф.F9ss разд.4 стл.18 стр.1&gt;=Ф.F9ss разд.4 стл.18 стр.8</t>
  </si>
  <si>
    <t>Ф.F9ss разд.4 стл.19 стр.1&gt;=Ф.F9ss разд.4 стл.19 стр.8</t>
  </si>
  <si>
    <t>Ф.F9ss разд.4 стл.2 стр.1&gt;=Ф.F9ss разд.4 стл.2 стр.8</t>
  </si>
  <si>
    <t>Ф.F9ss разд.4 стл.20 стр.1&gt;=Ф.F9ss разд.4 стл.20 стр.8</t>
  </si>
  <si>
    <t>Ф.F9ss разд.4 стл.21 стр.1&gt;=Ф.F9ss разд.4 стл.21 стр.8</t>
  </si>
  <si>
    <t>Ф.F9ss разд.4 стл.22 стр.1&gt;=Ф.F9ss разд.4 стл.22 стр.8</t>
  </si>
  <si>
    <t>Ф.F9ss разд.4 стл.23 стр.1&gt;=Ф.F9ss разд.4 стл.23 стр.8</t>
  </si>
  <si>
    <t>Ф.F9ss разд.4 стл.24 стр.1&gt;=Ф.F9ss разд.4 стл.24 стр.8</t>
  </si>
  <si>
    <t>Ф.F9ss разд.4 стл.25 стр.1&gt;=Ф.F9ss разд.4 стл.25 стр.8</t>
  </si>
  <si>
    <t>Ф.F9ss разд.4 стл.26 стр.1&gt;=Ф.F9ss разд.4 стл.26 стр.8</t>
  </si>
  <si>
    <t>Ф.F9ss разд.4 стл.27 стр.1&gt;=Ф.F9ss разд.4 стл.27 стр.8</t>
  </si>
  <si>
    <t>Ф.F9ss разд.4 стл.28 стр.1&gt;=Ф.F9ss разд.4 стл.28 стр.8</t>
  </si>
  <si>
    <t>Ф.F9ss разд.4 стл.29 стр.1&gt;=Ф.F9ss разд.4 стл.29 стр.8</t>
  </si>
  <si>
    <t>Ф.F9ss разд.4 стл.3 стр.1&gt;=Ф.F9ss разд.4 стл.3 стр.8</t>
  </si>
  <si>
    <t>Ф.F9ss разд.4 стл.30 стр.1&gt;=Ф.F9ss разд.4 стл.30 стр.8</t>
  </si>
  <si>
    <t>Ф.F9ss разд.4 стл.31 стр.1&gt;=Ф.F9ss разд.4 стл.31 стр.8</t>
  </si>
  <si>
    <t>Ф.F9ss разд.4 стл.32 стр.1&gt;=Ф.F9ss разд.4 стл.32 стр.8</t>
  </si>
  <si>
    <t>Ф.F9ss разд.4 стл.33 стр.1&gt;=Ф.F9ss разд.4 стл.33 стр.8</t>
  </si>
  <si>
    <t>Ф.F9ss разд.4 стл.34 стр.1&gt;=Ф.F9ss разд.4 стл.34 стр.8</t>
  </si>
  <si>
    <t>Ф.F9ss разд.4 стл.35 стр.1&gt;=Ф.F9ss разд.4 стл.35 стр.8</t>
  </si>
  <si>
    <t>Ф.F9ss разд.4 стл.36 стр.1&gt;=Ф.F9ss разд.4 стл.36 стр.8</t>
  </si>
  <si>
    <t>Ф.F9ss разд.4 стл.4 стр.1&gt;=Ф.F9ss разд.4 стл.4 стр.8</t>
  </si>
  <si>
    <t>Ф.F9ss разд.4 стл.5 стр.1&gt;=Ф.F9ss разд.4 стл.5 стр.8</t>
  </si>
  <si>
    <t>Ф.F9ss разд.4 стл.6 стр.1&gt;=Ф.F9ss разд.4 стл.6 стр.8</t>
  </si>
  <si>
    <t>Ф.F9ss разд.4 стл.7 стр.1&gt;=Ф.F9ss разд.4 стл.7 стр.8</t>
  </si>
  <si>
    <t>Ф.F9ss разд.4 стл.8 стр.1&gt;=Ф.F9ss разд.4 стл.8 стр.8</t>
  </si>
  <si>
    <t>Ф.F9ss разд.4 стл.9 стр.1&gt;=Ф.F9ss разд.4 стл.9 стр.8</t>
  </si>
  <si>
    <t>394949</t>
  </si>
  <si>
    <t>Ф.F9ss разд.4 стл.1 стр.1&gt;=Ф.F9ss разд.4 стл.1 стр.9</t>
  </si>
  <si>
    <t>Ф.F9ss разд.4 стл.10 стр.1&gt;=Ф.F9ss разд.4 стл.10 стр.9</t>
  </si>
  <si>
    <t>Ф.F9ss разд.4 стл.11 стр.1&gt;=Ф.F9ss разд.4 стл.11 стр.9</t>
  </si>
  <si>
    <t>Ф.F9ss разд.4 стл.12 стр.1&gt;=Ф.F9ss разд.4 стл.12 стр.9</t>
  </si>
  <si>
    <t>Ф.F9ss разд.4 стл.13 стр.1&gt;=Ф.F9ss разд.4 стл.13 стр.9</t>
  </si>
  <si>
    <t>Ф.F9ss разд.4 стл.14 стр.1&gt;=Ф.F9ss разд.4 стл.14 стр.9</t>
  </si>
  <si>
    <t>Ф.F9ss разд.4 стл.15 стр.1&gt;=Ф.F9ss разд.4 стл.15 стр.9</t>
  </si>
  <si>
    <t>Ф.F9ss разд.4 стл.16 стр.1&gt;=Ф.F9ss разд.4 стл.16 стр.9</t>
  </si>
  <si>
    <t>Ф.F9ss разд.4 стл.17 стр.1&gt;=Ф.F9ss разд.4 стл.17 стр.9</t>
  </si>
  <si>
    <t>Ф.F9ss разд.4 стл.18 стр.1&gt;=Ф.F9ss разд.4 стл.18 стр.9</t>
  </si>
  <si>
    <t>Ф.F9ss разд.4 стл.19 стр.1&gt;=Ф.F9ss разд.4 стл.19 стр.9</t>
  </si>
  <si>
    <t>Ф.F9ss разд.4 стл.2 стр.1&gt;=Ф.F9ss разд.4 стл.2 стр.9</t>
  </si>
  <si>
    <t>Ф.F9ss разд.4 стл.20 стр.1&gt;=Ф.F9ss разд.4 стл.20 стр.9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</si>
</sst>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0"/>
      <color indexed="12"/>
      <name val="Times New Roman"/>
      <family val="1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31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71" fillId="3" borderId="0" applyNumberFormat="0" applyBorder="0" applyAlignment="0" applyProtection="0"/>
    <xf numFmtId="0" fontId="63" fillId="20" borderId="1" applyNumberFormat="0" applyAlignment="0" applyProtection="0"/>
    <xf numFmtId="0" fontId="68" fillId="21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7" borderId="1" applyNumberFormat="0" applyAlignment="0" applyProtection="0"/>
    <xf numFmtId="0" fontId="61" fillId="7" borderId="1" applyNumberFormat="0" applyAlignment="0" applyProtection="0"/>
    <xf numFmtId="0" fontId="62" fillId="20" borderId="8" applyNumberFormat="0" applyAlignment="0" applyProtection="0"/>
    <xf numFmtId="0" fontId="62" fillId="20" borderId="8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59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1" fontId="36" fillId="0" borderId="1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189" applyNumberFormat="1" applyFont="1" applyFill="1" applyBorder="1" applyAlignment="1">
      <alignment horizontal="center" vertical="center"/>
      <protection/>
    </xf>
    <xf numFmtId="0" fontId="4" fillId="24" borderId="29" xfId="189" applyNumberFormat="1" applyFont="1" applyFill="1" applyBorder="1" applyAlignment="1">
      <alignment horizontal="center" vertical="center" wrapText="1"/>
      <protection/>
    </xf>
    <xf numFmtId="0" fontId="40" fillId="0" borderId="2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textRotation="90" wrapText="1"/>
      <protection/>
    </xf>
    <xf numFmtId="0" fontId="82" fillId="0" borderId="17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1" xfId="201" applyFont="1" applyFill="1" applyBorder="1" applyAlignment="1">
      <alignment vertical="center"/>
      <protection/>
    </xf>
    <xf numFmtId="0" fontId="19" fillId="0" borderId="32" xfId="201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3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9" fillId="0" borderId="35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3" fillId="25" borderId="17" xfId="0" applyNumberFormat="1" applyFont="1" applyFill="1" applyBorder="1" applyAlignment="1">
      <alignment horizontal="center" vertical="center" wrapText="1"/>
    </xf>
    <xf numFmtId="0" fontId="84" fillId="25" borderId="17" xfId="0" applyFont="1" applyFill="1" applyBorder="1" applyAlignment="1">
      <alignment horizontal="center" vertical="center" wrapText="1"/>
    </xf>
    <xf numFmtId="3" fontId="84" fillId="21" borderId="17" xfId="0" applyNumberFormat="1" applyFont="1" applyFill="1" applyBorder="1" applyAlignment="1">
      <alignment horizontal="right" vertical="center"/>
    </xf>
    <xf numFmtId="3" fontId="50" fillId="21" borderId="17" xfId="0" applyNumberFormat="1" applyFont="1" applyFill="1" applyBorder="1" applyAlignment="1">
      <alignment horizontal="right" vertical="center"/>
    </xf>
    <xf numFmtId="49" fontId="50" fillId="25" borderId="31" xfId="0" applyNumberFormat="1" applyFont="1" applyFill="1" applyBorder="1" applyAlignment="1">
      <alignment vertical="center" wrapText="1"/>
    </xf>
    <xf numFmtId="0" fontId="85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1" fillId="25" borderId="36" xfId="0" applyFont="1" applyFill="1" applyBorder="1" applyAlignment="1">
      <alignment horizontal="center" vertical="center" textRotation="90" wrapText="1"/>
    </xf>
    <xf numFmtId="0" fontId="41" fillId="25" borderId="36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6" fillId="0" borderId="0" xfId="0" applyFont="1" applyAlignment="1">
      <alignment horizontal="center" vertical="center"/>
    </xf>
    <xf numFmtId="0" fontId="87" fillId="0" borderId="2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17" xfId="123" applyFont="1" applyFill="1" applyBorder="1" applyAlignment="1">
      <alignment horizontal="center" vertical="center" wrapText="1"/>
      <protection/>
    </xf>
    <xf numFmtId="49" fontId="53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33" xfId="226" applyFont="1" applyFill="1" applyBorder="1" applyAlignment="1">
      <alignment horizontal="center" vertical="top"/>
      <protection/>
    </xf>
    <xf numFmtId="183" fontId="34" fillId="0" borderId="37" xfId="0" applyNumberFormat="1" applyFont="1" applyFill="1" applyBorder="1" applyAlignment="1">
      <alignment horizontal="center"/>
    </xf>
    <xf numFmtId="182" fontId="34" fillId="0" borderId="37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49" fontId="54" fillId="0" borderId="17" xfId="179" applyNumberFormat="1" applyFont="1" applyFill="1" applyBorder="1" applyAlignment="1">
      <alignment horizontal="left" vertical="center" wrapText="1"/>
      <protection/>
    </xf>
    <xf numFmtId="0" fontId="24" fillId="25" borderId="31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1" xfId="225" applyNumberFormat="1" applyFont="1" applyFill="1" applyBorder="1" applyAlignment="1">
      <alignment vertical="center" wrapText="1"/>
      <protection/>
    </xf>
    <xf numFmtId="0" fontId="41" fillId="0" borderId="30" xfId="123" applyFont="1" applyFill="1" applyBorder="1" applyAlignment="1">
      <alignment horizontal="center" vertical="center" textRotation="90" wrapText="1"/>
      <protection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38" xfId="0" applyNumberFormat="1" applyFont="1" applyFill="1" applyBorder="1" applyAlignment="1">
      <alignment horizontal="center" vertical="center" wrapText="1"/>
    </xf>
    <xf numFmtId="0" fontId="79" fillId="0" borderId="28" xfId="0" applyNumberFormat="1" applyFont="1" applyBorder="1" applyAlignment="1">
      <alignment horizontal="center" vertical="center" wrapText="1"/>
    </xf>
    <xf numFmtId="0" fontId="87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23" borderId="39" xfId="0" applyFont="1" applyFill="1" applyBorder="1" applyAlignment="1" applyProtection="1">
      <alignment horizontal="left" vertical="top" wrapText="1"/>
      <protection locked="0"/>
    </xf>
    <xf numFmtId="0" fontId="88" fillId="0" borderId="0" xfId="0" applyFont="1" applyAlignment="1">
      <alignment horizontal="left" vertical="top" wrapText="1"/>
    </xf>
    <xf numFmtId="0" fontId="4" fillId="24" borderId="29" xfId="0" applyNumberFormat="1" applyFont="1" applyFill="1" applyBorder="1" applyAlignment="1">
      <alignment horizontal="center" vertical="center" wrapText="1"/>
    </xf>
    <xf numFmtId="3" fontId="24" fillId="7" borderId="17" xfId="0" applyNumberFormat="1" applyFont="1" applyFill="1" applyBorder="1" applyAlignment="1">
      <alignment horizontal="right" vertical="center"/>
    </xf>
    <xf numFmtId="0" fontId="50" fillId="25" borderId="17" xfId="0" applyFont="1" applyFill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50" fillId="25" borderId="17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84" fillId="0" borderId="36" xfId="0" applyFont="1" applyFill="1" applyBorder="1" applyAlignment="1">
      <alignment horizontal="center" vertical="center" textRotation="90" wrapText="1"/>
    </xf>
    <xf numFmtId="0" fontId="84" fillId="0" borderId="44" xfId="0" applyFont="1" applyFill="1" applyBorder="1" applyAlignment="1">
      <alignment horizontal="center" vertical="center" textRotation="90" wrapText="1"/>
    </xf>
    <xf numFmtId="0" fontId="84" fillId="0" borderId="39" xfId="0" applyFont="1" applyFill="1" applyBorder="1" applyAlignment="1">
      <alignment horizontal="center" vertical="center" textRotation="90" wrapText="1"/>
    </xf>
    <xf numFmtId="0" fontId="90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45" xfId="0" applyFont="1" applyFill="1" applyBorder="1" applyAlignment="1">
      <alignment horizontal="center" vertical="center" wrapText="1"/>
    </xf>
    <xf numFmtId="0" fontId="91" fillId="0" borderId="46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92" fillId="0" borderId="36" xfId="0" applyFont="1" applyFill="1" applyBorder="1" applyAlignment="1">
      <alignment horizontal="center" vertical="center" textRotation="90" wrapText="1"/>
    </xf>
    <xf numFmtId="0" fontId="92" fillId="0" borderId="39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80" fillId="25" borderId="36" xfId="0" applyFont="1" applyFill="1" applyBorder="1" applyAlignment="1">
      <alignment horizontal="center" vertical="center" textRotation="90" wrapText="1"/>
    </xf>
    <xf numFmtId="0" fontId="80" fillId="25" borderId="39" xfId="0" applyFont="1" applyFill="1" applyBorder="1" applyAlignment="1">
      <alignment horizontal="center" vertical="center" textRotation="90" wrapText="1"/>
    </xf>
    <xf numFmtId="0" fontId="91" fillId="25" borderId="17" xfId="0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  <protection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 textRotation="90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50" fillId="25" borderId="36" xfId="0" applyFont="1" applyFill="1" applyBorder="1" applyAlignment="1">
      <alignment horizontal="center" vertical="center" textRotation="90" wrapText="1"/>
    </xf>
    <xf numFmtId="0" fontId="50" fillId="25" borderId="39" xfId="0" applyFont="1" applyFill="1" applyBorder="1" applyAlignment="1">
      <alignment horizontal="center" vertical="center" textRotation="90" wrapText="1"/>
    </xf>
    <xf numFmtId="0" fontId="50" fillId="25" borderId="36" xfId="0" applyFont="1" applyFill="1" applyBorder="1" applyAlignment="1">
      <alignment horizontal="center" vertical="center" textRotation="90" wrapText="1"/>
    </xf>
    <xf numFmtId="0" fontId="93" fillId="0" borderId="39" xfId="0" applyFont="1" applyBorder="1" applyAlignment="1">
      <alignment horizontal="center" vertical="center" textRotation="90" wrapText="1"/>
    </xf>
    <xf numFmtId="0" fontId="50" fillId="25" borderId="17" xfId="0" applyFont="1" applyFill="1" applyBorder="1" applyAlignment="1">
      <alignment horizontal="center" vertical="center" wrapText="1"/>
    </xf>
    <xf numFmtId="0" fontId="91" fillId="25" borderId="17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0" fontId="47" fillId="0" borderId="37" xfId="0" applyFont="1" applyFill="1" applyBorder="1" applyAlignment="1">
      <alignment horizontal="left" vertical="center" wrapText="1"/>
    </xf>
    <xf numFmtId="0" fontId="19" fillId="25" borderId="31" xfId="123" applyFont="1" applyFill="1" applyBorder="1" applyAlignment="1">
      <alignment horizontal="center" vertical="center" wrapText="1"/>
      <protection/>
    </xf>
    <xf numFmtId="0" fontId="19" fillId="25" borderId="32" xfId="123" applyFont="1" applyFill="1" applyBorder="1" applyAlignment="1">
      <alignment horizontal="center" vertical="center" wrapText="1"/>
      <protection/>
    </xf>
    <xf numFmtId="0" fontId="52" fillId="25" borderId="17" xfId="0" applyFont="1" applyFill="1" applyBorder="1" applyAlignment="1">
      <alignment horizontal="center" vertical="center" textRotation="90" wrapText="1"/>
    </xf>
    <xf numFmtId="0" fontId="42" fillId="25" borderId="17" xfId="0" applyFont="1" applyFill="1" applyBorder="1" applyAlignment="1">
      <alignment horizontal="center" vertical="center" textRotation="90" wrapText="1"/>
    </xf>
    <xf numFmtId="0" fontId="24" fillId="25" borderId="31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51" fillId="25" borderId="17" xfId="0" applyFont="1" applyFill="1" applyBorder="1" applyAlignment="1">
      <alignment horizontal="center" vertical="center" textRotation="90" wrapText="1"/>
    </xf>
    <xf numFmtId="0" fontId="19" fillId="0" borderId="35" xfId="123" applyFont="1" applyFill="1" applyBorder="1" applyAlignment="1">
      <alignment horizontal="center" vertical="center" wrapText="1"/>
      <protection/>
    </xf>
    <xf numFmtId="0" fontId="19" fillId="0" borderId="34" xfId="123" applyFont="1" applyFill="1" applyBorder="1" applyAlignment="1">
      <alignment horizontal="center" vertical="center" wrapText="1"/>
      <protection/>
    </xf>
    <xf numFmtId="0" fontId="19" fillId="25" borderId="17" xfId="123" applyFont="1" applyFill="1" applyBorder="1" applyAlignment="1">
      <alignment horizontal="center" vertical="center" wrapText="1"/>
      <protection/>
    </xf>
    <xf numFmtId="0" fontId="34" fillId="0" borderId="37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25" borderId="36" xfId="0" applyFont="1" applyFill="1" applyBorder="1" applyAlignment="1">
      <alignment horizontal="center" vertical="center" textRotation="90" wrapText="1"/>
    </xf>
    <xf numFmtId="0" fontId="24" fillId="25" borderId="39" xfId="0" applyFont="1" applyFill="1" applyBorder="1" applyAlignment="1">
      <alignment horizontal="center" vertical="center" textRotation="90" wrapText="1"/>
    </xf>
    <xf numFmtId="49" fontId="50" fillId="25" borderId="31" xfId="0" applyNumberFormat="1" applyFont="1" applyFill="1" applyBorder="1" applyAlignment="1">
      <alignment horizontal="left" vertical="center" wrapText="1"/>
    </xf>
    <xf numFmtId="49" fontId="50" fillId="25" borderId="32" xfId="0" applyNumberFormat="1" applyFont="1" applyFill="1" applyBorder="1" applyAlignment="1">
      <alignment horizontal="left" vertical="center" wrapText="1"/>
    </xf>
    <xf numFmtId="0" fontId="50" fillId="25" borderId="17" xfId="0" applyFont="1" applyFill="1" applyBorder="1" applyAlignment="1">
      <alignment horizontal="center" vertical="center" textRotation="90"/>
    </xf>
    <xf numFmtId="0" fontId="50" fillId="25" borderId="44" xfId="0" applyFont="1" applyFill="1" applyBorder="1" applyAlignment="1">
      <alignment horizontal="center" vertical="center" textRotation="90" wrapText="1"/>
    </xf>
    <xf numFmtId="0" fontId="50" fillId="25" borderId="39" xfId="0" applyFont="1" applyFill="1" applyBorder="1" applyAlignment="1">
      <alignment horizontal="center" vertical="center" textRotation="90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 vertical="center" textRotation="90" wrapText="1"/>
    </xf>
    <xf numFmtId="0" fontId="36" fillId="25" borderId="39" xfId="0" applyFont="1" applyFill="1" applyBorder="1" applyAlignment="1">
      <alignment horizontal="center" vertical="center" textRotation="90" wrapText="1"/>
    </xf>
    <xf numFmtId="0" fontId="85" fillId="25" borderId="31" xfId="0" applyFont="1" applyFill="1" applyBorder="1" applyAlignment="1">
      <alignment horizontal="center" vertical="center" wrapText="1"/>
    </xf>
    <xf numFmtId="0" fontId="85" fillId="25" borderId="32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textRotation="90"/>
    </xf>
    <xf numFmtId="0" fontId="50" fillId="25" borderId="44" xfId="0" applyFont="1" applyFill="1" applyBorder="1" applyAlignment="1">
      <alignment horizontal="center" vertical="center" textRotation="90"/>
    </xf>
    <xf numFmtId="0" fontId="50" fillId="25" borderId="39" xfId="0" applyFont="1" applyFill="1" applyBorder="1" applyAlignment="1">
      <alignment horizontal="center" vertical="center" textRotation="90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42" fillId="25" borderId="36" xfId="0" applyFont="1" applyFill="1" applyBorder="1" applyAlignment="1">
      <alignment horizontal="center" vertical="center" textRotation="90" wrapText="1"/>
    </xf>
    <xf numFmtId="0" fontId="42" fillId="25" borderId="39" xfId="0" applyFont="1" applyFill="1" applyBorder="1" applyAlignment="1">
      <alignment horizontal="center" vertical="center" textRotation="90" wrapText="1"/>
    </xf>
    <xf numFmtId="0" fontId="18" fillId="25" borderId="36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49" fontId="16" fillId="25" borderId="36" xfId="0" applyNumberFormat="1" applyFont="1" applyFill="1" applyBorder="1" applyAlignment="1">
      <alignment horizontal="center" vertical="center" wrapText="1"/>
    </xf>
    <xf numFmtId="49" fontId="16" fillId="25" borderId="44" xfId="0" applyNumberFormat="1" applyFont="1" applyFill="1" applyBorder="1" applyAlignment="1">
      <alignment horizontal="center" vertical="center" wrapText="1"/>
    </xf>
    <xf numFmtId="49" fontId="16" fillId="25" borderId="3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1" fillId="25" borderId="31" xfId="0" applyFont="1" applyFill="1" applyBorder="1" applyAlignment="1">
      <alignment horizontal="center" vertical="center" wrapText="1"/>
    </xf>
    <xf numFmtId="0" fontId="51" fillId="25" borderId="32" xfId="0" applyFont="1" applyFill="1" applyBorder="1" applyAlignment="1">
      <alignment horizontal="center" vertical="center" wrapText="1"/>
    </xf>
    <xf numFmtId="49" fontId="36" fillId="25" borderId="36" xfId="0" applyNumberFormat="1" applyFont="1" applyFill="1" applyBorder="1" applyAlignment="1">
      <alignment horizontal="center" vertical="center" textRotation="90" wrapText="1"/>
    </xf>
    <xf numFmtId="49" fontId="36" fillId="25" borderId="44" xfId="0" applyNumberFormat="1" applyFont="1" applyFill="1" applyBorder="1" applyAlignment="1">
      <alignment horizontal="center" vertical="center" textRotation="90" wrapText="1"/>
    </xf>
    <xf numFmtId="49" fontId="36" fillId="25" borderId="39" xfId="0" applyNumberFormat="1" applyFont="1" applyFill="1" applyBorder="1" applyAlignment="1">
      <alignment horizontal="center" vertical="center" textRotation="90" wrapText="1"/>
    </xf>
    <xf numFmtId="0" fontId="47" fillId="0" borderId="37" xfId="0" applyFont="1" applyFill="1" applyBorder="1" applyAlignment="1">
      <alignment horizontal="left" wrapText="1"/>
    </xf>
    <xf numFmtId="49" fontId="19" fillId="25" borderId="35" xfId="0" applyNumberFormat="1" applyFont="1" applyFill="1" applyBorder="1" applyAlignment="1">
      <alignment horizontal="center" vertical="center" wrapText="1"/>
    </xf>
    <xf numFmtId="49" fontId="19" fillId="25" borderId="33" xfId="0" applyNumberFormat="1" applyFont="1" applyFill="1" applyBorder="1" applyAlignment="1">
      <alignment horizontal="center" vertical="center" wrapText="1"/>
    </xf>
    <xf numFmtId="49" fontId="19" fillId="25" borderId="4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19" fillId="25" borderId="36" xfId="123" applyFont="1" applyFill="1" applyBorder="1" applyAlignment="1">
      <alignment horizontal="center" vertical="center" textRotation="90" wrapText="1"/>
      <protection/>
    </xf>
    <xf numFmtId="0" fontId="19" fillId="25" borderId="39" xfId="123" applyFont="1" applyFill="1" applyBorder="1" applyAlignment="1">
      <alignment horizontal="center" vertical="center" textRotation="90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42" fillId="25" borderId="30" xfId="123" applyFont="1" applyFill="1" applyBorder="1" applyAlignment="1">
      <alignment horizontal="center" vertical="center" wrapText="1"/>
      <protection/>
    </xf>
    <xf numFmtId="49" fontId="19" fillId="25" borderId="17" xfId="0" applyNumberFormat="1" applyFont="1" applyFill="1" applyBorder="1" applyAlignment="1">
      <alignment horizontal="center" vertical="center" wrapText="1"/>
    </xf>
    <xf numFmtId="0" fontId="43" fillId="25" borderId="36" xfId="0" applyFont="1" applyFill="1" applyBorder="1" applyAlignment="1">
      <alignment horizontal="center" vertical="center" textRotation="90" wrapText="1"/>
    </xf>
    <xf numFmtId="0" fontId="43" fillId="25" borderId="39" xfId="0" applyFont="1" applyFill="1" applyBorder="1" applyAlignment="1">
      <alignment horizontal="center" vertical="center" textRotation="90" wrapText="1"/>
    </xf>
    <xf numFmtId="0" fontId="18" fillId="25" borderId="4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 wrapText="1"/>
    </xf>
    <xf numFmtId="182" fontId="34" fillId="0" borderId="37" xfId="0" applyNumberFormat="1" applyFont="1" applyFill="1" applyBorder="1" applyAlignment="1">
      <alignment horizontal="center"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30" xfId="122" applyNumberFormat="1" applyFont="1" applyFill="1" applyBorder="1" applyAlignment="1">
      <alignment horizontal="left" vertical="center" wrapText="1"/>
      <protection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0" xfId="201" applyFont="1" applyFill="1" applyBorder="1" applyAlignment="1">
      <alignment horizontal="left" vertical="center"/>
      <protection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6" xfId="201" applyFont="1" applyFill="1" applyBorder="1" applyAlignment="1">
      <alignment horizontal="left" vertical="center" wrapText="1"/>
      <protection/>
    </xf>
    <xf numFmtId="0" fontId="19" fillId="0" borderId="39" xfId="201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25" fillId="0" borderId="0" xfId="226" applyFont="1" applyFill="1" applyBorder="1" applyAlignment="1">
      <alignment horizontal="center" vertical="top"/>
      <protection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49" fontId="44" fillId="25" borderId="17" xfId="0" applyNumberFormat="1" applyFont="1" applyFill="1" applyBorder="1" applyAlignment="1">
      <alignment horizontal="left" vertical="top" wrapText="1"/>
    </xf>
    <xf numFmtId="0" fontId="19" fillId="25" borderId="36" xfId="0" applyFont="1" applyFill="1" applyBorder="1" applyAlignment="1">
      <alignment horizontal="center" vertical="center" textRotation="90" wrapText="1"/>
    </xf>
    <xf numFmtId="0" fontId="19" fillId="25" borderId="39" xfId="0" applyFont="1" applyFill="1" applyBorder="1" applyAlignment="1">
      <alignment horizontal="center" vertical="center" textRotation="90" wrapText="1"/>
    </xf>
    <xf numFmtId="0" fontId="42" fillId="25" borderId="36" xfId="123" applyFont="1" applyFill="1" applyBorder="1" applyAlignment="1">
      <alignment horizontal="center" vertical="center" textRotation="90" wrapText="1"/>
      <protection/>
    </xf>
    <xf numFmtId="0" fontId="42" fillId="25" borderId="39" xfId="123" applyFont="1" applyFill="1" applyBorder="1" applyAlignment="1">
      <alignment horizontal="center" vertical="center" textRotation="90" wrapText="1"/>
      <protection/>
    </xf>
    <xf numFmtId="0" fontId="42" fillId="25" borderId="44" xfId="0" applyFont="1" applyFill="1" applyBorder="1" applyAlignment="1">
      <alignment horizontal="center" vertical="center" textRotation="90" wrapText="1"/>
    </xf>
    <xf numFmtId="0" fontId="19" fillId="25" borderId="44" xfId="123" applyFont="1" applyFill="1" applyBorder="1" applyAlignment="1">
      <alignment horizontal="center" vertical="center" textRotation="90" wrapText="1"/>
      <protection/>
    </xf>
    <xf numFmtId="0" fontId="52" fillId="25" borderId="36" xfId="0" applyFont="1" applyFill="1" applyBorder="1" applyAlignment="1">
      <alignment horizontal="center" vertical="center" textRotation="90" wrapText="1"/>
    </xf>
    <xf numFmtId="0" fontId="52" fillId="25" borderId="44" xfId="0" applyFont="1" applyFill="1" applyBorder="1" applyAlignment="1">
      <alignment horizontal="center" vertical="center" textRotation="90" wrapText="1"/>
    </xf>
    <xf numFmtId="0" fontId="52" fillId="25" borderId="39" xfId="0" applyFont="1" applyFill="1" applyBorder="1" applyAlignment="1">
      <alignment horizontal="center" vertical="center" textRotation="90" wrapText="1"/>
    </xf>
    <xf numFmtId="0" fontId="36" fillId="25" borderId="17" xfId="123" applyFont="1" applyFill="1" applyBorder="1" applyAlignment="1">
      <alignment horizontal="center" vertical="center" wrapText="1"/>
      <protection/>
    </xf>
    <xf numFmtId="0" fontId="19" fillId="0" borderId="33" xfId="123" applyFont="1" applyFill="1" applyBorder="1" applyAlignment="1">
      <alignment horizontal="center" vertical="center" wrapText="1"/>
      <protection/>
    </xf>
    <xf numFmtId="0" fontId="51" fillId="25" borderId="36" xfId="0" applyFont="1" applyFill="1" applyBorder="1" applyAlignment="1">
      <alignment horizontal="center" vertical="center" textRotation="90" wrapText="1"/>
    </xf>
    <xf numFmtId="0" fontId="51" fillId="25" borderId="39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41" fillId="25" borderId="17" xfId="0" applyFont="1" applyFill="1" applyBorder="1" applyAlignment="1">
      <alignment horizontal="center" vertical="center" wrapText="1"/>
    </xf>
    <xf numFmtId="0" fontId="19" fillId="0" borderId="17" xfId="123" applyFont="1" applyFill="1" applyBorder="1" applyAlignment="1">
      <alignment horizontal="center" vertical="center" wrapText="1"/>
      <protection/>
    </xf>
    <xf numFmtId="0" fontId="85" fillId="25" borderId="17" xfId="0" applyFont="1" applyFill="1" applyBorder="1" applyAlignment="1">
      <alignment horizontal="center" vertical="center" wrapText="1"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5" fillId="0" borderId="17" xfId="179" applyFont="1" applyFill="1" applyBorder="1" applyAlignment="1">
      <alignment horizontal="center" vertical="center" textRotation="90" wrapText="1"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17" xfId="171" applyFont="1" applyFill="1" applyBorder="1" applyAlignment="1">
      <alignment horizontal="center" vertical="center" textRotation="90"/>
      <protection/>
    </xf>
    <xf numFmtId="49" fontId="12" fillId="25" borderId="36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0" fontId="36" fillId="25" borderId="17" xfId="171" applyFont="1" applyFill="1" applyBorder="1" applyAlignment="1">
      <alignment horizontal="center" vertical="center" wrapText="1"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6" fillId="0" borderId="17" xfId="171" applyFont="1" applyFill="1" applyBorder="1" applyAlignment="1">
      <alignment horizontal="center" vertical="center" textRotation="90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  <xf numFmtId="0" fontId="24" fillId="0" borderId="37" xfId="0" applyFont="1" applyBorder="1" applyAlignment="1">
      <alignment horizontal="left" wrapText="1"/>
    </xf>
    <xf numFmtId="0" fontId="19" fillId="0" borderId="37" xfId="0" applyFont="1" applyFill="1" applyBorder="1" applyAlignment="1">
      <alignment horizontal="left" wrapText="1"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"f9ss-"&amp;VLOOKUP(G6,Коды_отчетных_периодов,2,FALSE)&amp;"-"&amp;I6&amp;"-"&amp;VLOOKUP(D23,Коды_судов,2,FALSE)</f>
        <v>f9ss-h-2020-73OS0000</v>
      </c>
      <c r="B1" s="38"/>
      <c r="O1" s="72"/>
      <c r="P1" s="22">
        <v>43966</v>
      </c>
    </row>
    <row r="2" spans="4:13" ht="16.5" customHeight="1" thickBot="1">
      <c r="D2" s="224" t="s">
        <v>963</v>
      </c>
      <c r="E2" s="225"/>
      <c r="F2" s="225"/>
      <c r="G2" s="225"/>
      <c r="H2" s="225"/>
      <c r="I2" s="225"/>
      <c r="J2" s="225"/>
      <c r="K2" s="225"/>
      <c r="L2" s="226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27" t="s">
        <v>1111</v>
      </c>
      <c r="E4" s="228"/>
      <c r="F4" s="228"/>
      <c r="G4" s="228"/>
      <c r="H4" s="228"/>
      <c r="I4" s="228"/>
      <c r="J4" s="228"/>
      <c r="K4" s="228"/>
      <c r="L4" s="229"/>
      <c r="M4" s="39"/>
    </row>
    <row r="5" spans="4:13" ht="26.25" customHeight="1">
      <c r="D5" s="230"/>
      <c r="E5" s="223"/>
      <c r="F5" s="223"/>
      <c r="G5" s="223"/>
      <c r="H5" s="223"/>
      <c r="I5" s="223"/>
      <c r="J5" s="223"/>
      <c r="K5" s="223"/>
      <c r="L5" s="231"/>
      <c r="M5" s="39"/>
    </row>
    <row r="6" spans="4:14" ht="18" customHeight="1" thickBot="1">
      <c r="D6" s="42"/>
      <c r="E6" s="43"/>
      <c r="F6" s="92" t="s">
        <v>964</v>
      </c>
      <c r="G6" s="93">
        <v>6</v>
      </c>
      <c r="H6" s="94" t="s">
        <v>965</v>
      </c>
      <c r="I6" s="93">
        <v>2020</v>
      </c>
      <c r="J6" s="95" t="s">
        <v>966</v>
      </c>
      <c r="K6" s="43"/>
      <c r="L6" s="44"/>
      <c r="M6" s="236" t="str">
        <f>IF(COUNTIF('ФЛК (обязательный)'!A2:A878,"Неверно!")&gt;0,"Ошибки ФЛК!"," ")</f>
        <v> </v>
      </c>
      <c r="N6" s="217"/>
    </row>
    <row r="7" spans="5:14" ht="12.75">
      <c r="E7" s="39"/>
      <c r="F7" s="39"/>
      <c r="G7" s="39"/>
      <c r="H7" s="39"/>
      <c r="I7" s="39"/>
      <c r="J7" s="39"/>
      <c r="K7" s="39"/>
      <c r="L7" s="39"/>
      <c r="M7" s="221" t="str">
        <f>IF((COUNTIF('ФЛК (информационный)'!G2:G17,"Внести подтверждение к нарушенному информационному ФЛК")&gt;0),"Ошибки инф. ФЛК!"," ")</f>
        <v> </v>
      </c>
      <c r="N7" s="221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32" t="s">
        <v>967</v>
      </c>
      <c r="B9" s="232"/>
      <c r="C9" s="232"/>
      <c r="D9" s="232" t="s">
        <v>968</v>
      </c>
      <c r="E9" s="232"/>
      <c r="F9" s="232"/>
      <c r="G9" s="232" t="s">
        <v>969</v>
      </c>
      <c r="H9" s="232"/>
      <c r="I9" s="45"/>
      <c r="K9" s="233" t="s">
        <v>994</v>
      </c>
      <c r="L9" s="234"/>
      <c r="M9" s="234"/>
      <c r="N9" s="235"/>
      <c r="O9" s="47"/>
    </row>
    <row r="10" spans="1:14" s="46" customFormat="1" ht="13.5" customHeight="1" thickBot="1">
      <c r="A10" s="222" t="s">
        <v>970</v>
      </c>
      <c r="B10" s="222"/>
      <c r="C10" s="222"/>
      <c r="D10" s="222"/>
      <c r="E10" s="222"/>
      <c r="F10" s="222"/>
      <c r="G10" s="222"/>
      <c r="H10" s="222"/>
      <c r="I10" s="48"/>
      <c r="K10" s="209" t="s">
        <v>971</v>
      </c>
      <c r="L10" s="237"/>
      <c r="M10" s="237"/>
      <c r="N10" s="238"/>
    </row>
    <row r="11" spans="1:14" s="46" customFormat="1" ht="20.25" customHeight="1" thickBot="1">
      <c r="A11" s="222" t="s">
        <v>1502</v>
      </c>
      <c r="B11" s="222"/>
      <c r="C11" s="222"/>
      <c r="D11" s="216" t="s">
        <v>972</v>
      </c>
      <c r="E11" s="212"/>
      <c r="F11" s="213"/>
      <c r="G11" s="216" t="s">
        <v>973</v>
      </c>
      <c r="H11" s="213"/>
      <c r="I11" s="48"/>
      <c r="K11" s="216" t="s">
        <v>341</v>
      </c>
      <c r="L11" s="212"/>
      <c r="M11" s="212"/>
      <c r="N11" s="213"/>
    </row>
    <row r="12" spans="1:14" s="46" customFormat="1" ht="20.25" customHeight="1" thickBot="1">
      <c r="A12" s="222" t="s">
        <v>1011</v>
      </c>
      <c r="B12" s="222"/>
      <c r="C12" s="222"/>
      <c r="D12" s="214"/>
      <c r="E12" s="215"/>
      <c r="F12" s="210"/>
      <c r="G12" s="214"/>
      <c r="H12" s="210"/>
      <c r="I12" s="48"/>
      <c r="K12" s="214"/>
      <c r="L12" s="215"/>
      <c r="M12" s="215"/>
      <c r="N12" s="210"/>
    </row>
    <row r="13" spans="1:14" s="46" customFormat="1" ht="22.5" customHeight="1" thickBot="1">
      <c r="A13" s="222" t="s">
        <v>1377</v>
      </c>
      <c r="B13" s="222"/>
      <c r="C13" s="222"/>
      <c r="D13" s="214"/>
      <c r="E13" s="215"/>
      <c r="F13" s="210"/>
      <c r="G13" s="214"/>
      <c r="H13" s="210"/>
      <c r="I13" s="48"/>
      <c r="K13" s="214"/>
      <c r="L13" s="215"/>
      <c r="M13" s="215"/>
      <c r="N13" s="210"/>
    </row>
    <row r="14" spans="1:14" s="46" customFormat="1" ht="20.25" customHeight="1" thickBot="1">
      <c r="A14" s="222" t="s">
        <v>1378</v>
      </c>
      <c r="B14" s="222"/>
      <c r="C14" s="222"/>
      <c r="D14" s="214"/>
      <c r="E14" s="215"/>
      <c r="F14" s="210"/>
      <c r="G14" s="214"/>
      <c r="H14" s="210"/>
      <c r="I14" s="48"/>
      <c r="K14" s="214"/>
      <c r="L14" s="215"/>
      <c r="M14" s="215"/>
      <c r="N14" s="210"/>
    </row>
    <row r="15" spans="1:14" s="46" customFormat="1" ht="20.25" customHeight="1" thickBot="1">
      <c r="A15" s="206" t="s">
        <v>1017</v>
      </c>
      <c r="B15" s="207"/>
      <c r="C15" s="208"/>
      <c r="D15" s="211"/>
      <c r="E15" s="204"/>
      <c r="F15" s="205"/>
      <c r="G15" s="211"/>
      <c r="H15" s="205"/>
      <c r="I15" s="48"/>
      <c r="K15" s="214"/>
      <c r="L15" s="215"/>
      <c r="M15" s="215"/>
      <c r="N15" s="210"/>
    </row>
    <row r="16" spans="1:14" s="46" customFormat="1" ht="13.5" customHeight="1" thickBot="1">
      <c r="A16" s="222" t="s">
        <v>974</v>
      </c>
      <c r="B16" s="222"/>
      <c r="C16" s="222"/>
      <c r="D16" s="222"/>
      <c r="E16" s="222"/>
      <c r="F16" s="222"/>
      <c r="G16" s="222"/>
      <c r="H16" s="222"/>
      <c r="I16" s="48"/>
      <c r="K16" s="211"/>
      <c r="L16" s="204"/>
      <c r="M16" s="204"/>
      <c r="N16" s="205"/>
    </row>
    <row r="17" spans="1:14" s="46" customFormat="1" ht="24" customHeight="1" thickBot="1">
      <c r="A17" s="222" t="s">
        <v>975</v>
      </c>
      <c r="B17" s="222"/>
      <c r="C17" s="222"/>
      <c r="D17" s="218" t="s">
        <v>976</v>
      </c>
      <c r="E17" s="219"/>
      <c r="F17" s="220"/>
      <c r="G17" s="218" t="s">
        <v>977</v>
      </c>
      <c r="H17" s="220"/>
      <c r="I17" s="48"/>
      <c r="K17" s="173"/>
      <c r="L17" s="173"/>
      <c r="M17" s="173"/>
      <c r="N17" s="173"/>
    </row>
    <row r="18" spans="1:14" s="46" customFormat="1" ht="13.5" customHeight="1" thickBot="1">
      <c r="A18" s="222"/>
      <c r="B18" s="222"/>
      <c r="C18" s="222"/>
      <c r="D18" s="218" t="s">
        <v>1012</v>
      </c>
      <c r="E18" s="219"/>
      <c r="F18" s="220"/>
      <c r="G18" s="218" t="s">
        <v>1013</v>
      </c>
      <c r="H18" s="220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222"/>
      <c r="B19" s="222"/>
      <c r="C19" s="222"/>
      <c r="D19" s="218"/>
      <c r="E19" s="219"/>
      <c r="F19" s="220"/>
      <c r="G19" s="218"/>
      <c r="H19" s="220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62" t="s">
        <v>1016</v>
      </c>
      <c r="B23" s="263"/>
      <c r="C23" s="264"/>
      <c r="D23" s="242" t="s">
        <v>1457</v>
      </c>
      <c r="E23" s="243"/>
      <c r="F23" s="243"/>
      <c r="G23" s="243"/>
      <c r="H23" s="243"/>
      <c r="I23" s="243"/>
      <c r="J23" s="243"/>
      <c r="K23" s="244"/>
      <c r="L23" s="223"/>
      <c r="M23" s="223"/>
      <c r="N23" s="223"/>
    </row>
    <row r="24" spans="1:14" ht="19.5" customHeight="1" thickBot="1">
      <c r="A24" s="248" t="s">
        <v>1006</v>
      </c>
      <c r="B24" s="249"/>
      <c r="C24" s="250"/>
      <c r="D24" s="245"/>
      <c r="E24" s="246"/>
      <c r="F24" s="246"/>
      <c r="G24" s="246"/>
      <c r="H24" s="246"/>
      <c r="I24" s="246"/>
      <c r="J24" s="246"/>
      <c r="K24" s="247"/>
      <c r="L24" s="223"/>
      <c r="M24" s="223"/>
      <c r="N24" s="223"/>
    </row>
    <row r="25" spans="1:14" ht="13.5" thickBot="1">
      <c r="A25" s="239"/>
      <c r="B25" s="240"/>
      <c r="C25" s="241"/>
      <c r="D25" s="51"/>
      <c r="E25" s="51"/>
      <c r="F25" s="51"/>
      <c r="G25" s="51"/>
      <c r="H25" s="51"/>
      <c r="I25" s="51"/>
      <c r="J25" s="51"/>
      <c r="K25" s="52"/>
      <c r="L25" s="223"/>
      <c r="M25" s="223"/>
      <c r="N25" s="223"/>
    </row>
    <row r="26" spans="1:14" ht="13.5" thickBot="1">
      <c r="A26" s="251" t="s">
        <v>978</v>
      </c>
      <c r="B26" s="252"/>
      <c r="C26" s="252"/>
      <c r="D26" s="252"/>
      <c r="E26" s="253"/>
      <c r="F26" s="36" t="s">
        <v>979</v>
      </c>
      <c r="G26" s="37"/>
      <c r="H26" s="37"/>
      <c r="I26" s="37"/>
      <c r="J26" s="37"/>
      <c r="K26" s="53"/>
      <c r="L26" s="223"/>
      <c r="M26" s="223"/>
      <c r="N26" s="223"/>
    </row>
    <row r="27" spans="1:14" ht="9.75" customHeight="1" thickBot="1">
      <c r="A27" s="254">
        <v>1</v>
      </c>
      <c r="B27" s="255"/>
      <c r="C27" s="255"/>
      <c r="D27" s="255"/>
      <c r="E27" s="256"/>
      <c r="F27" s="54">
        <v>2</v>
      </c>
      <c r="G27" s="55"/>
      <c r="H27" s="55"/>
      <c r="I27" s="55"/>
      <c r="J27" s="55"/>
      <c r="K27" s="56"/>
      <c r="L27" s="223"/>
      <c r="M27" s="223"/>
      <c r="N27" s="223"/>
    </row>
    <row r="28" spans="1:14" ht="13.5" customHeight="1" thickBot="1">
      <c r="A28" s="259"/>
      <c r="B28" s="259"/>
      <c r="C28" s="259"/>
      <c r="D28" s="259"/>
      <c r="E28" s="259"/>
      <c r="F28" s="259"/>
      <c r="G28" s="259"/>
      <c r="H28" s="36"/>
      <c r="I28" s="37"/>
      <c r="J28" s="37"/>
      <c r="K28" s="53"/>
      <c r="L28" s="223"/>
      <c r="M28" s="223"/>
      <c r="N28" s="223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23"/>
      <c r="M29" s="223"/>
      <c r="N29" s="223"/>
    </row>
    <row r="30" spans="1:14" ht="18" customHeight="1" thickBot="1">
      <c r="A30" s="248" t="s">
        <v>1007</v>
      </c>
      <c r="B30" s="257"/>
      <c r="C30" s="258"/>
      <c r="D30" s="245" t="s">
        <v>975</v>
      </c>
      <c r="E30" s="246"/>
      <c r="F30" s="246"/>
      <c r="G30" s="246"/>
      <c r="H30" s="246"/>
      <c r="I30" s="246"/>
      <c r="J30" s="246"/>
      <c r="K30" s="247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1009</v>
      </c>
      <c r="M31" s="21"/>
      <c r="N31" s="22">
        <f ca="1">TODAY()</f>
        <v>44029</v>
      </c>
      <c r="O31" s="41"/>
    </row>
    <row r="32" spans="1:14" ht="16.5" customHeight="1" thickBot="1">
      <c r="A32" s="248" t="s">
        <v>1006</v>
      </c>
      <c r="B32" s="260"/>
      <c r="C32" s="261"/>
      <c r="D32" s="245"/>
      <c r="E32" s="246"/>
      <c r="F32" s="246"/>
      <c r="G32" s="246"/>
      <c r="H32" s="246"/>
      <c r="I32" s="246"/>
      <c r="J32" s="246"/>
      <c r="K32" s="247"/>
      <c r="L32" s="20" t="s">
        <v>1010</v>
      </c>
      <c r="M32" s="41"/>
      <c r="N32" s="61" t="str">
        <f>IF(D23=0," ",VLOOKUP(D23,Списки!A2:B87,2,0))&amp;IF(D23=0," "," ss")</f>
        <v>73OS0000 ss</v>
      </c>
    </row>
    <row r="34" ht="12.75">
      <c r="A34" s="189" t="s">
        <v>1501</v>
      </c>
    </row>
    <row r="40" ht="12.75">
      <c r="M40" s="21"/>
    </row>
  </sheetData>
  <sheetProtection/>
  <mergeCells count="41">
    <mergeCell ref="A32:C32"/>
    <mergeCell ref="A28:C28"/>
    <mergeCell ref="D28:E28"/>
    <mergeCell ref="D30:K30"/>
    <mergeCell ref="D32:K32"/>
    <mergeCell ref="K11:N16"/>
    <mergeCell ref="A26:E26"/>
    <mergeCell ref="A27:E27"/>
    <mergeCell ref="A30:C30"/>
    <mergeCell ref="A16:F16"/>
    <mergeCell ref="F28:G28"/>
    <mergeCell ref="A23:C23"/>
    <mergeCell ref="K10:N10"/>
    <mergeCell ref="A25:C25"/>
    <mergeCell ref="D23:K23"/>
    <mergeCell ref="D24:K24"/>
    <mergeCell ref="G16:H16"/>
    <mergeCell ref="A17:C19"/>
    <mergeCell ref="D17:F17"/>
    <mergeCell ref="A24:C24"/>
    <mergeCell ref="A11:C11"/>
    <mergeCell ref="G17:H17"/>
    <mergeCell ref="A10:F10"/>
    <mergeCell ref="G10:H10"/>
    <mergeCell ref="A12:C12"/>
    <mergeCell ref="D18:F19"/>
    <mergeCell ref="G18:H19"/>
    <mergeCell ref="D11:F15"/>
    <mergeCell ref="G11:H15"/>
    <mergeCell ref="A15:C15"/>
    <mergeCell ref="A14:C14"/>
    <mergeCell ref="M7:N7"/>
    <mergeCell ref="A13:C13"/>
    <mergeCell ref="L23:N29"/>
    <mergeCell ref="D2:L2"/>
    <mergeCell ref="D4:L5"/>
    <mergeCell ref="A9:C9"/>
    <mergeCell ref="D9:F9"/>
    <mergeCell ref="G9:H9"/>
    <mergeCell ref="K9:N9"/>
    <mergeCell ref="M6:N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4.140625" style="5" customWidth="1"/>
    <col min="17" max="17" width="14.8515625" style="5" customWidth="1"/>
    <col min="18" max="18" width="9.140625" style="5" customWidth="1"/>
    <col min="19" max="19" width="10.14062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69"/>
      <c r="M1" s="269"/>
      <c r="N1" s="4"/>
      <c r="Q1" s="6"/>
    </row>
    <row r="2" spans="1:18" s="16" customFormat="1" ht="13.5" customHeight="1">
      <c r="A2" s="274" t="s">
        <v>985</v>
      </c>
      <c r="B2" s="274"/>
      <c r="C2" s="274"/>
      <c r="D2" s="274"/>
      <c r="E2" s="88"/>
      <c r="F2" s="98" t="str">
        <f>IF('Титул ф.9'!D23=0," ",'Титул ф.9'!D23)</f>
        <v>Ульяновский областной суд </v>
      </c>
      <c r="G2" s="99"/>
      <c r="H2" s="99"/>
      <c r="I2" s="99"/>
      <c r="J2" s="100"/>
      <c r="K2" s="84"/>
      <c r="L2" s="84"/>
      <c r="M2" s="3"/>
      <c r="N2" s="3"/>
      <c r="O2" s="291" t="s">
        <v>994</v>
      </c>
      <c r="P2" s="291"/>
      <c r="Q2" s="5"/>
      <c r="R2" s="5"/>
    </row>
    <row r="3" spans="4:17" s="23" customFormat="1" ht="38.25" customHeight="1">
      <c r="D3" s="83"/>
      <c r="E3" s="83"/>
      <c r="F3" s="105" t="s">
        <v>986</v>
      </c>
      <c r="G3" s="101"/>
      <c r="H3" s="265" t="s">
        <v>1532</v>
      </c>
      <c r="I3" s="266"/>
      <c r="J3" s="267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988</v>
      </c>
      <c r="G4" s="102"/>
      <c r="H4" s="265" t="s">
        <v>1532</v>
      </c>
      <c r="I4" s="266"/>
      <c r="J4" s="267"/>
      <c r="K4" s="104"/>
      <c r="L4" s="104"/>
      <c r="M4" s="25"/>
      <c r="N4" s="24"/>
      <c r="O4" s="24"/>
      <c r="P4" s="24"/>
    </row>
    <row r="5" spans="1:16" s="24" customFormat="1" ht="51" customHeight="1">
      <c r="A5" s="303" t="s">
        <v>1018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s="24" customFormat="1" ht="20.25" customHeight="1">
      <c r="A6" s="304" t="s">
        <v>1507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9" s="26" customFormat="1" ht="40.5" customHeight="1">
      <c r="A7" s="279" t="s">
        <v>1066</v>
      </c>
      <c r="B7" s="280"/>
      <c r="C7" s="283" t="s">
        <v>993</v>
      </c>
      <c r="D7" s="268" t="s">
        <v>342</v>
      </c>
      <c r="E7" s="268" t="s">
        <v>343</v>
      </c>
      <c r="F7" s="268" t="s">
        <v>344</v>
      </c>
      <c r="G7" s="268" t="s">
        <v>345</v>
      </c>
      <c r="H7" s="310" t="s">
        <v>1046</v>
      </c>
      <c r="I7" s="310"/>
      <c r="J7" s="310"/>
      <c r="K7" s="292" t="s">
        <v>346</v>
      </c>
      <c r="L7" s="311" t="s">
        <v>1053</v>
      </c>
      <c r="M7" s="311"/>
      <c r="N7" s="306" t="s">
        <v>347</v>
      </c>
      <c r="O7" s="294" t="s">
        <v>1052</v>
      </c>
      <c r="P7" s="294"/>
      <c r="Q7" s="306" t="s">
        <v>348</v>
      </c>
      <c r="R7" s="308" t="s">
        <v>1505</v>
      </c>
      <c r="S7" s="308" t="s">
        <v>1506</v>
      </c>
    </row>
    <row r="8" spans="1:20" s="26" customFormat="1" ht="188.25" customHeight="1">
      <c r="A8" s="281"/>
      <c r="B8" s="282"/>
      <c r="C8" s="284"/>
      <c r="D8" s="268"/>
      <c r="E8" s="268"/>
      <c r="F8" s="268"/>
      <c r="G8" s="268"/>
      <c r="H8" s="202" t="s">
        <v>349</v>
      </c>
      <c r="I8" s="202" t="s">
        <v>350</v>
      </c>
      <c r="J8" s="202" t="s">
        <v>1008</v>
      </c>
      <c r="K8" s="293"/>
      <c r="L8" s="202" t="s">
        <v>1067</v>
      </c>
      <c r="M8" s="202" t="s">
        <v>351</v>
      </c>
      <c r="N8" s="307"/>
      <c r="O8" s="202" t="s">
        <v>1068</v>
      </c>
      <c r="P8" s="203" t="s">
        <v>352</v>
      </c>
      <c r="Q8" s="307"/>
      <c r="R8" s="309"/>
      <c r="S8" s="309"/>
      <c r="T8" s="30"/>
    </row>
    <row r="9" spans="1:20" s="26" customFormat="1" ht="12.75" customHeight="1">
      <c r="A9" s="305" t="s">
        <v>996</v>
      </c>
      <c r="B9" s="305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88" t="s">
        <v>1054</v>
      </c>
      <c r="B10" s="288"/>
      <c r="C10" s="81">
        <v>1</v>
      </c>
      <c r="D10" s="109"/>
      <c r="E10" s="109"/>
      <c r="F10" s="115"/>
      <c r="G10" s="109"/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89" t="s">
        <v>1041</v>
      </c>
      <c r="B11" s="118" t="s">
        <v>1042</v>
      </c>
      <c r="C11" s="81">
        <v>2</v>
      </c>
      <c r="D11" s="109"/>
      <c r="E11" s="109"/>
      <c r="F11" s="115"/>
      <c r="G11" s="109"/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90"/>
      <c r="B12" s="118" t="s">
        <v>1043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303" t="s">
        <v>1019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</row>
    <row r="16" spans="1:16" s="26" customFormat="1" ht="30" customHeight="1">
      <c r="A16" s="304" t="s">
        <v>1513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</row>
    <row r="17" spans="1:20" s="26" customFormat="1" ht="33.75" customHeight="1">
      <c r="A17" s="275" t="s">
        <v>995</v>
      </c>
      <c r="B17" s="275"/>
      <c r="C17" s="276" t="s">
        <v>993</v>
      </c>
      <c r="D17" s="285" t="s">
        <v>1107</v>
      </c>
      <c r="E17" s="285" t="s">
        <v>1047</v>
      </c>
      <c r="F17" s="277" t="s">
        <v>1048</v>
      </c>
      <c r="G17" s="277"/>
      <c r="H17" s="277"/>
      <c r="I17" s="277"/>
      <c r="J17" s="277"/>
      <c r="K17" s="285" t="s">
        <v>1069</v>
      </c>
      <c r="L17" s="270" t="s">
        <v>1510</v>
      </c>
      <c r="M17" s="270" t="s">
        <v>1511</v>
      </c>
      <c r="N17" s="270" t="s">
        <v>1512</v>
      </c>
      <c r="O17" s="295" t="s">
        <v>1070</v>
      </c>
      <c r="P17" s="295"/>
      <c r="Q17" s="270" t="s">
        <v>1508</v>
      </c>
      <c r="R17" s="270" t="s">
        <v>1509</v>
      </c>
      <c r="S17" s="71"/>
      <c r="T17" s="71"/>
    </row>
    <row r="18" spans="1:20" s="26" customFormat="1" ht="30" customHeight="1">
      <c r="A18" s="275"/>
      <c r="B18" s="275"/>
      <c r="C18" s="276"/>
      <c r="D18" s="285"/>
      <c r="E18" s="285"/>
      <c r="F18" s="273" t="s">
        <v>989</v>
      </c>
      <c r="G18" s="273"/>
      <c r="H18" s="273" t="s">
        <v>990</v>
      </c>
      <c r="I18" s="273"/>
      <c r="J18" s="286" t="s">
        <v>991</v>
      </c>
      <c r="K18" s="285"/>
      <c r="L18" s="271"/>
      <c r="M18" s="271"/>
      <c r="N18" s="271"/>
      <c r="O18" s="295"/>
      <c r="P18" s="295"/>
      <c r="Q18" s="271"/>
      <c r="R18" s="271"/>
      <c r="S18" s="71"/>
      <c r="T18" s="71"/>
    </row>
    <row r="19" spans="1:20" s="26" customFormat="1" ht="141" customHeight="1">
      <c r="A19" s="275"/>
      <c r="B19" s="275"/>
      <c r="C19" s="276"/>
      <c r="D19" s="285"/>
      <c r="E19" s="285"/>
      <c r="F19" s="121" t="s">
        <v>1071</v>
      </c>
      <c r="G19" s="121" t="s">
        <v>992</v>
      </c>
      <c r="H19" s="121" t="s">
        <v>1071</v>
      </c>
      <c r="I19" s="121" t="s">
        <v>992</v>
      </c>
      <c r="J19" s="287"/>
      <c r="K19" s="285"/>
      <c r="L19" s="272"/>
      <c r="M19" s="272"/>
      <c r="N19" s="272"/>
      <c r="O19" s="126" t="s">
        <v>1020</v>
      </c>
      <c r="P19" s="125" t="s">
        <v>1106</v>
      </c>
      <c r="Q19" s="272"/>
      <c r="R19" s="272"/>
      <c r="S19" s="71"/>
      <c r="T19" s="71"/>
    </row>
    <row r="20" spans="1:18" s="106" customFormat="1" ht="15.75" customHeight="1">
      <c r="A20" s="301" t="s">
        <v>996</v>
      </c>
      <c r="B20" s="302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278" t="s">
        <v>1049</v>
      </c>
      <c r="B21" s="278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99" t="s">
        <v>1044</v>
      </c>
      <c r="B22" s="300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96" t="s">
        <v>1041</v>
      </c>
      <c r="B23" s="107" t="s">
        <v>997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97"/>
      <c r="B24" s="107" t="s">
        <v>998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97"/>
      <c r="B25" s="108" t="s">
        <v>999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98"/>
      <c r="B26" s="108" t="s">
        <v>1145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99" t="s">
        <v>1110</v>
      </c>
      <c r="B27" s="300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96" t="s">
        <v>1041</v>
      </c>
      <c r="B28" s="107" t="s">
        <v>997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97"/>
      <c r="B29" s="107" t="s">
        <v>998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97"/>
      <c r="B30" s="108" t="s">
        <v>999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98"/>
      <c r="B31" s="108" t="s">
        <v>1146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1037</v>
      </c>
    </row>
  </sheetData>
  <sheetProtection/>
  <mergeCells count="47">
    <mergeCell ref="N17:N19"/>
    <mergeCell ref="N7:N8"/>
    <mergeCell ref="L7:M7"/>
    <mergeCell ref="Q7:Q8"/>
    <mergeCell ref="R7:R8"/>
    <mergeCell ref="S7:S8"/>
    <mergeCell ref="Q17:Q19"/>
    <mergeCell ref="R17:R19"/>
    <mergeCell ref="A28:A31"/>
    <mergeCell ref="A27:B27"/>
    <mergeCell ref="A23:A26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A5:P5"/>
    <mergeCell ref="A6:P6"/>
    <mergeCell ref="A21:B21"/>
    <mergeCell ref="A7:B8"/>
    <mergeCell ref="C7:C8"/>
    <mergeCell ref="K17:K19"/>
    <mergeCell ref="J18:J19"/>
    <mergeCell ref="A10:B10"/>
    <mergeCell ref="A11:A12"/>
    <mergeCell ref="A20:B20"/>
    <mergeCell ref="A15:P15"/>
    <mergeCell ref="A16:P16"/>
    <mergeCell ref="A2:D2"/>
    <mergeCell ref="A17:B19"/>
    <mergeCell ref="C17:C19"/>
    <mergeCell ref="F17:J17"/>
    <mergeCell ref="A9:B9"/>
    <mergeCell ref="H7:J7"/>
    <mergeCell ref="H3:J3"/>
    <mergeCell ref="G7:G8"/>
    <mergeCell ref="L1:M1"/>
    <mergeCell ref="L17:L19"/>
    <mergeCell ref="F18:G18"/>
    <mergeCell ref="H18:I18"/>
    <mergeCell ref="F7:F8"/>
    <mergeCell ref="H4:J4"/>
    <mergeCell ref="M17:M19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A25">
      <selection activeCell="W42" sqref="W42:AD42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985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Ульяновский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64" t="s">
        <v>1097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38" s="26" customFormat="1" ht="39" customHeight="1">
      <c r="A4" s="370" t="s">
        <v>1523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1" t="s">
        <v>956</v>
      </c>
      <c r="B5" s="372"/>
      <c r="C5" s="372"/>
      <c r="D5" s="339" t="s">
        <v>993</v>
      </c>
      <c r="E5" s="349" t="s">
        <v>1050</v>
      </c>
      <c r="F5" s="350"/>
      <c r="G5" s="350"/>
      <c r="H5" s="350"/>
      <c r="I5" s="351"/>
      <c r="J5" s="326" t="s">
        <v>1072</v>
      </c>
      <c r="K5" s="340" t="s">
        <v>1113</v>
      </c>
      <c r="L5" s="341"/>
      <c r="M5" s="325" t="s">
        <v>1128</v>
      </c>
      <c r="N5" s="325"/>
      <c r="O5" s="325"/>
      <c r="P5" s="325"/>
      <c r="Q5" s="325"/>
      <c r="R5" s="325"/>
      <c r="S5" s="326" t="s">
        <v>1131</v>
      </c>
      <c r="T5" s="327" t="s">
        <v>1127</v>
      </c>
      <c r="U5" s="328"/>
      <c r="V5" s="329" t="s">
        <v>1522</v>
      </c>
      <c r="W5" s="329"/>
      <c r="X5" s="329"/>
      <c r="Y5" s="329"/>
      <c r="Z5" s="329"/>
      <c r="AA5" s="329"/>
      <c r="AB5" s="329"/>
      <c r="AC5" s="415" t="s">
        <v>1517</v>
      </c>
      <c r="AD5" s="414" t="s">
        <v>1051</v>
      </c>
      <c r="AE5" s="328"/>
      <c r="AF5" s="332" t="s">
        <v>1114</v>
      </c>
      <c r="AG5" s="317" t="s">
        <v>1382</v>
      </c>
      <c r="AH5" s="318"/>
      <c r="AI5" s="318"/>
      <c r="AJ5" s="318"/>
      <c r="AK5" s="319" t="s">
        <v>1073</v>
      </c>
      <c r="AL5" s="320" t="s">
        <v>1380</v>
      </c>
      <c r="AM5" s="321" t="s">
        <v>1381</v>
      </c>
      <c r="AN5" s="321" t="s">
        <v>1518</v>
      </c>
      <c r="AO5" s="417" t="s">
        <v>1519</v>
      </c>
    </row>
    <row r="6" spans="1:41" s="28" customFormat="1" ht="221.25" customHeight="1">
      <c r="A6" s="373"/>
      <c r="B6" s="374"/>
      <c r="C6" s="374"/>
      <c r="D6" s="339"/>
      <c r="E6" s="162" t="s">
        <v>1520</v>
      </c>
      <c r="F6" s="162" t="s">
        <v>1075</v>
      </c>
      <c r="G6" s="162" t="s">
        <v>1076</v>
      </c>
      <c r="H6" s="162" t="s">
        <v>1521</v>
      </c>
      <c r="I6" s="162" t="s">
        <v>1014</v>
      </c>
      <c r="J6" s="326"/>
      <c r="K6" s="162" t="s">
        <v>1115</v>
      </c>
      <c r="L6" s="162" t="s">
        <v>1116</v>
      </c>
      <c r="M6" s="163" t="s">
        <v>959</v>
      </c>
      <c r="N6" s="163" t="s">
        <v>1075</v>
      </c>
      <c r="O6" s="163" t="s">
        <v>1076</v>
      </c>
      <c r="P6" s="163" t="s">
        <v>1520</v>
      </c>
      <c r="Q6" s="162" t="s">
        <v>1038</v>
      </c>
      <c r="R6" s="162" t="s">
        <v>1014</v>
      </c>
      <c r="S6" s="326"/>
      <c r="T6" s="163" t="s">
        <v>1102</v>
      </c>
      <c r="U6" s="163" t="s">
        <v>1103</v>
      </c>
      <c r="V6" s="163" t="s">
        <v>959</v>
      </c>
      <c r="W6" s="163" t="s">
        <v>1075</v>
      </c>
      <c r="X6" s="163" t="s">
        <v>1525</v>
      </c>
      <c r="Y6" s="163" t="s">
        <v>1074</v>
      </c>
      <c r="Z6" s="163" t="s">
        <v>1038</v>
      </c>
      <c r="AA6" s="163" t="s">
        <v>1078</v>
      </c>
      <c r="AB6" s="162" t="s">
        <v>1014</v>
      </c>
      <c r="AC6" s="416"/>
      <c r="AD6" s="191" t="s">
        <v>1126</v>
      </c>
      <c r="AE6" s="164" t="s">
        <v>1105</v>
      </c>
      <c r="AF6" s="333"/>
      <c r="AG6" s="159" t="s">
        <v>1138</v>
      </c>
      <c r="AH6" s="159" t="s">
        <v>1139</v>
      </c>
      <c r="AI6" s="159" t="s">
        <v>1140</v>
      </c>
      <c r="AJ6" s="159" t="s">
        <v>1141</v>
      </c>
      <c r="AK6" s="319"/>
      <c r="AL6" s="320"/>
      <c r="AM6" s="321"/>
      <c r="AN6" s="321"/>
      <c r="AO6" s="417"/>
    </row>
    <row r="7" spans="1:41" s="110" customFormat="1" ht="15" customHeight="1">
      <c r="A7" s="344" t="s">
        <v>996</v>
      </c>
      <c r="B7" s="345"/>
      <c r="C7" s="345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346" t="s">
        <v>1039</v>
      </c>
      <c r="B8" s="334" t="s">
        <v>1117</v>
      </c>
      <c r="C8" s="335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347"/>
      <c r="B9" s="336" t="s">
        <v>987</v>
      </c>
      <c r="C9" s="155" t="s">
        <v>1379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347"/>
      <c r="B10" s="336"/>
      <c r="C10" s="190" t="s">
        <v>1503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201"/>
      <c r="AE10" s="201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348"/>
      <c r="B11" s="336"/>
      <c r="C11" s="188" t="s">
        <v>1504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308" t="s">
        <v>1040</v>
      </c>
      <c r="B12" s="334" t="s">
        <v>1118</v>
      </c>
      <c r="C12" s="335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337"/>
      <c r="B13" s="336" t="s">
        <v>987</v>
      </c>
      <c r="C13" s="155" t="s">
        <v>1379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337"/>
      <c r="B14" s="336"/>
      <c r="C14" s="190" t="s">
        <v>1503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201"/>
      <c r="AE14" s="201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338"/>
      <c r="B15" s="336"/>
      <c r="C15" s="188" t="s">
        <v>1504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331" t="s">
        <v>1531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</row>
    <row r="20" spans="1:37" ht="42.75" customHeight="1">
      <c r="A20" s="330" t="s">
        <v>1530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</row>
    <row r="21" spans="1:40" ht="136.5" customHeight="1">
      <c r="A21" s="382" t="s">
        <v>1045</v>
      </c>
      <c r="B21" s="382"/>
      <c r="C21" s="382"/>
      <c r="D21" s="361" t="s">
        <v>993</v>
      </c>
      <c r="E21" s="367" t="s">
        <v>1500</v>
      </c>
      <c r="F21" s="349" t="s">
        <v>1050</v>
      </c>
      <c r="G21" s="350"/>
      <c r="H21" s="350"/>
      <c r="I21" s="350"/>
      <c r="J21" s="351"/>
      <c r="K21" s="358" t="s">
        <v>1082</v>
      </c>
      <c r="L21" s="418" t="s">
        <v>1113</v>
      </c>
      <c r="M21" s="418"/>
      <c r="N21" s="365" t="s">
        <v>1142</v>
      </c>
      <c r="O21" s="366"/>
      <c r="P21" s="366"/>
      <c r="Q21" s="366"/>
      <c r="R21" s="366"/>
      <c r="S21" s="366"/>
      <c r="T21" s="358" t="s">
        <v>1143</v>
      </c>
      <c r="U21" s="380" t="s">
        <v>1144</v>
      </c>
      <c r="V21" s="381"/>
      <c r="W21" s="329" t="s">
        <v>1522</v>
      </c>
      <c r="X21" s="329"/>
      <c r="Y21" s="329"/>
      <c r="Z21" s="329"/>
      <c r="AA21" s="329"/>
      <c r="AB21" s="329"/>
      <c r="AC21" s="329"/>
      <c r="AD21" s="356" t="s">
        <v>1514</v>
      </c>
      <c r="AE21" s="413" t="s">
        <v>1051</v>
      </c>
      <c r="AF21" s="413"/>
      <c r="AG21" s="378" t="s">
        <v>1122</v>
      </c>
      <c r="AH21" s="410" t="s">
        <v>1073</v>
      </c>
      <c r="AI21" s="356" t="s">
        <v>1526</v>
      </c>
      <c r="AJ21" s="322" t="s">
        <v>1119</v>
      </c>
      <c r="AK21" s="323"/>
      <c r="AL21" s="323"/>
      <c r="AM21" s="324" t="s">
        <v>1083</v>
      </c>
      <c r="AN21" s="324"/>
    </row>
    <row r="22" spans="1:40" ht="35.25" customHeight="1">
      <c r="A22" s="382"/>
      <c r="B22" s="382"/>
      <c r="C22" s="382"/>
      <c r="D22" s="362"/>
      <c r="E22" s="368"/>
      <c r="F22" s="342" t="s">
        <v>1524</v>
      </c>
      <c r="G22" s="342" t="s">
        <v>1075</v>
      </c>
      <c r="H22" s="342" t="s">
        <v>1076</v>
      </c>
      <c r="I22" s="342" t="s">
        <v>1077</v>
      </c>
      <c r="J22" s="342" t="s">
        <v>1000</v>
      </c>
      <c r="K22" s="385"/>
      <c r="L22" s="342" t="s">
        <v>1115</v>
      </c>
      <c r="M22" s="358" t="s">
        <v>1116</v>
      </c>
      <c r="N22" s="342" t="s">
        <v>959</v>
      </c>
      <c r="O22" s="342" t="s">
        <v>1075</v>
      </c>
      <c r="P22" s="342" t="s">
        <v>1076</v>
      </c>
      <c r="Q22" s="342" t="s">
        <v>1520</v>
      </c>
      <c r="R22" s="358" t="s">
        <v>1084</v>
      </c>
      <c r="S22" s="342" t="s">
        <v>1014</v>
      </c>
      <c r="T22" s="385"/>
      <c r="U22" s="378" t="s">
        <v>1102</v>
      </c>
      <c r="V22" s="378" t="s">
        <v>1103</v>
      </c>
      <c r="W22" s="356" t="s">
        <v>959</v>
      </c>
      <c r="X22" s="356" t="s">
        <v>1075</v>
      </c>
      <c r="Y22" s="356" t="s">
        <v>1525</v>
      </c>
      <c r="Z22" s="356" t="s">
        <v>1074</v>
      </c>
      <c r="AA22" s="383" t="s">
        <v>1038</v>
      </c>
      <c r="AB22" s="383" t="s">
        <v>1078</v>
      </c>
      <c r="AC22" s="356" t="s">
        <v>1014</v>
      </c>
      <c r="AD22" s="408"/>
      <c r="AE22" s="406" t="s">
        <v>1104</v>
      </c>
      <c r="AF22" s="406" t="s">
        <v>1105</v>
      </c>
      <c r="AG22" s="409"/>
      <c r="AH22" s="411"/>
      <c r="AI22" s="408"/>
      <c r="AJ22" s="312" t="s">
        <v>1085</v>
      </c>
      <c r="AK22" s="312" t="s">
        <v>1086</v>
      </c>
      <c r="AL22" s="404" t="s">
        <v>1120</v>
      </c>
      <c r="AM22" s="312" t="s">
        <v>1087</v>
      </c>
      <c r="AN22" s="312" t="s">
        <v>1088</v>
      </c>
    </row>
    <row r="23" spans="1:40" ht="176.25" customHeight="1">
      <c r="A23" s="382"/>
      <c r="B23" s="382"/>
      <c r="C23" s="382"/>
      <c r="D23" s="363"/>
      <c r="E23" s="369"/>
      <c r="F23" s="343"/>
      <c r="G23" s="343"/>
      <c r="H23" s="343"/>
      <c r="I23" s="343"/>
      <c r="J23" s="343"/>
      <c r="K23" s="359"/>
      <c r="L23" s="343"/>
      <c r="M23" s="359"/>
      <c r="N23" s="343"/>
      <c r="O23" s="343"/>
      <c r="P23" s="343"/>
      <c r="Q23" s="343"/>
      <c r="R23" s="359"/>
      <c r="S23" s="343"/>
      <c r="T23" s="359"/>
      <c r="U23" s="379"/>
      <c r="V23" s="379"/>
      <c r="W23" s="357"/>
      <c r="X23" s="357"/>
      <c r="Y23" s="357"/>
      <c r="Z23" s="357"/>
      <c r="AA23" s="384"/>
      <c r="AB23" s="384"/>
      <c r="AC23" s="357"/>
      <c r="AD23" s="357"/>
      <c r="AE23" s="407"/>
      <c r="AF23" s="407"/>
      <c r="AG23" s="379"/>
      <c r="AH23" s="412"/>
      <c r="AI23" s="357"/>
      <c r="AJ23" s="312"/>
      <c r="AK23" s="312"/>
      <c r="AL23" s="405"/>
      <c r="AM23" s="312"/>
      <c r="AN23" s="312"/>
    </row>
    <row r="24" spans="1:40" ht="12.75">
      <c r="A24" s="375" t="s">
        <v>996</v>
      </c>
      <c r="B24" s="375"/>
      <c r="C24" s="375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402" t="s">
        <v>1079</v>
      </c>
      <c r="B25" s="402"/>
      <c r="C25" s="402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201"/>
      <c r="AF25" s="201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88" t="s">
        <v>1129</v>
      </c>
      <c r="B26" s="390"/>
      <c r="C26" s="389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201"/>
      <c r="AF26" s="201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13" t="s">
        <v>1041</v>
      </c>
      <c r="B27" s="376" t="s">
        <v>1001</v>
      </c>
      <c r="C27" s="377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13"/>
      <c r="B28" s="399" t="s">
        <v>353</v>
      </c>
      <c r="C28" s="400"/>
      <c r="D28" s="158">
        <v>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109"/>
      <c r="AH28" s="109"/>
      <c r="AI28" s="109"/>
      <c r="AJ28" s="109"/>
      <c r="AK28" s="109"/>
      <c r="AL28" s="109"/>
      <c r="AM28" s="109"/>
      <c r="AN28" s="109"/>
    </row>
    <row r="29" spans="1:40" ht="31.5" customHeight="1">
      <c r="A29" s="313"/>
      <c r="B29" s="376" t="s">
        <v>1002</v>
      </c>
      <c r="C29" s="377"/>
      <c r="D29" s="158">
        <v>5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132"/>
      <c r="AH29" s="132"/>
      <c r="AI29" s="132"/>
      <c r="AJ29" s="132"/>
      <c r="AK29" s="132"/>
      <c r="AL29" s="132"/>
      <c r="AM29" s="132"/>
      <c r="AN29" s="132"/>
    </row>
    <row r="30" spans="1:40" ht="31.5" customHeight="1">
      <c r="A30" s="313"/>
      <c r="B30" s="376" t="s">
        <v>1003</v>
      </c>
      <c r="C30" s="377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88" t="s">
        <v>955</v>
      </c>
      <c r="B31" s="390"/>
      <c r="C31" s="389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201"/>
      <c r="AF31" s="201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13" t="s">
        <v>1080</v>
      </c>
      <c r="B32" s="388" t="s">
        <v>1081</v>
      </c>
      <c r="C32" s="389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201"/>
      <c r="AF32" s="201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13"/>
      <c r="B33" s="388" t="s">
        <v>1121</v>
      </c>
      <c r="C33" s="389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201"/>
      <c r="AF33" s="201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13"/>
      <c r="B34" s="314" t="s">
        <v>1130</v>
      </c>
      <c r="C34" s="315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201"/>
      <c r="AF34" s="201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13"/>
      <c r="B35" s="403" t="s">
        <v>1515</v>
      </c>
      <c r="C35" s="403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13"/>
      <c r="B36" s="314" t="s">
        <v>1516</v>
      </c>
      <c r="C36" s="315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53" t="s">
        <v>1015</v>
      </c>
      <c r="C38" s="353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60"/>
      <c r="S38" s="360"/>
      <c r="T38" s="360"/>
      <c r="U38" s="360"/>
      <c r="V38" s="360"/>
      <c r="W38" s="360"/>
      <c r="X38" s="360"/>
      <c r="Y38" s="360"/>
      <c r="Z38" s="3"/>
      <c r="AA38" s="3"/>
    </row>
    <row r="39" spans="2:27" ht="16.5" customHeight="1">
      <c r="B39" s="316" t="s">
        <v>1123</v>
      </c>
      <c r="C39" s="316"/>
      <c r="D39" s="316"/>
      <c r="E39" s="316"/>
      <c r="F39" s="316"/>
      <c r="G39" s="316"/>
      <c r="H39" s="316"/>
      <c r="I39" s="316"/>
      <c r="J39" s="316"/>
      <c r="K39" s="316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1089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1112</v>
      </c>
      <c r="U40" s="112"/>
      <c r="V40" s="112"/>
      <c r="W40" s="440" t="s">
        <v>358</v>
      </c>
      <c r="X40" s="440"/>
      <c r="Y40" s="440"/>
      <c r="Z40" s="440"/>
      <c r="AA40" s="440"/>
      <c r="AB40" s="440"/>
      <c r="AC40" s="440"/>
      <c r="AD40" s="440"/>
      <c r="AE40" s="122"/>
    </row>
    <row r="41" spans="2:31" ht="33" customHeight="1">
      <c r="B41" s="391" t="s">
        <v>1124</v>
      </c>
      <c r="C41" s="392"/>
      <c r="D41" s="392"/>
      <c r="E41" s="392"/>
      <c r="F41" s="392"/>
      <c r="G41" s="392"/>
      <c r="H41" s="392"/>
      <c r="I41" s="393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401" t="s">
        <v>1125</v>
      </c>
      <c r="X41" s="401"/>
      <c r="Y41" s="401"/>
      <c r="Z41" s="401"/>
      <c r="AA41" s="401"/>
      <c r="AB41" s="13"/>
      <c r="AC41" s="13"/>
      <c r="AD41" s="13"/>
      <c r="AE41" s="122"/>
    </row>
    <row r="42" spans="2:31" ht="31.5" customHeight="1">
      <c r="B42" s="394" t="s">
        <v>1090</v>
      </c>
      <c r="C42" s="397" t="s">
        <v>1091</v>
      </c>
      <c r="D42" s="139" t="s">
        <v>1092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86" t="s">
        <v>1098</v>
      </c>
      <c r="U42" s="386"/>
      <c r="V42" s="386"/>
      <c r="W42" s="441" t="s">
        <v>359</v>
      </c>
      <c r="X42" s="441"/>
      <c r="Y42" s="441"/>
      <c r="Z42" s="441"/>
      <c r="AA42" s="441"/>
      <c r="AB42" s="441"/>
      <c r="AC42" s="441"/>
      <c r="AD42" s="441"/>
      <c r="AE42" s="122"/>
    </row>
    <row r="43" spans="2:31" ht="33" customHeight="1">
      <c r="B43" s="395"/>
      <c r="C43" s="398"/>
      <c r="D43" s="139" t="s">
        <v>1093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1383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95"/>
      <c r="C44" s="354" t="s">
        <v>1094</v>
      </c>
      <c r="D44" s="139" t="s">
        <v>1095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1099</v>
      </c>
      <c r="U44" s="15"/>
      <c r="V44" s="15"/>
      <c r="W44" s="180"/>
      <c r="X44" s="180"/>
      <c r="Y44" s="180"/>
      <c r="Z44" s="387">
        <v>44029</v>
      </c>
      <c r="AA44" s="387"/>
      <c r="AB44" s="181"/>
      <c r="AC44" s="181"/>
      <c r="AD44" s="181"/>
      <c r="AE44" s="122"/>
    </row>
    <row r="45" spans="2:31" ht="31.5" customHeight="1">
      <c r="B45" s="396"/>
      <c r="C45" s="355"/>
      <c r="D45" s="148" t="s">
        <v>1096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1100</v>
      </c>
      <c r="Y45" s="15"/>
      <c r="Z45" s="352" t="s">
        <v>1101</v>
      </c>
      <c r="AA45" s="352"/>
      <c r="AB45" s="13"/>
      <c r="AC45" s="13"/>
      <c r="AD45" s="13"/>
      <c r="AE45" s="122"/>
    </row>
    <row r="46" spans="2:31" ht="31.5" customHeight="1">
      <c r="B46" s="139" t="s">
        <v>1005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56"/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1055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56"/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1004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5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AD21:AD23"/>
    <mergeCell ref="AD5:AE5"/>
    <mergeCell ref="AC5:AC6"/>
    <mergeCell ref="AN5:AN6"/>
    <mergeCell ref="AO5:AO6"/>
    <mergeCell ref="AE22:AE23"/>
    <mergeCell ref="AI21:AI23"/>
    <mergeCell ref="AG21:AG23"/>
    <mergeCell ref="AH21:AH23"/>
    <mergeCell ref="AE21:AF21"/>
    <mergeCell ref="AF22:AF23"/>
    <mergeCell ref="AL22:AL23"/>
    <mergeCell ref="AM22:AM23"/>
    <mergeCell ref="AJ22:AJ23"/>
    <mergeCell ref="AK22:AK23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B35:C35"/>
    <mergeCell ref="T42:V42"/>
    <mergeCell ref="W42:AD42"/>
    <mergeCell ref="Z44:AA44"/>
    <mergeCell ref="B30:C30"/>
    <mergeCell ref="B32:C32"/>
    <mergeCell ref="B33:C33"/>
    <mergeCell ref="A31:C31"/>
    <mergeCell ref="B41:I41"/>
    <mergeCell ref="Z22:Z23"/>
    <mergeCell ref="Y22:Y23"/>
    <mergeCell ref="T21:T23"/>
    <mergeCell ref="X22:X23"/>
    <mergeCell ref="U21:V21"/>
    <mergeCell ref="A21:C23"/>
    <mergeCell ref="O22:O23"/>
    <mergeCell ref="U22:U23"/>
    <mergeCell ref="Q22:Q23"/>
    <mergeCell ref="S22:S23"/>
    <mergeCell ref="K21:K23"/>
    <mergeCell ref="L21:M21"/>
    <mergeCell ref="L22:L23"/>
    <mergeCell ref="M22:M23"/>
    <mergeCell ref="A3:AE3"/>
    <mergeCell ref="E5:I5"/>
    <mergeCell ref="P22:P23"/>
    <mergeCell ref="N21:S21"/>
    <mergeCell ref="E21:E23"/>
    <mergeCell ref="N22:N23"/>
    <mergeCell ref="A4:AL4"/>
    <mergeCell ref="W21:AC21"/>
    <mergeCell ref="H22:H23"/>
    <mergeCell ref="A5:C6"/>
    <mergeCell ref="Z45:AA45"/>
    <mergeCell ref="B38:C38"/>
    <mergeCell ref="C44:C45"/>
    <mergeCell ref="G22:G23"/>
    <mergeCell ref="R22:R23"/>
    <mergeCell ref="R38:Y38"/>
    <mergeCell ref="W40:AD40"/>
    <mergeCell ref="F22:F23"/>
    <mergeCell ref="D21:D23"/>
    <mergeCell ref="A24:C24"/>
    <mergeCell ref="K5:L5"/>
    <mergeCell ref="I22:I23"/>
    <mergeCell ref="J22:J23"/>
    <mergeCell ref="A7:C7"/>
    <mergeCell ref="A8:A11"/>
    <mergeCell ref="F21:J21"/>
    <mergeCell ref="B12:C12"/>
    <mergeCell ref="B13:B15"/>
    <mergeCell ref="B9:B11"/>
    <mergeCell ref="A12:A15"/>
    <mergeCell ref="D5:D6"/>
    <mergeCell ref="J5:J6"/>
    <mergeCell ref="AJ21:AL21"/>
    <mergeCell ref="AM21:AN21"/>
    <mergeCell ref="M5:R5"/>
    <mergeCell ref="S5:S6"/>
    <mergeCell ref="T5:U5"/>
    <mergeCell ref="V5:AB5"/>
    <mergeCell ref="A20:AK20"/>
    <mergeCell ref="A19:AK19"/>
    <mergeCell ref="AF5:AF6"/>
    <mergeCell ref="B8:C8"/>
    <mergeCell ref="AG5:AJ5"/>
    <mergeCell ref="AK5:AK6"/>
    <mergeCell ref="AL5:AL6"/>
    <mergeCell ref="AM5:AM6"/>
    <mergeCell ref="AN22:AN23"/>
    <mergeCell ref="A32:A36"/>
    <mergeCell ref="B36:C36"/>
    <mergeCell ref="B39:K39"/>
    <mergeCell ref="AC22:AC23"/>
    <mergeCell ref="A27:A30"/>
    <mergeCell ref="B27:C27"/>
    <mergeCell ref="V22:V23"/>
    <mergeCell ref="W22:W23"/>
    <mergeCell ref="AA22:AA23"/>
  </mergeCells>
  <conditionalFormatting sqref="AG8:AI8 AI9">
    <cfRule type="cellIs" priority="61" dxfId="0" operator="lessThan" stopIfTrue="1">
      <formula>0</formula>
    </cfRule>
  </conditionalFormatting>
  <conditionalFormatting sqref="M8:AD8">
    <cfRule type="cellIs" priority="60" dxfId="0" operator="lessThan" stopIfTrue="1">
      <formula>0</formula>
    </cfRule>
  </conditionalFormatting>
  <conditionalFormatting sqref="V9:AD9">
    <cfRule type="cellIs" priority="59" dxfId="0" operator="lessThan" stopIfTrue="1">
      <formula>0</formula>
    </cfRule>
  </conditionalFormatting>
  <conditionalFormatting sqref="AF10:AI11">
    <cfRule type="cellIs" priority="58" dxfId="0" operator="lessThan" stopIfTrue="1">
      <formula>0</formula>
    </cfRule>
  </conditionalFormatting>
  <conditionalFormatting sqref="AG8:AH8">
    <cfRule type="cellIs" priority="62" dxfId="0" operator="lessThan" stopIfTrue="1">
      <formula>0</formula>
    </cfRule>
  </conditionalFormatting>
  <conditionalFormatting sqref="K40:K45">
    <cfRule type="cellIs" priority="64" dxfId="0" operator="lessThan" stopIfTrue="1">
      <formula>0</formula>
    </cfRule>
  </conditionalFormatting>
  <conditionalFormatting sqref="AG12:AH12">
    <cfRule type="cellIs" priority="53" dxfId="0" operator="lessThan" stopIfTrue="1">
      <formula>0</formula>
    </cfRule>
  </conditionalFormatting>
  <conditionalFormatting sqref="E11:AD11 E10:Z10">
    <cfRule type="cellIs" priority="55" dxfId="0" operator="lessThan" stopIfTrue="1">
      <formula>0</formula>
    </cfRule>
  </conditionalFormatting>
  <conditionalFormatting sqref="AG12:AI12 AI13">
    <cfRule type="cellIs" priority="52" dxfId="0" operator="lessThan" stopIfTrue="1">
      <formula>0</formula>
    </cfRule>
  </conditionalFormatting>
  <conditionalFormatting sqref="AF14:AI15">
    <cfRule type="cellIs" priority="49" dxfId="0" operator="lessThan" stopIfTrue="1">
      <formula>0</formula>
    </cfRule>
  </conditionalFormatting>
  <conditionalFormatting sqref="M12:AD12">
    <cfRule type="cellIs" priority="51" dxfId="0" operator="lessThan" stopIfTrue="1">
      <formula>0</formula>
    </cfRule>
  </conditionalFormatting>
  <conditionalFormatting sqref="V13:AD13">
    <cfRule type="cellIs" priority="50" dxfId="0" operator="lessThan" stopIfTrue="1">
      <formula>0</formula>
    </cfRule>
  </conditionalFormatting>
  <conditionalFormatting sqref="E15:AE15 E14:Z14">
    <cfRule type="cellIs" priority="46" dxfId="0" operator="lessThan" stopIfTrue="1">
      <formula>0</formula>
    </cfRule>
  </conditionalFormatting>
  <conditionalFormatting sqref="AA10:AB10">
    <cfRule type="cellIs" priority="44" dxfId="0" operator="lessThan" stopIfTrue="1">
      <formula>0</formula>
    </cfRule>
  </conditionalFormatting>
  <conditionalFormatting sqref="AA14:AB14">
    <cfRule type="cellIs" priority="43" dxfId="0" operator="lessThan" stopIfTrue="1">
      <formula>0</formula>
    </cfRule>
  </conditionalFormatting>
  <conditionalFormatting sqref="E25:T27 AG25:AK27 AG30:AK34 E30:T34">
    <cfRule type="cellIs" priority="37" dxfId="0" operator="lessThan" stopIfTrue="1">
      <formula>0</formula>
    </cfRule>
  </conditionalFormatting>
  <conditionalFormatting sqref="E8:L8">
    <cfRule type="cellIs" priority="36" dxfId="0" operator="lessThan" stopIfTrue="1">
      <formula>0</formula>
    </cfRule>
  </conditionalFormatting>
  <conditionalFormatting sqref="E9:U9">
    <cfRule type="cellIs" priority="35" dxfId="0" operator="lessThan" stopIfTrue="1">
      <formula>0</formula>
    </cfRule>
  </conditionalFormatting>
  <conditionalFormatting sqref="E12:L12">
    <cfRule type="cellIs" priority="34" dxfId="0" operator="lessThan" stopIfTrue="1">
      <formula>0</formula>
    </cfRule>
  </conditionalFormatting>
  <conditionalFormatting sqref="E13:U13">
    <cfRule type="cellIs" priority="33" dxfId="0" operator="lessThan" stopIfTrue="1">
      <formula>0</formula>
    </cfRule>
  </conditionalFormatting>
  <conditionalFormatting sqref="AF13:AG13">
    <cfRule type="cellIs" priority="30" dxfId="0" operator="lessThan" stopIfTrue="1">
      <formula>0</formula>
    </cfRule>
  </conditionalFormatting>
  <conditionalFormatting sqref="AF9:AG9">
    <cfRule type="cellIs" priority="29" dxfId="0" operator="lessThan" stopIfTrue="1">
      <formula>0</formula>
    </cfRule>
  </conditionalFormatting>
  <conditionalFormatting sqref="AK12:AL13">
    <cfRule type="cellIs" priority="27" dxfId="0" operator="lessThan" stopIfTrue="1">
      <formula>0</formula>
    </cfRule>
  </conditionalFormatting>
  <conditionalFormatting sqref="AK8:AL9">
    <cfRule type="cellIs" priority="26" dxfId="0" operator="lessThan" stopIfTrue="1">
      <formula>0</formula>
    </cfRule>
  </conditionalFormatting>
  <conditionalFormatting sqref="W25:AA34">
    <cfRule type="cellIs" priority="25" dxfId="0" operator="lessThan" stopIfTrue="1">
      <formula>0</formula>
    </cfRule>
  </conditionalFormatting>
  <conditionalFormatting sqref="AB25:AC34">
    <cfRule type="cellIs" priority="24" dxfId="0" operator="lessThan" stopIfTrue="1">
      <formula>0</formula>
    </cfRule>
  </conditionalFormatting>
  <conditionalFormatting sqref="AJ10:AJ11">
    <cfRule type="cellIs" priority="23" dxfId="0" operator="lessThan" stopIfTrue="1">
      <formula>0</formula>
    </cfRule>
  </conditionalFormatting>
  <conditionalFormatting sqref="AJ14:AJ15">
    <cfRule type="cellIs" priority="22" dxfId="0" operator="lessThan" stopIfTrue="1">
      <formula>0</formula>
    </cfRule>
  </conditionalFormatting>
  <conditionalFormatting sqref="AC10">
    <cfRule type="cellIs" priority="21" dxfId="0" operator="lessThan" stopIfTrue="1">
      <formula>0</formula>
    </cfRule>
  </conditionalFormatting>
  <conditionalFormatting sqref="AC14">
    <cfRule type="cellIs" priority="20" dxfId="0" operator="lessThan" stopIfTrue="1">
      <formula>0</formula>
    </cfRule>
  </conditionalFormatting>
  <conditionalFormatting sqref="AL25:AN27 AL30:AN34">
    <cfRule type="cellIs" priority="19" dxfId="0" operator="lessThan" stopIfTrue="1">
      <formula>0</formula>
    </cfRule>
  </conditionalFormatting>
  <conditionalFormatting sqref="AM8:AO9 AM12:AO13">
    <cfRule type="cellIs" priority="18" dxfId="0" operator="lessThan" stopIfTrue="1">
      <formula>0</formula>
    </cfRule>
  </conditionalFormatting>
  <conditionalFormatting sqref="AF8">
    <cfRule type="cellIs" priority="17" dxfId="0" operator="lessThan" stopIfTrue="1">
      <formula>0</formula>
    </cfRule>
  </conditionalFormatting>
  <conditionalFormatting sqref="AH9">
    <cfRule type="cellIs" priority="16" dxfId="0" operator="lessThan" stopIfTrue="1">
      <formula>0</formula>
    </cfRule>
  </conditionalFormatting>
  <conditionalFormatting sqref="AF12">
    <cfRule type="cellIs" priority="15" dxfId="0" operator="lessThan" stopIfTrue="1">
      <formula>0</formula>
    </cfRule>
  </conditionalFormatting>
  <conditionalFormatting sqref="AH13">
    <cfRule type="cellIs" priority="14" dxfId="0" operator="lessThan" stopIfTrue="1">
      <formula>0</formula>
    </cfRule>
  </conditionalFormatting>
  <conditionalFormatting sqref="AE8:AE9 AE11:AE13">
    <cfRule type="cellIs" priority="13" dxfId="0" operator="lessThan" stopIfTrue="1">
      <formula>0</formula>
    </cfRule>
  </conditionalFormatting>
  <conditionalFormatting sqref="AJ8:AJ9">
    <cfRule type="cellIs" priority="12" dxfId="0" operator="lessThan" stopIfTrue="1">
      <formula>0</formula>
    </cfRule>
  </conditionalFormatting>
  <conditionalFormatting sqref="AJ12:AJ13">
    <cfRule type="cellIs" priority="11" dxfId="0" operator="lessThan" stopIfTrue="1">
      <formula>0</formula>
    </cfRule>
  </conditionalFormatting>
  <conditionalFormatting sqref="U25:V27 U30:V34">
    <cfRule type="cellIs" priority="10" dxfId="0" operator="lessThan" stopIfTrue="1">
      <formula>0</formula>
    </cfRule>
  </conditionalFormatting>
  <conditionalFormatting sqref="AD10:AE10">
    <cfRule type="cellIs" priority="8" dxfId="0" operator="lessThan" stopIfTrue="1">
      <formula>0</formula>
    </cfRule>
  </conditionalFormatting>
  <conditionalFormatting sqref="AD14:AE14">
    <cfRule type="cellIs" priority="7" dxfId="0" operator="lessThan" stopIfTrue="1">
      <formula>0</formula>
    </cfRule>
  </conditionalFormatting>
  <conditionalFormatting sqref="AE25:AF26">
    <cfRule type="cellIs" priority="6" dxfId="0" operator="lessThan" stopIfTrue="1">
      <formula>0</formula>
    </cfRule>
  </conditionalFormatting>
  <conditionalFormatting sqref="AE31:AF34">
    <cfRule type="cellIs" priority="5" dxfId="0" operator="lessThan" stopIfTrue="1">
      <formula>0</formula>
    </cfRule>
  </conditionalFormatting>
  <conditionalFormatting sqref="E28:V28">
    <cfRule type="cellIs" priority="4" dxfId="0" operator="lessThan" stopIfTrue="1">
      <formula>0</formula>
    </cfRule>
  </conditionalFormatting>
  <conditionalFormatting sqref="AG28:AN28">
    <cfRule type="cellIs" priority="3" dxfId="0" operator="lessThan" stopIfTrue="1">
      <formula>0</formula>
    </cfRule>
  </conditionalFormatting>
  <conditionalFormatting sqref="E29:V29">
    <cfRule type="cellIs" priority="2" dxfId="0" operator="lessThan" stopIfTrue="1">
      <formula>0</formula>
    </cfRule>
  </conditionalFormatting>
  <conditionalFormatting sqref="AG29:AN29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985</v>
      </c>
      <c r="B2" s="90"/>
      <c r="C2" s="90"/>
      <c r="D2" s="90"/>
      <c r="E2" s="133"/>
      <c r="F2" s="133"/>
      <c r="G2" s="133"/>
      <c r="H2" s="133"/>
      <c r="I2" s="428" t="str">
        <f>IF('Титул ф.9'!D22=0," ",'Титул ф.9'!D22)</f>
        <v> </v>
      </c>
      <c r="J2" s="429"/>
      <c r="K2" s="429"/>
      <c r="L2" s="429"/>
      <c r="M2" s="429"/>
      <c r="N2" s="429"/>
      <c r="O2" s="429"/>
      <c r="P2" s="429"/>
      <c r="Q2" s="429"/>
      <c r="R2" s="429"/>
      <c r="S2" s="430"/>
      <c r="T2" s="5"/>
    </row>
    <row r="3" spans="1:31" s="26" customFormat="1" ht="69.75" customHeight="1">
      <c r="A3" s="364" t="s">
        <v>1497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38" s="26" customFormat="1" ht="66" customHeight="1">
      <c r="A4" s="370" t="s">
        <v>354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1" t="s">
        <v>956</v>
      </c>
      <c r="B5" s="372"/>
      <c r="C5" s="339" t="s">
        <v>993</v>
      </c>
      <c r="D5" s="367" t="s">
        <v>1500</v>
      </c>
      <c r="E5" s="349" t="s">
        <v>1050</v>
      </c>
      <c r="F5" s="350"/>
      <c r="G5" s="350"/>
      <c r="H5" s="350"/>
      <c r="I5" s="351"/>
      <c r="J5" s="326" t="s">
        <v>1072</v>
      </c>
      <c r="K5" s="340" t="s">
        <v>1113</v>
      </c>
      <c r="L5" s="341"/>
      <c r="M5" s="325" t="s">
        <v>1128</v>
      </c>
      <c r="N5" s="325"/>
      <c r="O5" s="325"/>
      <c r="P5" s="325"/>
      <c r="Q5" s="325"/>
      <c r="R5" s="325"/>
      <c r="S5" s="326" t="s">
        <v>1131</v>
      </c>
      <c r="T5" s="327" t="s">
        <v>1127</v>
      </c>
      <c r="U5" s="328"/>
      <c r="V5" s="329" t="s">
        <v>1496</v>
      </c>
      <c r="W5" s="329"/>
      <c r="X5" s="329"/>
      <c r="Y5" s="329"/>
      <c r="Z5" s="329"/>
      <c r="AA5" s="329"/>
      <c r="AB5" s="329"/>
      <c r="AC5" s="332" t="s">
        <v>1517</v>
      </c>
      <c r="AD5" s="419" t="s">
        <v>1051</v>
      </c>
      <c r="AE5" s="419"/>
      <c r="AF5" s="332" t="s">
        <v>1114</v>
      </c>
      <c r="AG5" s="317" t="s">
        <v>1527</v>
      </c>
      <c r="AH5" s="318"/>
      <c r="AI5" s="318"/>
      <c r="AJ5" s="318"/>
      <c r="AK5" s="319" t="s">
        <v>1073</v>
      </c>
      <c r="AL5" s="320" t="s">
        <v>1528</v>
      </c>
      <c r="AM5" s="321" t="s">
        <v>1529</v>
      </c>
      <c r="AN5" s="332" t="s">
        <v>1518</v>
      </c>
      <c r="AO5" s="332" t="s">
        <v>1519</v>
      </c>
    </row>
    <row r="6" spans="1:41" s="28" customFormat="1" ht="221.25" customHeight="1">
      <c r="A6" s="373"/>
      <c r="B6" s="374"/>
      <c r="C6" s="427"/>
      <c r="D6" s="368"/>
      <c r="E6" s="162" t="s">
        <v>1520</v>
      </c>
      <c r="F6" s="162" t="s">
        <v>1075</v>
      </c>
      <c r="G6" s="162" t="s">
        <v>1076</v>
      </c>
      <c r="H6" s="162" t="s">
        <v>1521</v>
      </c>
      <c r="I6" s="162" t="s">
        <v>1014</v>
      </c>
      <c r="J6" s="326"/>
      <c r="K6" s="162" t="s">
        <v>1115</v>
      </c>
      <c r="L6" s="162" t="s">
        <v>1116</v>
      </c>
      <c r="M6" s="163" t="s">
        <v>959</v>
      </c>
      <c r="N6" s="163" t="s">
        <v>1075</v>
      </c>
      <c r="O6" s="163" t="s">
        <v>1076</v>
      </c>
      <c r="P6" s="163" t="s">
        <v>1520</v>
      </c>
      <c r="Q6" s="162" t="s">
        <v>1038</v>
      </c>
      <c r="R6" s="162" t="s">
        <v>1014</v>
      </c>
      <c r="S6" s="326"/>
      <c r="T6" s="163" t="s">
        <v>1102</v>
      </c>
      <c r="U6" s="163" t="s">
        <v>1103</v>
      </c>
      <c r="V6" s="163" t="s">
        <v>959</v>
      </c>
      <c r="W6" s="163" t="s">
        <v>1075</v>
      </c>
      <c r="X6" s="163" t="s">
        <v>1525</v>
      </c>
      <c r="Y6" s="163" t="s">
        <v>1074</v>
      </c>
      <c r="Z6" s="163" t="s">
        <v>1038</v>
      </c>
      <c r="AA6" s="163" t="s">
        <v>1078</v>
      </c>
      <c r="AB6" s="162" t="s">
        <v>1014</v>
      </c>
      <c r="AC6" s="333"/>
      <c r="AD6" s="164" t="s">
        <v>1126</v>
      </c>
      <c r="AE6" s="164" t="s">
        <v>1105</v>
      </c>
      <c r="AF6" s="333"/>
      <c r="AG6" s="159" t="s">
        <v>1138</v>
      </c>
      <c r="AH6" s="159" t="s">
        <v>1139</v>
      </c>
      <c r="AI6" s="159" t="s">
        <v>1140</v>
      </c>
      <c r="AJ6" s="159" t="s">
        <v>1141</v>
      </c>
      <c r="AK6" s="319"/>
      <c r="AL6" s="320"/>
      <c r="AM6" s="321"/>
      <c r="AN6" s="333"/>
      <c r="AO6" s="333"/>
    </row>
    <row r="7" spans="1:41" s="110" customFormat="1" ht="15" customHeight="1">
      <c r="A7" s="420" t="s">
        <v>996</v>
      </c>
      <c r="B7" s="420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32" t="s">
        <v>355</v>
      </c>
      <c r="B8" s="432"/>
      <c r="C8" s="169" t="s">
        <v>1147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3" t="s">
        <v>1148</v>
      </c>
      <c r="B9" s="170" t="s">
        <v>1149</v>
      </c>
      <c r="C9" s="169" t="s">
        <v>1150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3"/>
      <c r="B10" s="170" t="s">
        <v>1151</v>
      </c>
      <c r="C10" s="169" t="s">
        <v>1152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3"/>
      <c r="B11" s="170" t="s">
        <v>1153</v>
      </c>
      <c r="C11" s="169" t="s">
        <v>1154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3"/>
      <c r="B12" s="170" t="s">
        <v>1155</v>
      </c>
      <c r="C12" s="169" t="s">
        <v>1156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3"/>
      <c r="B13" s="170" t="s">
        <v>1157</v>
      </c>
      <c r="C13" s="169" t="s">
        <v>1158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3"/>
      <c r="B14" s="170" t="s">
        <v>1159</v>
      </c>
      <c r="C14" s="169" t="s">
        <v>1160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3"/>
      <c r="B15" s="170" t="s">
        <v>1161</v>
      </c>
      <c r="C15" s="169" t="s">
        <v>1162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3"/>
      <c r="B16" s="170" t="s">
        <v>1163</v>
      </c>
      <c r="C16" s="169" t="s">
        <v>1164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3"/>
      <c r="B17" s="170" t="s">
        <v>1165</v>
      </c>
      <c r="C17" s="169" t="s">
        <v>1166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3"/>
      <c r="B18" s="170" t="s">
        <v>1167</v>
      </c>
      <c r="C18" s="169" t="s">
        <v>1168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3"/>
      <c r="B19" s="170" t="s">
        <v>1169</v>
      </c>
      <c r="C19" s="169" t="s">
        <v>1170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3"/>
      <c r="B20" s="170" t="s">
        <v>1171</v>
      </c>
      <c r="C20" s="169" t="s">
        <v>1172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3"/>
      <c r="B21" s="170" t="s">
        <v>1173</v>
      </c>
      <c r="C21" s="169" t="s">
        <v>1174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3"/>
      <c r="B22" s="187" t="s">
        <v>1480</v>
      </c>
      <c r="C22" s="169" t="s">
        <v>1175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3" t="s">
        <v>1176</v>
      </c>
      <c r="B23" s="170" t="s">
        <v>1177</v>
      </c>
      <c r="C23" s="169" t="s">
        <v>1178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3"/>
      <c r="B24" s="170" t="s">
        <v>1179</v>
      </c>
      <c r="C24" s="169" t="s">
        <v>1180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3"/>
      <c r="B25" s="170" t="s">
        <v>1181</v>
      </c>
      <c r="C25" s="169" t="s">
        <v>1182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3"/>
      <c r="B26" s="170" t="s">
        <v>1183</v>
      </c>
      <c r="C26" s="169" t="s">
        <v>1184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3"/>
      <c r="B27" s="170" t="s">
        <v>1185</v>
      </c>
      <c r="C27" s="169" t="s">
        <v>1186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3"/>
      <c r="B28" s="170" t="s">
        <v>1187</v>
      </c>
      <c r="C28" s="169" t="s">
        <v>1188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3"/>
      <c r="B29" s="170" t="s">
        <v>1189</v>
      </c>
      <c r="C29" s="169" t="s">
        <v>1190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3"/>
      <c r="B30" s="170" t="s">
        <v>1191</v>
      </c>
      <c r="C30" s="169" t="s">
        <v>1192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3"/>
      <c r="B31" s="170" t="s">
        <v>1193</v>
      </c>
      <c r="C31" s="169" t="s">
        <v>1194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3"/>
      <c r="B32" s="187" t="s">
        <v>1481</v>
      </c>
      <c r="C32" s="169" t="s">
        <v>1195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3" t="s">
        <v>1196</v>
      </c>
      <c r="B33" s="170" t="s">
        <v>1197</v>
      </c>
      <c r="C33" s="169" t="s">
        <v>1198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3"/>
      <c r="B34" s="170" t="s">
        <v>1199</v>
      </c>
      <c r="C34" s="169" t="s">
        <v>1200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3"/>
      <c r="B35" s="170" t="s">
        <v>1201</v>
      </c>
      <c r="C35" s="169" t="s">
        <v>1202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3"/>
      <c r="B36" s="170" t="s">
        <v>1203</v>
      </c>
      <c r="C36" s="169" t="s">
        <v>1204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3"/>
      <c r="B37" s="170" t="s">
        <v>1205</v>
      </c>
      <c r="C37" s="169" t="s">
        <v>1206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3"/>
      <c r="B38" s="170" t="s">
        <v>1207</v>
      </c>
      <c r="C38" s="169" t="s">
        <v>1208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3"/>
      <c r="B39" s="170" t="s">
        <v>1209</v>
      </c>
      <c r="C39" s="169" t="s">
        <v>1210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3"/>
      <c r="B40" s="170" t="s">
        <v>1211</v>
      </c>
      <c r="C40" s="169" t="s">
        <v>1212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3"/>
      <c r="B41" s="170" t="s">
        <v>1213</v>
      </c>
      <c r="C41" s="169" t="s">
        <v>1214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3"/>
      <c r="B42" s="170" t="s">
        <v>1215</v>
      </c>
      <c r="C42" s="169" t="s">
        <v>1216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3"/>
      <c r="B43" s="170" t="s">
        <v>1217</v>
      </c>
      <c r="C43" s="169" t="s">
        <v>1218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3"/>
      <c r="B44" s="187" t="s">
        <v>1482</v>
      </c>
      <c r="C44" s="169" t="s">
        <v>1219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3" t="s">
        <v>1220</v>
      </c>
      <c r="B45" s="170" t="s">
        <v>1221</v>
      </c>
      <c r="C45" s="169" t="s">
        <v>1222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3"/>
      <c r="B46" s="170" t="s">
        <v>1223</v>
      </c>
      <c r="C46" s="169" t="s">
        <v>1224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3"/>
      <c r="B47" s="170" t="s">
        <v>1225</v>
      </c>
      <c r="C47" s="169" t="s">
        <v>1226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3"/>
      <c r="B48" s="170" t="s">
        <v>1227</v>
      </c>
      <c r="C48" s="169" t="s">
        <v>1228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3"/>
      <c r="B49" s="170" t="s">
        <v>1229</v>
      </c>
      <c r="C49" s="169" t="s">
        <v>1230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3"/>
      <c r="B50" s="170" t="s">
        <v>1231</v>
      </c>
      <c r="C50" s="169" t="s">
        <v>1232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3"/>
      <c r="B51" s="170" t="s">
        <v>1233</v>
      </c>
      <c r="C51" s="169" t="s">
        <v>1234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3"/>
      <c r="B52" s="170" t="s">
        <v>1235</v>
      </c>
      <c r="C52" s="169" t="s">
        <v>1236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3"/>
      <c r="B53" s="187" t="s">
        <v>1483</v>
      </c>
      <c r="C53" s="169" t="s">
        <v>1237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3" t="s">
        <v>1238</v>
      </c>
      <c r="B54" s="170" t="s">
        <v>1239</v>
      </c>
      <c r="C54" s="169" t="s">
        <v>1240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3"/>
      <c r="B55" s="170" t="s">
        <v>1241</v>
      </c>
      <c r="C55" s="169" t="s">
        <v>1242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3"/>
      <c r="B56" s="170" t="s">
        <v>1243</v>
      </c>
      <c r="C56" s="169" t="s">
        <v>1244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3"/>
      <c r="B57" s="170" t="s">
        <v>1245</v>
      </c>
      <c r="C57" s="169" t="s">
        <v>1246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3"/>
      <c r="B58" s="170" t="s">
        <v>1247</v>
      </c>
      <c r="C58" s="169" t="s">
        <v>1248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3"/>
      <c r="B59" s="170" t="s">
        <v>1249</v>
      </c>
      <c r="C59" s="169" t="s">
        <v>1250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3"/>
      <c r="B60" s="170" t="s">
        <v>1251</v>
      </c>
      <c r="C60" s="169" t="s">
        <v>1252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3"/>
      <c r="B61" s="187" t="s">
        <v>1484</v>
      </c>
      <c r="C61" s="169" t="s">
        <v>1253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3" t="s">
        <v>1254</v>
      </c>
      <c r="B62" s="170" t="s">
        <v>1255</v>
      </c>
      <c r="C62" s="169" t="s">
        <v>1256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3"/>
      <c r="B63" s="170" t="s">
        <v>1257</v>
      </c>
      <c r="C63" s="169" t="s">
        <v>1258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3"/>
      <c r="B64" s="170" t="s">
        <v>1259</v>
      </c>
      <c r="C64" s="169" t="s">
        <v>1260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3"/>
      <c r="B65" s="170" t="s">
        <v>1261</v>
      </c>
      <c r="C65" s="169" t="s">
        <v>1262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3"/>
      <c r="B66" s="170" t="s">
        <v>1263</v>
      </c>
      <c r="C66" s="169" t="s">
        <v>1264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3"/>
      <c r="B67" s="170" t="s">
        <v>1265</v>
      </c>
      <c r="C67" s="169" t="s">
        <v>1266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3"/>
      <c r="B68" s="170" t="s">
        <v>1267</v>
      </c>
      <c r="C68" s="169" t="s">
        <v>1268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3"/>
      <c r="B69" s="170" t="s">
        <v>1269</v>
      </c>
      <c r="C69" s="169" t="s">
        <v>1270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4"/>
      <c r="B70" s="170" t="s">
        <v>1271</v>
      </c>
      <c r="C70" s="169" t="s">
        <v>1272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4"/>
      <c r="B71" s="187" t="s">
        <v>1485</v>
      </c>
      <c r="C71" s="169" t="s">
        <v>1273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3" t="s">
        <v>1274</v>
      </c>
      <c r="B72" s="170" t="s">
        <v>1275</v>
      </c>
      <c r="C72" s="169" t="s">
        <v>1276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3"/>
      <c r="B73" s="170" t="s">
        <v>1277</v>
      </c>
      <c r="C73" s="169" t="s">
        <v>1278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3"/>
      <c r="B74" s="170" t="s">
        <v>1279</v>
      </c>
      <c r="C74" s="169" t="s">
        <v>1280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3"/>
      <c r="B75" s="170" t="s">
        <v>1281</v>
      </c>
      <c r="C75" s="169" t="s">
        <v>1282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3"/>
      <c r="B76" s="170" t="s">
        <v>1283</v>
      </c>
      <c r="C76" s="169" t="s">
        <v>1284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3"/>
      <c r="B77" s="170" t="s">
        <v>1285</v>
      </c>
      <c r="C77" s="169" t="s">
        <v>1286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3"/>
      <c r="B78" s="170" t="s">
        <v>1287</v>
      </c>
      <c r="C78" s="169" t="s">
        <v>1288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4"/>
      <c r="B79" s="187" t="s">
        <v>1486</v>
      </c>
      <c r="C79" s="169" t="s">
        <v>1289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3" t="s">
        <v>1290</v>
      </c>
      <c r="B80" s="170" t="s">
        <v>1291</v>
      </c>
      <c r="C80" s="169" t="s">
        <v>1292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3"/>
      <c r="B81" s="170" t="s">
        <v>1293</v>
      </c>
      <c r="C81" s="169" t="s">
        <v>1294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3"/>
      <c r="B82" s="170" t="s">
        <v>1295</v>
      </c>
      <c r="C82" s="169" t="s">
        <v>1296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3"/>
      <c r="B83" s="170" t="s">
        <v>1297</v>
      </c>
      <c r="C83" s="169" t="s">
        <v>1298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3"/>
      <c r="B84" s="170" t="s">
        <v>1299</v>
      </c>
      <c r="C84" s="169" t="s">
        <v>1300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3"/>
      <c r="B85" s="170" t="s">
        <v>1301</v>
      </c>
      <c r="C85" s="169" t="s">
        <v>1302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3"/>
      <c r="B86" s="170" t="s">
        <v>1303</v>
      </c>
      <c r="C86" s="169" t="s">
        <v>1304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3"/>
      <c r="B87" s="170" t="s">
        <v>1305</v>
      </c>
      <c r="C87" s="169" t="s">
        <v>1306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3"/>
      <c r="B88" s="170" t="s">
        <v>1307</v>
      </c>
      <c r="C88" s="169" t="s">
        <v>1308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3"/>
      <c r="B89" s="170" t="s">
        <v>1309</v>
      </c>
      <c r="C89" s="169" t="s">
        <v>1310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3"/>
      <c r="B90" s="170" t="s">
        <v>1311</v>
      </c>
      <c r="C90" s="169" t="s">
        <v>1312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3"/>
      <c r="B91" s="170" t="s">
        <v>1313</v>
      </c>
      <c r="C91" s="169" t="s">
        <v>1314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3"/>
      <c r="B92" s="187" t="s">
        <v>1487</v>
      </c>
      <c r="C92" s="169" t="s">
        <v>1315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3" t="s">
        <v>1316</v>
      </c>
      <c r="B93" s="170" t="s">
        <v>1317</v>
      </c>
      <c r="C93" s="169" t="s">
        <v>1318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3"/>
      <c r="B94" s="170" t="s">
        <v>1319</v>
      </c>
      <c r="C94" s="169" t="s">
        <v>1320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3"/>
      <c r="B95" s="170" t="s">
        <v>1321</v>
      </c>
      <c r="C95" s="169" t="s">
        <v>1322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3"/>
      <c r="B96" s="170" t="s">
        <v>1323</v>
      </c>
      <c r="C96" s="169" t="s">
        <v>1324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3"/>
      <c r="B97" s="170" t="s">
        <v>1325</v>
      </c>
      <c r="C97" s="169" t="s">
        <v>1326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3"/>
      <c r="B98" s="170" t="s">
        <v>1327</v>
      </c>
      <c r="C98" s="169" t="s">
        <v>1328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3"/>
      <c r="B99" s="170" t="s">
        <v>1329</v>
      </c>
      <c r="C99" s="169" t="s">
        <v>1330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3"/>
      <c r="B100" s="170" t="s">
        <v>1331</v>
      </c>
      <c r="C100" s="169" t="s">
        <v>1332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4"/>
      <c r="B101" s="170" t="s">
        <v>1333</v>
      </c>
      <c r="C101" s="169" t="s">
        <v>1334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4"/>
      <c r="B102" s="187" t="s">
        <v>1488</v>
      </c>
      <c r="C102" s="169" t="s">
        <v>1335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33" t="s">
        <v>1489</v>
      </c>
      <c r="B103" s="433"/>
      <c r="C103" s="169" t="s">
        <v>1336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34" t="s">
        <v>1337</v>
      </c>
      <c r="B104" s="171" t="s">
        <v>1338</v>
      </c>
      <c r="C104" s="169" t="s">
        <v>1339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34"/>
      <c r="B105" s="171" t="s">
        <v>1340</v>
      </c>
      <c r="C105" s="169" t="s">
        <v>1341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34"/>
      <c r="B106" s="171" t="s">
        <v>1342</v>
      </c>
      <c r="C106" s="169" t="s">
        <v>1343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34"/>
      <c r="B107" s="171" t="s">
        <v>1344</v>
      </c>
      <c r="C107" s="169" t="s">
        <v>1345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34"/>
      <c r="B108" s="171" t="s">
        <v>1346</v>
      </c>
      <c r="C108" s="169" t="s">
        <v>1347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35" t="s">
        <v>1490</v>
      </c>
      <c r="B109" s="172" t="s">
        <v>1491</v>
      </c>
      <c r="C109" s="169" t="s">
        <v>1348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35"/>
      <c r="B110" s="171" t="s">
        <v>1471</v>
      </c>
      <c r="C110" s="169" t="s">
        <v>1349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35"/>
      <c r="B111" s="171" t="s">
        <v>1472</v>
      </c>
      <c r="C111" s="169" t="s">
        <v>1350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35"/>
      <c r="B112" s="171" t="s">
        <v>1492</v>
      </c>
      <c r="C112" s="169" t="s">
        <v>1351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35"/>
      <c r="B113" s="171" t="s">
        <v>1473</v>
      </c>
      <c r="C113" s="169" t="s">
        <v>1352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35"/>
      <c r="B114" s="171" t="s">
        <v>1493</v>
      </c>
      <c r="C114" s="169" t="s">
        <v>1353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35"/>
      <c r="B115" s="171" t="s">
        <v>1474</v>
      </c>
      <c r="C115" s="169" t="s">
        <v>1354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35"/>
      <c r="B116" s="171" t="s">
        <v>1475</v>
      </c>
      <c r="C116" s="169" t="s">
        <v>1355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35"/>
      <c r="B117" s="171" t="s">
        <v>1476</v>
      </c>
      <c r="C117" s="169" t="s">
        <v>1356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35"/>
      <c r="B118" s="171" t="s">
        <v>1477</v>
      </c>
      <c r="C118" s="169" t="s">
        <v>1357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35"/>
      <c r="B119" s="171" t="s">
        <v>1358</v>
      </c>
      <c r="C119" s="169" t="s">
        <v>1359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35"/>
      <c r="B120" s="171" t="s">
        <v>1360</v>
      </c>
      <c r="C120" s="169" t="s">
        <v>1361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35"/>
      <c r="B121" s="171" t="s">
        <v>1362</v>
      </c>
      <c r="C121" s="169" t="s">
        <v>1363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6" t="s">
        <v>1494</v>
      </c>
      <c r="B122" s="172" t="s">
        <v>1495</v>
      </c>
      <c r="C122" s="169" t="s">
        <v>1364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6"/>
      <c r="B123" s="171" t="s">
        <v>1471</v>
      </c>
      <c r="C123" s="169" t="s">
        <v>1365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6"/>
      <c r="B124" s="171" t="s">
        <v>1472</v>
      </c>
      <c r="C124" s="169" t="s">
        <v>1366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6"/>
      <c r="B125" s="171" t="s">
        <v>1492</v>
      </c>
      <c r="C125" s="169" t="s">
        <v>1367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6"/>
      <c r="B126" s="171" t="s">
        <v>1473</v>
      </c>
      <c r="C126" s="169" t="s">
        <v>1368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6"/>
      <c r="B127" s="171" t="s">
        <v>1493</v>
      </c>
      <c r="C127" s="169" t="s">
        <v>1369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6"/>
      <c r="B128" s="171" t="s">
        <v>1474</v>
      </c>
      <c r="C128" s="169" t="s">
        <v>1370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6"/>
      <c r="B129" s="171" t="s">
        <v>1475</v>
      </c>
      <c r="C129" s="169" t="s">
        <v>1371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6"/>
      <c r="B130" s="171" t="s">
        <v>1476</v>
      </c>
      <c r="C130" s="169" t="s">
        <v>1372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6"/>
      <c r="B131" s="171" t="s">
        <v>1477</v>
      </c>
      <c r="C131" s="169" t="s">
        <v>1373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6"/>
      <c r="B132" s="171" t="s">
        <v>1358</v>
      </c>
      <c r="C132" s="169" t="s">
        <v>1374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6"/>
      <c r="B133" s="171" t="s">
        <v>1360</v>
      </c>
      <c r="C133" s="169" t="s">
        <v>1375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6"/>
      <c r="B134" s="171" t="s">
        <v>1362</v>
      </c>
      <c r="C134" s="169" t="s">
        <v>1376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1" t="s">
        <v>1478</v>
      </c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</row>
    <row r="138" spans="2:23" s="167" customFormat="1" ht="27.75" customHeight="1">
      <c r="B138" s="425" t="s">
        <v>1479</v>
      </c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</row>
    <row r="139" spans="2:16" ht="20.25" customHeight="1">
      <c r="B139" s="421" t="s">
        <v>1499</v>
      </c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</row>
  </sheetData>
  <sheetProtection/>
  <mergeCells count="40">
    <mergeCell ref="AN5:AN6"/>
    <mergeCell ref="AO5:AO6"/>
    <mergeCell ref="A8:B8"/>
    <mergeCell ref="A103:B103"/>
    <mergeCell ref="A72:A79"/>
    <mergeCell ref="E5:I5"/>
    <mergeCell ref="J5:J6"/>
    <mergeCell ref="A33:A44"/>
    <mergeCell ref="I2:S2"/>
    <mergeCell ref="A45:A53"/>
    <mergeCell ref="A54:A61"/>
    <mergeCell ref="A62:A71"/>
    <mergeCell ref="A3:AE3"/>
    <mergeCell ref="A4:AL4"/>
    <mergeCell ref="AG5:AJ5"/>
    <mergeCell ref="A9:A22"/>
    <mergeCell ref="A23:A32"/>
    <mergeCell ref="A93:A102"/>
    <mergeCell ref="A80:A92"/>
    <mergeCell ref="B138:W138"/>
    <mergeCell ref="A122:A134"/>
    <mergeCell ref="B137:W137"/>
    <mergeCell ref="A104:A108"/>
    <mergeCell ref="A109:A121"/>
    <mergeCell ref="B139:P139"/>
    <mergeCell ref="K5:L5"/>
    <mergeCell ref="M5:R5"/>
    <mergeCell ref="S5:S6"/>
    <mergeCell ref="C5:C6"/>
    <mergeCell ref="AM5:AM6"/>
    <mergeCell ref="A7:B7"/>
    <mergeCell ref="V5:AB5"/>
    <mergeCell ref="AF5:AF6"/>
    <mergeCell ref="AK5:AK6"/>
    <mergeCell ref="AL5:AL6"/>
    <mergeCell ref="T5:U5"/>
    <mergeCell ref="D5:D6"/>
    <mergeCell ref="A5:B6"/>
    <mergeCell ref="AD5:AE5"/>
    <mergeCell ref="AC5:AC6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985</v>
      </c>
      <c r="B2" s="90"/>
      <c r="C2" s="90"/>
      <c r="D2" s="90"/>
      <c r="E2" s="133"/>
      <c r="F2" s="133"/>
      <c r="G2" s="133"/>
      <c r="H2" s="133"/>
      <c r="I2" s="428" t="str">
        <f>IF('Титул ф.9'!D23=0," ",'Титул ф.9'!D23)</f>
        <v>Ульяновский областной суд </v>
      </c>
      <c r="J2" s="429"/>
      <c r="K2" s="429"/>
      <c r="L2" s="429"/>
      <c r="M2" s="429"/>
      <c r="N2" s="429"/>
      <c r="O2" s="429"/>
      <c r="P2" s="429"/>
      <c r="Q2" s="429"/>
      <c r="R2" s="429"/>
      <c r="S2" s="430"/>
      <c r="T2" s="5"/>
    </row>
    <row r="3" spans="1:31" s="26" customFormat="1" ht="69.75" customHeight="1">
      <c r="A3" s="364" t="s">
        <v>1498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38" s="26" customFormat="1" ht="66" customHeight="1">
      <c r="A4" s="370" t="s">
        <v>356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</row>
    <row r="5" spans="1:41" s="28" customFormat="1" ht="136.5" customHeight="1">
      <c r="A5" s="371" t="s">
        <v>956</v>
      </c>
      <c r="B5" s="372"/>
      <c r="C5" s="339" t="s">
        <v>993</v>
      </c>
      <c r="D5" s="367" t="s">
        <v>1500</v>
      </c>
      <c r="E5" s="349" t="s">
        <v>1050</v>
      </c>
      <c r="F5" s="350"/>
      <c r="G5" s="350"/>
      <c r="H5" s="350"/>
      <c r="I5" s="351"/>
      <c r="J5" s="326" t="s">
        <v>1072</v>
      </c>
      <c r="K5" s="340" t="s">
        <v>1113</v>
      </c>
      <c r="L5" s="341"/>
      <c r="M5" s="325" t="s">
        <v>1128</v>
      </c>
      <c r="N5" s="325"/>
      <c r="O5" s="325"/>
      <c r="P5" s="325"/>
      <c r="Q5" s="325"/>
      <c r="R5" s="325"/>
      <c r="S5" s="326" t="s">
        <v>1131</v>
      </c>
      <c r="T5" s="327" t="s">
        <v>1127</v>
      </c>
      <c r="U5" s="328"/>
      <c r="V5" s="329" t="s">
        <v>1496</v>
      </c>
      <c r="W5" s="329"/>
      <c r="X5" s="329"/>
      <c r="Y5" s="329"/>
      <c r="Z5" s="329"/>
      <c r="AA5" s="329"/>
      <c r="AB5" s="329"/>
      <c r="AC5" s="332" t="s">
        <v>1517</v>
      </c>
      <c r="AD5" s="419" t="s">
        <v>1051</v>
      </c>
      <c r="AE5" s="419"/>
      <c r="AF5" s="332" t="s">
        <v>1114</v>
      </c>
      <c r="AG5" s="317" t="s">
        <v>1527</v>
      </c>
      <c r="AH5" s="318"/>
      <c r="AI5" s="318"/>
      <c r="AJ5" s="318"/>
      <c r="AK5" s="319" t="s">
        <v>1073</v>
      </c>
      <c r="AL5" s="320" t="s">
        <v>1528</v>
      </c>
      <c r="AM5" s="321" t="s">
        <v>1529</v>
      </c>
      <c r="AN5" s="332" t="s">
        <v>1518</v>
      </c>
      <c r="AO5" s="332" t="s">
        <v>1519</v>
      </c>
    </row>
    <row r="6" spans="1:41" s="28" customFormat="1" ht="221.25" customHeight="1">
      <c r="A6" s="373"/>
      <c r="B6" s="374"/>
      <c r="C6" s="427"/>
      <c r="D6" s="368"/>
      <c r="E6" s="162" t="s">
        <v>1520</v>
      </c>
      <c r="F6" s="162" t="s">
        <v>1075</v>
      </c>
      <c r="G6" s="162" t="s">
        <v>1076</v>
      </c>
      <c r="H6" s="162" t="s">
        <v>1521</v>
      </c>
      <c r="I6" s="162" t="s">
        <v>1014</v>
      </c>
      <c r="J6" s="326"/>
      <c r="K6" s="162" t="s">
        <v>1115</v>
      </c>
      <c r="L6" s="162" t="s">
        <v>1116</v>
      </c>
      <c r="M6" s="163" t="s">
        <v>959</v>
      </c>
      <c r="N6" s="163" t="s">
        <v>1075</v>
      </c>
      <c r="O6" s="163" t="s">
        <v>1076</v>
      </c>
      <c r="P6" s="163" t="s">
        <v>1074</v>
      </c>
      <c r="Q6" s="162" t="s">
        <v>1038</v>
      </c>
      <c r="R6" s="162" t="s">
        <v>1014</v>
      </c>
      <c r="S6" s="326"/>
      <c r="T6" s="163" t="s">
        <v>1102</v>
      </c>
      <c r="U6" s="163" t="s">
        <v>1103</v>
      </c>
      <c r="V6" s="163" t="s">
        <v>959</v>
      </c>
      <c r="W6" s="163" t="s">
        <v>1075</v>
      </c>
      <c r="X6" s="163" t="s">
        <v>1525</v>
      </c>
      <c r="Y6" s="163" t="s">
        <v>1074</v>
      </c>
      <c r="Z6" s="163" t="s">
        <v>1038</v>
      </c>
      <c r="AA6" s="163" t="s">
        <v>1078</v>
      </c>
      <c r="AB6" s="162" t="s">
        <v>1014</v>
      </c>
      <c r="AC6" s="333"/>
      <c r="AD6" s="164" t="s">
        <v>1126</v>
      </c>
      <c r="AE6" s="164" t="s">
        <v>1105</v>
      </c>
      <c r="AF6" s="333"/>
      <c r="AG6" s="159" t="s">
        <v>1138</v>
      </c>
      <c r="AH6" s="159" t="s">
        <v>1139</v>
      </c>
      <c r="AI6" s="159" t="s">
        <v>1140</v>
      </c>
      <c r="AJ6" s="159" t="s">
        <v>1141</v>
      </c>
      <c r="AK6" s="319"/>
      <c r="AL6" s="320"/>
      <c r="AM6" s="321"/>
      <c r="AN6" s="333"/>
      <c r="AO6" s="333"/>
    </row>
    <row r="7" spans="1:41" s="110" customFormat="1" ht="15" customHeight="1">
      <c r="A7" s="420" t="s">
        <v>996</v>
      </c>
      <c r="B7" s="420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32" t="s">
        <v>357</v>
      </c>
      <c r="B8" s="432"/>
      <c r="C8" s="169" t="s">
        <v>1147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23" t="s">
        <v>1148</v>
      </c>
      <c r="B9" s="170" t="s">
        <v>1149</v>
      </c>
      <c r="C9" s="169" t="s">
        <v>1150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23"/>
      <c r="B10" s="170" t="s">
        <v>1151</v>
      </c>
      <c r="C10" s="169" t="s">
        <v>1152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23"/>
      <c r="B11" s="170" t="s">
        <v>1153</v>
      </c>
      <c r="C11" s="169" t="s">
        <v>1154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23"/>
      <c r="B12" s="170" t="s">
        <v>1155</v>
      </c>
      <c r="C12" s="169" t="s">
        <v>1156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23"/>
      <c r="B13" s="170" t="s">
        <v>1157</v>
      </c>
      <c r="C13" s="169" t="s">
        <v>1158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23"/>
      <c r="B14" s="170" t="s">
        <v>1159</v>
      </c>
      <c r="C14" s="169" t="s">
        <v>1160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23"/>
      <c r="B15" s="170" t="s">
        <v>1161</v>
      </c>
      <c r="C15" s="169" t="s">
        <v>1162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23"/>
      <c r="B16" s="170" t="s">
        <v>1163</v>
      </c>
      <c r="C16" s="169" t="s">
        <v>1164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23"/>
      <c r="B17" s="170" t="s">
        <v>1165</v>
      </c>
      <c r="C17" s="169" t="s">
        <v>1166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23"/>
      <c r="B18" s="170" t="s">
        <v>1167</v>
      </c>
      <c r="C18" s="169" t="s">
        <v>1168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23"/>
      <c r="B19" s="170" t="s">
        <v>1169</v>
      </c>
      <c r="C19" s="169" t="s">
        <v>1170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23"/>
      <c r="B20" s="170" t="s">
        <v>1171</v>
      </c>
      <c r="C20" s="169" t="s">
        <v>1172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23"/>
      <c r="B21" s="170" t="s">
        <v>1173</v>
      </c>
      <c r="C21" s="169" t="s">
        <v>1174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23"/>
      <c r="B22" s="187" t="s">
        <v>1480</v>
      </c>
      <c r="C22" s="169" t="s">
        <v>1175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23" t="s">
        <v>1176</v>
      </c>
      <c r="B23" s="170" t="s">
        <v>1177</v>
      </c>
      <c r="C23" s="169" t="s">
        <v>1178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23"/>
      <c r="B24" s="170" t="s">
        <v>1179</v>
      </c>
      <c r="C24" s="169" t="s">
        <v>1180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23"/>
      <c r="B25" s="170" t="s">
        <v>1181</v>
      </c>
      <c r="C25" s="169" t="s">
        <v>1182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23"/>
      <c r="B26" s="170" t="s">
        <v>1183</v>
      </c>
      <c r="C26" s="169" t="s">
        <v>1184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23"/>
      <c r="B27" s="170" t="s">
        <v>1185</v>
      </c>
      <c r="C27" s="169" t="s">
        <v>1186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23"/>
      <c r="B28" s="170" t="s">
        <v>1187</v>
      </c>
      <c r="C28" s="169" t="s">
        <v>1188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23"/>
      <c r="B29" s="170" t="s">
        <v>1189</v>
      </c>
      <c r="C29" s="169" t="s">
        <v>1190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23"/>
      <c r="B30" s="170" t="s">
        <v>1191</v>
      </c>
      <c r="C30" s="169" t="s">
        <v>1192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23"/>
      <c r="B31" s="170" t="s">
        <v>1193</v>
      </c>
      <c r="C31" s="169" t="s">
        <v>1194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23"/>
      <c r="B32" s="187" t="s">
        <v>1481</v>
      </c>
      <c r="C32" s="169" t="s">
        <v>1195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23" t="s">
        <v>1196</v>
      </c>
      <c r="B33" s="170" t="s">
        <v>1197</v>
      </c>
      <c r="C33" s="169" t="s">
        <v>1198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23"/>
      <c r="B34" s="170" t="s">
        <v>1199</v>
      </c>
      <c r="C34" s="169" t="s">
        <v>1200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23"/>
      <c r="B35" s="170" t="s">
        <v>1201</v>
      </c>
      <c r="C35" s="169" t="s">
        <v>1202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23"/>
      <c r="B36" s="170" t="s">
        <v>1203</v>
      </c>
      <c r="C36" s="169" t="s">
        <v>1204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23"/>
      <c r="B37" s="170" t="s">
        <v>1205</v>
      </c>
      <c r="C37" s="169" t="s">
        <v>1206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23"/>
      <c r="B38" s="170" t="s">
        <v>1207</v>
      </c>
      <c r="C38" s="169" t="s">
        <v>1208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23"/>
      <c r="B39" s="170" t="s">
        <v>1209</v>
      </c>
      <c r="C39" s="169" t="s">
        <v>1210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23"/>
      <c r="B40" s="170" t="s">
        <v>1211</v>
      </c>
      <c r="C40" s="169" t="s">
        <v>1212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23"/>
      <c r="B41" s="170" t="s">
        <v>1213</v>
      </c>
      <c r="C41" s="169" t="s">
        <v>1214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23"/>
      <c r="B42" s="170" t="s">
        <v>1215</v>
      </c>
      <c r="C42" s="169" t="s">
        <v>1216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23"/>
      <c r="B43" s="170" t="s">
        <v>1217</v>
      </c>
      <c r="C43" s="169" t="s">
        <v>1218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23"/>
      <c r="B44" s="187" t="s">
        <v>1482</v>
      </c>
      <c r="C44" s="169" t="s">
        <v>1219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23" t="s">
        <v>1220</v>
      </c>
      <c r="B45" s="170" t="s">
        <v>1221</v>
      </c>
      <c r="C45" s="169" t="s">
        <v>1222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23"/>
      <c r="B46" s="170" t="s">
        <v>1223</v>
      </c>
      <c r="C46" s="169" t="s">
        <v>1224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23"/>
      <c r="B47" s="170" t="s">
        <v>1225</v>
      </c>
      <c r="C47" s="169" t="s">
        <v>1226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23"/>
      <c r="B48" s="170" t="s">
        <v>1227</v>
      </c>
      <c r="C48" s="169" t="s">
        <v>1228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23"/>
      <c r="B49" s="170" t="s">
        <v>1229</v>
      </c>
      <c r="C49" s="169" t="s">
        <v>1230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23"/>
      <c r="B50" s="170" t="s">
        <v>1231</v>
      </c>
      <c r="C50" s="169" t="s">
        <v>1232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23"/>
      <c r="B51" s="170" t="s">
        <v>1233</v>
      </c>
      <c r="C51" s="169" t="s">
        <v>1234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23"/>
      <c r="B52" s="170" t="s">
        <v>1235</v>
      </c>
      <c r="C52" s="169" t="s">
        <v>1236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23"/>
      <c r="B53" s="187" t="s">
        <v>1483</v>
      </c>
      <c r="C53" s="169" t="s">
        <v>1237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23" t="s">
        <v>1238</v>
      </c>
      <c r="B54" s="170" t="s">
        <v>1239</v>
      </c>
      <c r="C54" s="169" t="s">
        <v>1240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23"/>
      <c r="B55" s="170" t="s">
        <v>1241</v>
      </c>
      <c r="C55" s="169" t="s">
        <v>1242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23"/>
      <c r="B56" s="170" t="s">
        <v>1243</v>
      </c>
      <c r="C56" s="169" t="s">
        <v>1244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23"/>
      <c r="B57" s="170" t="s">
        <v>1245</v>
      </c>
      <c r="C57" s="169" t="s">
        <v>1246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23"/>
      <c r="B58" s="170" t="s">
        <v>1247</v>
      </c>
      <c r="C58" s="169" t="s">
        <v>1248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23"/>
      <c r="B59" s="170" t="s">
        <v>1249</v>
      </c>
      <c r="C59" s="169" t="s">
        <v>1250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23"/>
      <c r="B60" s="170" t="s">
        <v>1251</v>
      </c>
      <c r="C60" s="169" t="s">
        <v>1252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23"/>
      <c r="B61" s="187" t="s">
        <v>1484</v>
      </c>
      <c r="C61" s="169" t="s">
        <v>1253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23" t="s">
        <v>1254</v>
      </c>
      <c r="B62" s="170" t="s">
        <v>1255</v>
      </c>
      <c r="C62" s="169" t="s">
        <v>1256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23"/>
      <c r="B63" s="170" t="s">
        <v>1257</v>
      </c>
      <c r="C63" s="169" t="s">
        <v>1258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23"/>
      <c r="B64" s="170" t="s">
        <v>1259</v>
      </c>
      <c r="C64" s="169" t="s">
        <v>1260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23"/>
      <c r="B65" s="170" t="s">
        <v>1261</v>
      </c>
      <c r="C65" s="169" t="s">
        <v>1262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23"/>
      <c r="B66" s="170" t="s">
        <v>1263</v>
      </c>
      <c r="C66" s="169" t="s">
        <v>1264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23"/>
      <c r="B67" s="170" t="s">
        <v>1265</v>
      </c>
      <c r="C67" s="169" t="s">
        <v>1266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23"/>
      <c r="B68" s="170" t="s">
        <v>1267</v>
      </c>
      <c r="C68" s="169" t="s">
        <v>1268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23"/>
      <c r="B69" s="170" t="s">
        <v>1269</v>
      </c>
      <c r="C69" s="169" t="s">
        <v>1270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24"/>
      <c r="B70" s="170" t="s">
        <v>1271</v>
      </c>
      <c r="C70" s="169" t="s">
        <v>1272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24"/>
      <c r="B71" s="187" t="s">
        <v>1485</v>
      </c>
      <c r="C71" s="169" t="s">
        <v>1273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23" t="s">
        <v>1274</v>
      </c>
      <c r="B72" s="170" t="s">
        <v>1275</v>
      </c>
      <c r="C72" s="169" t="s">
        <v>1276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23"/>
      <c r="B73" s="170" t="s">
        <v>1277</v>
      </c>
      <c r="C73" s="169" t="s">
        <v>1278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23"/>
      <c r="B74" s="170" t="s">
        <v>1279</v>
      </c>
      <c r="C74" s="169" t="s">
        <v>1280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23"/>
      <c r="B75" s="170" t="s">
        <v>1281</v>
      </c>
      <c r="C75" s="169" t="s">
        <v>1282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23"/>
      <c r="B76" s="170" t="s">
        <v>1283</v>
      </c>
      <c r="C76" s="169" t="s">
        <v>1284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23"/>
      <c r="B77" s="170" t="s">
        <v>1285</v>
      </c>
      <c r="C77" s="169" t="s">
        <v>1286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23"/>
      <c r="B78" s="170" t="s">
        <v>1287</v>
      </c>
      <c r="C78" s="169" t="s">
        <v>1288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24"/>
      <c r="B79" s="187" t="s">
        <v>1486</v>
      </c>
      <c r="C79" s="169" t="s">
        <v>1289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23" t="s">
        <v>1290</v>
      </c>
      <c r="B80" s="170" t="s">
        <v>1291</v>
      </c>
      <c r="C80" s="169" t="s">
        <v>1292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23"/>
      <c r="B81" s="170" t="s">
        <v>1293</v>
      </c>
      <c r="C81" s="169" t="s">
        <v>1294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23"/>
      <c r="B82" s="170" t="s">
        <v>1295</v>
      </c>
      <c r="C82" s="169" t="s">
        <v>1296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23"/>
      <c r="B83" s="170" t="s">
        <v>1297</v>
      </c>
      <c r="C83" s="169" t="s">
        <v>1298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23"/>
      <c r="B84" s="170" t="s">
        <v>1299</v>
      </c>
      <c r="C84" s="169" t="s">
        <v>1300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23"/>
      <c r="B85" s="170" t="s">
        <v>1301</v>
      </c>
      <c r="C85" s="169" t="s">
        <v>1302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23"/>
      <c r="B86" s="170" t="s">
        <v>1303</v>
      </c>
      <c r="C86" s="169" t="s">
        <v>1304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23"/>
      <c r="B87" s="170" t="s">
        <v>1305</v>
      </c>
      <c r="C87" s="169" t="s">
        <v>1306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23"/>
      <c r="B88" s="170" t="s">
        <v>1307</v>
      </c>
      <c r="C88" s="169" t="s">
        <v>1308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23"/>
      <c r="B89" s="170" t="s">
        <v>1309</v>
      </c>
      <c r="C89" s="169" t="s">
        <v>1310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23"/>
      <c r="B90" s="170" t="s">
        <v>1311</v>
      </c>
      <c r="C90" s="169" t="s">
        <v>1312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23"/>
      <c r="B91" s="170" t="s">
        <v>1313</v>
      </c>
      <c r="C91" s="169" t="s">
        <v>1314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23"/>
      <c r="B92" s="187" t="s">
        <v>1487</v>
      </c>
      <c r="C92" s="169" t="s">
        <v>1315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23" t="s">
        <v>1316</v>
      </c>
      <c r="B93" s="170" t="s">
        <v>1317</v>
      </c>
      <c r="C93" s="169" t="s">
        <v>1318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23"/>
      <c r="B94" s="170" t="s">
        <v>1319</v>
      </c>
      <c r="C94" s="169" t="s">
        <v>1320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23"/>
      <c r="B95" s="170" t="s">
        <v>1321</v>
      </c>
      <c r="C95" s="169" t="s">
        <v>1322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23"/>
      <c r="B96" s="170" t="s">
        <v>1323</v>
      </c>
      <c r="C96" s="169" t="s">
        <v>1324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23"/>
      <c r="B97" s="170" t="s">
        <v>1325</v>
      </c>
      <c r="C97" s="169" t="s">
        <v>1326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23"/>
      <c r="B98" s="170" t="s">
        <v>1327</v>
      </c>
      <c r="C98" s="169" t="s">
        <v>1328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23"/>
      <c r="B99" s="170" t="s">
        <v>1329</v>
      </c>
      <c r="C99" s="169" t="s">
        <v>1330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23"/>
      <c r="B100" s="170" t="s">
        <v>1331</v>
      </c>
      <c r="C100" s="169" t="s">
        <v>1332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24"/>
      <c r="B101" s="170" t="s">
        <v>1333</v>
      </c>
      <c r="C101" s="169" t="s">
        <v>1334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24"/>
      <c r="B102" s="187" t="s">
        <v>1488</v>
      </c>
      <c r="C102" s="169" t="s">
        <v>1335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33" t="s">
        <v>1489</v>
      </c>
      <c r="B103" s="433"/>
      <c r="C103" s="169" t="s">
        <v>1336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34" t="s">
        <v>1337</v>
      </c>
      <c r="B104" s="171" t="s">
        <v>1338</v>
      </c>
      <c r="C104" s="169" t="s">
        <v>1339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34"/>
      <c r="B105" s="171" t="s">
        <v>1340</v>
      </c>
      <c r="C105" s="169" t="s">
        <v>1341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34"/>
      <c r="B106" s="171" t="s">
        <v>1342</v>
      </c>
      <c r="C106" s="169" t="s">
        <v>1343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34"/>
      <c r="B107" s="171" t="s">
        <v>1344</v>
      </c>
      <c r="C107" s="169" t="s">
        <v>1345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34"/>
      <c r="B108" s="171" t="s">
        <v>1346</v>
      </c>
      <c r="C108" s="169" t="s">
        <v>1347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35" t="s">
        <v>1490</v>
      </c>
      <c r="B109" s="172" t="s">
        <v>1491</v>
      </c>
      <c r="C109" s="169" t="s">
        <v>1348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35"/>
      <c r="B110" s="171" t="s">
        <v>1471</v>
      </c>
      <c r="C110" s="169" t="s">
        <v>1349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35"/>
      <c r="B111" s="171" t="s">
        <v>1472</v>
      </c>
      <c r="C111" s="169" t="s">
        <v>1350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35"/>
      <c r="B112" s="171" t="s">
        <v>1492</v>
      </c>
      <c r="C112" s="169" t="s">
        <v>1351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35"/>
      <c r="B113" s="171" t="s">
        <v>1473</v>
      </c>
      <c r="C113" s="169" t="s">
        <v>1352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35"/>
      <c r="B114" s="171" t="s">
        <v>1493</v>
      </c>
      <c r="C114" s="169" t="s">
        <v>1353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35"/>
      <c r="B115" s="171" t="s">
        <v>1474</v>
      </c>
      <c r="C115" s="169" t="s">
        <v>1354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35"/>
      <c r="B116" s="171" t="s">
        <v>1475</v>
      </c>
      <c r="C116" s="169" t="s">
        <v>1355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35"/>
      <c r="B117" s="171" t="s">
        <v>1476</v>
      </c>
      <c r="C117" s="169" t="s">
        <v>1356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35"/>
      <c r="B118" s="171" t="s">
        <v>1477</v>
      </c>
      <c r="C118" s="169" t="s">
        <v>1357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35"/>
      <c r="B119" s="171" t="s">
        <v>1358</v>
      </c>
      <c r="C119" s="169" t="s">
        <v>1359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35"/>
      <c r="B120" s="171" t="s">
        <v>1360</v>
      </c>
      <c r="C120" s="169" t="s">
        <v>1361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35"/>
      <c r="B121" s="171" t="s">
        <v>1362</v>
      </c>
      <c r="C121" s="169" t="s">
        <v>1363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6" t="s">
        <v>1494</v>
      </c>
      <c r="B122" s="172" t="s">
        <v>1495</v>
      </c>
      <c r="C122" s="169" t="s">
        <v>1364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6"/>
      <c r="B123" s="171" t="s">
        <v>1471</v>
      </c>
      <c r="C123" s="169" t="s">
        <v>1365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6"/>
      <c r="B124" s="171" t="s">
        <v>1472</v>
      </c>
      <c r="C124" s="169" t="s">
        <v>1366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6"/>
      <c r="B125" s="171" t="s">
        <v>1492</v>
      </c>
      <c r="C125" s="169" t="s">
        <v>1367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6"/>
      <c r="B126" s="171" t="s">
        <v>1473</v>
      </c>
      <c r="C126" s="169" t="s">
        <v>1368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6"/>
      <c r="B127" s="171" t="s">
        <v>1493</v>
      </c>
      <c r="C127" s="169" t="s">
        <v>1369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6"/>
      <c r="B128" s="171" t="s">
        <v>1474</v>
      </c>
      <c r="C128" s="169" t="s">
        <v>1370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6"/>
      <c r="B129" s="171" t="s">
        <v>1475</v>
      </c>
      <c r="C129" s="169" t="s">
        <v>1371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6"/>
      <c r="B130" s="171" t="s">
        <v>1476</v>
      </c>
      <c r="C130" s="169" t="s">
        <v>1372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6"/>
      <c r="B131" s="171" t="s">
        <v>1477</v>
      </c>
      <c r="C131" s="169" t="s">
        <v>1373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6"/>
      <c r="B132" s="171" t="s">
        <v>1358</v>
      </c>
      <c r="C132" s="169" t="s">
        <v>1374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6"/>
      <c r="B133" s="171" t="s">
        <v>1360</v>
      </c>
      <c r="C133" s="169" t="s">
        <v>1375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6"/>
      <c r="B134" s="171" t="s">
        <v>1362</v>
      </c>
      <c r="C134" s="169" t="s">
        <v>1376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31" t="s">
        <v>1478</v>
      </c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</row>
    <row r="138" spans="2:23" s="167" customFormat="1" ht="27.75" customHeight="1">
      <c r="B138" s="425" t="s">
        <v>1479</v>
      </c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</row>
    <row r="139" spans="2:16" ht="20.25" customHeight="1">
      <c r="B139" s="421" t="s">
        <v>1499</v>
      </c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36"/>
      <c r="U141" s="436"/>
      <c r="V141" s="436"/>
      <c r="W141" s="437"/>
      <c r="X141" s="437"/>
      <c r="Y141" s="437"/>
      <c r="Z141" s="437"/>
      <c r="AA141" s="437"/>
      <c r="AB141" s="437"/>
      <c r="AC141" s="437"/>
      <c r="AD141" s="437"/>
    </row>
    <row r="142" spans="20:30" ht="38.25" customHeight="1">
      <c r="T142" s="176"/>
      <c r="U142" s="176"/>
      <c r="V142" s="176"/>
      <c r="W142" s="439"/>
      <c r="X142" s="439"/>
      <c r="Y142" s="439"/>
      <c r="Z142" s="439"/>
      <c r="AA142" s="439"/>
      <c r="AB142" s="439"/>
      <c r="AC142" s="439"/>
      <c r="AD142" s="439"/>
    </row>
    <row r="143" spans="20:30" ht="20.25">
      <c r="T143" s="177"/>
      <c r="U143" s="177"/>
      <c r="V143" s="177"/>
      <c r="W143" s="183"/>
      <c r="X143" s="183"/>
      <c r="Y143" s="183"/>
      <c r="Z143" s="438"/>
      <c r="AA143" s="438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B137:W137"/>
    <mergeCell ref="B138:W138"/>
    <mergeCell ref="A80:A92"/>
    <mergeCell ref="A93:A102"/>
    <mergeCell ref="A103:B103"/>
    <mergeCell ref="A104:A108"/>
    <mergeCell ref="A109:A121"/>
    <mergeCell ref="A122:A134"/>
    <mergeCell ref="A62:A71"/>
    <mergeCell ref="A72:A79"/>
    <mergeCell ref="AN5:AN6"/>
    <mergeCell ref="AO5:AO6"/>
    <mergeCell ref="A23:A32"/>
    <mergeCell ref="A33:A44"/>
    <mergeCell ref="A45:A53"/>
    <mergeCell ref="A54:A61"/>
    <mergeCell ref="A8:B8"/>
    <mergeCell ref="A9:A22"/>
    <mergeCell ref="S5:S6"/>
    <mergeCell ref="T5:U5"/>
    <mergeCell ref="E5:I5"/>
    <mergeCell ref="J5:J6"/>
    <mergeCell ref="D5:D6"/>
    <mergeCell ref="AM5:AM6"/>
    <mergeCell ref="A7:B7"/>
    <mergeCell ref="K5:L5"/>
    <mergeCell ref="M5:R5"/>
    <mergeCell ref="AF5:AF6"/>
    <mergeCell ref="AG5:AJ5"/>
    <mergeCell ref="AC5:AC6"/>
    <mergeCell ref="V5:AB5"/>
    <mergeCell ref="I2:S2"/>
    <mergeCell ref="A3:AE3"/>
    <mergeCell ref="A4:AL4"/>
    <mergeCell ref="A5:B6"/>
    <mergeCell ref="C5:C6"/>
    <mergeCell ref="AD5:AE5"/>
    <mergeCell ref="AK5:AK6"/>
    <mergeCell ref="AL5:AL6"/>
    <mergeCell ref="B139:P139"/>
    <mergeCell ref="T141:V141"/>
    <mergeCell ref="W141:AD141"/>
    <mergeCell ref="Z143:AA143"/>
    <mergeCell ref="W142:AD142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7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1021</v>
      </c>
      <c r="B1" s="77" t="s">
        <v>1022</v>
      </c>
      <c r="C1" s="78" t="s">
        <v>1023</v>
      </c>
      <c r="D1" s="78" t="s">
        <v>1024</v>
      </c>
      <c r="E1" s="78" t="s">
        <v>1025</v>
      </c>
    </row>
    <row r="2" spans="1:5" s="150" customFormat="1" ht="12.75">
      <c r="A2" s="79">
        <f>IF((SUM('Разделы 3, 4, 5'!E35:AN35)=0),"","Неверно!")</f>
      </c>
      <c r="B2" s="166" t="s">
        <v>1535</v>
      </c>
      <c r="C2" s="75" t="s">
        <v>1536</v>
      </c>
      <c r="D2" s="75" t="s">
        <v>1537</v>
      </c>
      <c r="E2" s="75" t="str">
        <f>CONCATENATE(SUM('Разделы 3, 4, 5'!E35:AN35),"=",0)</f>
        <v>0=0</v>
      </c>
    </row>
    <row r="3" spans="1:5" s="150" customFormat="1" ht="12.75">
      <c r="A3" s="79">
        <f>IF((SUM('Разделы 3, 4, 5'!E36:AN36)=0),"","Неверно!")</f>
      </c>
      <c r="B3" s="166" t="s">
        <v>1535</v>
      </c>
      <c r="C3" s="75" t="s">
        <v>1538</v>
      </c>
      <c r="D3" s="75" t="s">
        <v>1537</v>
      </c>
      <c r="E3" s="75" t="str">
        <f>CONCATENATE(SUM('Разделы 3, 4, 5'!E36:AN36),"=",0)</f>
        <v>0=0</v>
      </c>
    </row>
    <row r="4" spans="1:5" s="150" customFormat="1" ht="12.75">
      <c r="A4" s="79">
        <f>IF((SUM('Разделы 3, 4, 5'!AM8:AM8)&lt;=SUM('Разделы 3, 4, 5'!AK8:AK8)),"","Неверно!")</f>
      </c>
      <c r="B4" s="166" t="s">
        <v>1539</v>
      </c>
      <c r="C4" s="75" t="s">
        <v>1540</v>
      </c>
      <c r="D4" s="75" t="s">
        <v>1541</v>
      </c>
      <c r="E4" s="75" t="str">
        <f>CONCATENATE(SUM('Разделы 3, 4, 5'!AM8:AM8),"&lt;=",SUM('Разделы 3, 4, 5'!AK8:AK8))</f>
        <v>0&lt;=0</v>
      </c>
    </row>
    <row r="5" spans="1:5" s="150" customFormat="1" ht="12.75">
      <c r="A5" s="79">
        <f>IF((SUM('Разделы 3, 4, 5'!AM9:AM9)&lt;=SUM('Разделы 3, 4, 5'!AK9:AK9)),"","Неверно!")</f>
      </c>
      <c r="B5" s="166" t="s">
        <v>1539</v>
      </c>
      <c r="C5" s="75" t="s">
        <v>1542</v>
      </c>
      <c r="D5" s="75" t="s">
        <v>1541</v>
      </c>
      <c r="E5" s="75" t="str">
        <f>CONCATENATE(SUM('Разделы 3, 4, 5'!AM9:AM9),"&lt;=",SUM('Разделы 3, 4, 5'!AK9:AK9))</f>
        <v>0&lt;=0</v>
      </c>
    </row>
    <row r="6" spans="1:5" s="150" customFormat="1" ht="12.75">
      <c r="A6" s="79">
        <f>IF((SUM('Разделы 3, 4, 5'!AM10:AM10)&lt;=SUM('Разделы 3, 4, 5'!AK10:AK10)),"","Неверно!")</f>
      </c>
      <c r="B6" s="166" t="s">
        <v>1539</v>
      </c>
      <c r="C6" s="75" t="s">
        <v>1543</v>
      </c>
      <c r="D6" s="75" t="s">
        <v>1541</v>
      </c>
      <c r="E6" s="75" t="str">
        <f>CONCATENATE(SUM('Разделы 3, 4, 5'!AM10:AM10),"&lt;=",SUM('Разделы 3, 4, 5'!AK10:AK10))</f>
        <v>0&lt;=0</v>
      </c>
    </row>
    <row r="7" spans="1:5" s="150" customFormat="1" ht="12.75">
      <c r="A7" s="79">
        <f>IF((SUM('Разделы 3, 4, 5'!AM11:AM11)&lt;=SUM('Разделы 3, 4, 5'!AK11:AK11)),"","Неверно!")</f>
      </c>
      <c r="B7" s="166" t="s">
        <v>1539</v>
      </c>
      <c r="C7" s="75" t="s">
        <v>1544</v>
      </c>
      <c r="D7" s="75" t="s">
        <v>1541</v>
      </c>
      <c r="E7" s="75" t="str">
        <f>CONCATENATE(SUM('Разделы 3, 4, 5'!AM11:AM11),"&lt;=",SUM('Разделы 3, 4, 5'!AK11:AK11))</f>
        <v>0&lt;=0</v>
      </c>
    </row>
    <row r="8" spans="1:5" s="150" customFormat="1" ht="12.75">
      <c r="A8" s="79">
        <f>IF((SUM('Разделы 3, 4, 5'!AM12:AM12)&lt;=SUM('Разделы 3, 4, 5'!AK12:AK12)),"","Неверно!")</f>
      </c>
      <c r="B8" s="166" t="s">
        <v>1539</v>
      </c>
      <c r="C8" s="75" t="s">
        <v>1545</v>
      </c>
      <c r="D8" s="75" t="s">
        <v>1541</v>
      </c>
      <c r="E8" s="75" t="str">
        <f>CONCATENATE(SUM('Разделы 3, 4, 5'!AM12:AM12),"&lt;=",SUM('Разделы 3, 4, 5'!AK12:AK12))</f>
        <v>0&lt;=0</v>
      </c>
    </row>
    <row r="9" spans="1:5" s="150" customFormat="1" ht="12.75">
      <c r="A9" s="79">
        <f>IF((SUM('Разделы 3, 4, 5'!AM13:AM13)&lt;=SUM('Разделы 3, 4, 5'!AK13:AK13)),"","Неверно!")</f>
      </c>
      <c r="B9" s="166" t="s">
        <v>1539</v>
      </c>
      <c r="C9" s="75" t="s">
        <v>1546</v>
      </c>
      <c r="D9" s="75" t="s">
        <v>1541</v>
      </c>
      <c r="E9" s="75" t="str">
        <f>CONCATENATE(SUM('Разделы 3, 4, 5'!AM13:AM13),"&lt;=",SUM('Разделы 3, 4, 5'!AK13:AK13))</f>
        <v>0&lt;=0</v>
      </c>
    </row>
    <row r="10" spans="1:5" s="150" customFormat="1" ht="12.75">
      <c r="A10" s="79">
        <f>IF((SUM('Разделы 3, 4, 5'!AM14:AM14)&lt;=SUM('Разделы 3, 4, 5'!AK14:AK14)),"","Неверно!")</f>
      </c>
      <c r="B10" s="166" t="s">
        <v>1539</v>
      </c>
      <c r="C10" s="75" t="s">
        <v>1547</v>
      </c>
      <c r="D10" s="75" t="s">
        <v>1541</v>
      </c>
      <c r="E10" s="75" t="str">
        <f>CONCATENATE(SUM('Разделы 3, 4, 5'!AM14:AM14),"&lt;=",SUM('Разделы 3, 4, 5'!AK14:AK14))</f>
        <v>0&lt;=0</v>
      </c>
    </row>
    <row r="11" spans="1:5" s="150" customFormat="1" ht="12.75">
      <c r="A11" s="79">
        <f>IF((SUM('Разделы 3, 4, 5'!AM15:AM15)&lt;=SUM('Разделы 3, 4, 5'!AK15:AK15)),"","Неверно!")</f>
      </c>
      <c r="B11" s="166" t="s">
        <v>1539</v>
      </c>
      <c r="C11" s="75" t="s">
        <v>1548</v>
      </c>
      <c r="D11" s="75" t="s">
        <v>1541</v>
      </c>
      <c r="E11" s="75" t="str">
        <f>CONCATENATE(SUM('Разделы 3, 4, 5'!AM15:AM15),"&lt;=",SUM('Разделы 3, 4, 5'!AK15:AK15))</f>
        <v>0&lt;=0</v>
      </c>
    </row>
    <row r="12" spans="1:5" s="150" customFormat="1" ht="12.75">
      <c r="A12" s="79">
        <f>IF((SUM('Разделы 3, 4, 5'!AN8:AN8)&lt;=SUM('Разделы 3, 4, 5'!I8:I8)),"","Неверно!")</f>
      </c>
      <c r="B12" s="166" t="s">
        <v>1549</v>
      </c>
      <c r="C12" s="75" t="s">
        <v>1550</v>
      </c>
      <c r="D12" s="75" t="s">
        <v>1551</v>
      </c>
      <c r="E12" s="75" t="str">
        <f>CONCATENATE(SUM('Разделы 3, 4, 5'!AN8:AN8),"&lt;=",SUM('Разделы 3, 4, 5'!I8:I8))</f>
        <v>0&lt;=0</v>
      </c>
    </row>
    <row r="13" spans="1:5" s="150" customFormat="1" ht="12.75">
      <c r="A13" s="79">
        <f>IF((SUM('Разделы 3, 4, 5'!AN9:AN9)&lt;=SUM('Разделы 3, 4, 5'!I9:I9)),"","Неверно!")</f>
      </c>
      <c r="B13" s="166" t="s">
        <v>1549</v>
      </c>
      <c r="C13" s="75" t="s">
        <v>1552</v>
      </c>
      <c r="D13" s="75" t="s">
        <v>1551</v>
      </c>
      <c r="E13" s="75" t="str">
        <f>CONCATENATE(SUM('Разделы 3, 4, 5'!AN9:AN9),"&lt;=",SUM('Разделы 3, 4, 5'!I9:I9))</f>
        <v>0&lt;=0</v>
      </c>
    </row>
    <row r="14" spans="1:5" s="150" customFormat="1" ht="12.75">
      <c r="A14" s="79">
        <f>IF((SUM('Разделы 3, 4, 5'!AN10:AN10)&lt;=SUM('Разделы 3, 4, 5'!I10:I10)),"","Неверно!")</f>
      </c>
      <c r="B14" s="166" t="s">
        <v>1549</v>
      </c>
      <c r="C14" s="75" t="s">
        <v>1553</v>
      </c>
      <c r="D14" s="75" t="s">
        <v>1551</v>
      </c>
      <c r="E14" s="75" t="str">
        <f>CONCATENATE(SUM('Разделы 3, 4, 5'!AN10:AN10),"&lt;=",SUM('Разделы 3, 4, 5'!I10:I10))</f>
        <v>0&lt;=0</v>
      </c>
    </row>
    <row r="15" spans="1:5" s="150" customFormat="1" ht="12.75">
      <c r="A15" s="79">
        <f>IF((SUM('Разделы 3, 4, 5'!AN11:AN11)&lt;=SUM('Разделы 3, 4, 5'!I11:I11)),"","Неверно!")</f>
      </c>
      <c r="B15" s="166" t="s">
        <v>1549</v>
      </c>
      <c r="C15" s="75" t="s">
        <v>1554</v>
      </c>
      <c r="D15" s="75" t="s">
        <v>1551</v>
      </c>
      <c r="E15" s="75" t="str">
        <f>CONCATENATE(SUM('Разделы 3, 4, 5'!AN11:AN11),"&lt;=",SUM('Разделы 3, 4, 5'!I11:I11))</f>
        <v>0&lt;=0</v>
      </c>
    </row>
    <row r="16" spans="1:5" s="150" customFormat="1" ht="12.75">
      <c r="A16" s="79">
        <f>IF((SUM('Разделы 3, 4, 5'!AN12:AN12)&lt;=SUM('Разделы 3, 4, 5'!I12:I12)),"","Неверно!")</f>
      </c>
      <c r="B16" s="166" t="s">
        <v>1549</v>
      </c>
      <c r="C16" s="75" t="s">
        <v>1555</v>
      </c>
      <c r="D16" s="75" t="s">
        <v>1551</v>
      </c>
      <c r="E16" s="75" t="str">
        <f>CONCATENATE(SUM('Разделы 3, 4, 5'!AN12:AN12),"&lt;=",SUM('Разделы 3, 4, 5'!I12:I12))</f>
        <v>0&lt;=0</v>
      </c>
    </row>
    <row r="17" spans="1:5" s="150" customFormat="1" ht="12.75">
      <c r="A17" s="79">
        <f>IF((SUM('Разделы 3, 4, 5'!AN13:AN13)&lt;=SUM('Разделы 3, 4, 5'!I13:I13)),"","Неверно!")</f>
      </c>
      <c r="B17" s="166" t="s">
        <v>1549</v>
      </c>
      <c r="C17" s="75" t="s">
        <v>1556</v>
      </c>
      <c r="D17" s="75" t="s">
        <v>1551</v>
      </c>
      <c r="E17" s="75" t="str">
        <f>CONCATENATE(SUM('Разделы 3, 4, 5'!AN13:AN13),"&lt;=",SUM('Разделы 3, 4, 5'!I13:I13))</f>
        <v>0&lt;=0</v>
      </c>
    </row>
    <row r="18" spans="1:5" s="150" customFormat="1" ht="12.75">
      <c r="A18" s="79">
        <f>IF((SUM('Разделы 3, 4, 5'!AN14:AN14)&lt;=SUM('Разделы 3, 4, 5'!I14:I14)),"","Неверно!")</f>
      </c>
      <c r="B18" s="166" t="s">
        <v>1549</v>
      </c>
      <c r="C18" s="75" t="s">
        <v>1557</v>
      </c>
      <c r="D18" s="75" t="s">
        <v>1551</v>
      </c>
      <c r="E18" s="75" t="str">
        <f>CONCATENATE(SUM('Разделы 3, 4, 5'!AN14:AN14),"&lt;=",SUM('Разделы 3, 4, 5'!I14:I14))</f>
        <v>0&lt;=0</v>
      </c>
    </row>
    <row r="19" spans="1:5" s="150" customFormat="1" ht="12.75">
      <c r="A19" s="79">
        <f>IF((SUM('Разделы 3, 4, 5'!AN15:AN15)&lt;=SUM('Разделы 3, 4, 5'!I15:I15)),"","Неверно!")</f>
      </c>
      <c r="B19" s="166" t="s">
        <v>1549</v>
      </c>
      <c r="C19" s="75" t="s">
        <v>1558</v>
      </c>
      <c r="D19" s="75" t="s">
        <v>1551</v>
      </c>
      <c r="E19" s="75" t="str">
        <f>CONCATENATE(SUM('Разделы 3, 4, 5'!AN15:AN15),"&lt;=",SUM('Разделы 3, 4, 5'!I15:I15))</f>
        <v>0&lt;=0</v>
      </c>
    </row>
    <row r="20" spans="1:5" s="150" customFormat="1" ht="12.75">
      <c r="A20" s="79">
        <f>IF((SUM('Разделы 1, 2'!S10:S10)&lt;=SUM('Разделы 1, 2'!J10:J10)),"","Неверно!")</f>
      </c>
      <c r="B20" s="166" t="s">
        <v>1559</v>
      </c>
      <c r="C20" s="75" t="s">
        <v>1560</v>
      </c>
      <c r="D20" s="75" t="s">
        <v>1561</v>
      </c>
      <c r="E20" s="75" t="str">
        <f>CONCATENATE(SUM('Разделы 1, 2'!S10:S10),"&lt;=",SUM('Разделы 1, 2'!J10:J10))</f>
        <v>0&lt;=0</v>
      </c>
    </row>
    <row r="21" spans="1:5" s="150" customFormat="1" ht="12.75">
      <c r="A21" s="79">
        <f>IF((SUM('Разделы 1, 2'!S11:S11)&lt;=SUM('Разделы 1, 2'!J11:J11)),"","Неверно!")</f>
      </c>
      <c r="B21" s="166" t="s">
        <v>1559</v>
      </c>
      <c r="C21" s="75" t="s">
        <v>1562</v>
      </c>
      <c r="D21" s="75" t="s">
        <v>1561</v>
      </c>
      <c r="E21" s="75" t="str">
        <f>CONCATENATE(SUM('Разделы 1, 2'!S11:S11),"&lt;=",SUM('Разделы 1, 2'!J11:J11))</f>
        <v>0&lt;=0</v>
      </c>
    </row>
    <row r="22" spans="1:5" s="150" customFormat="1" ht="12.75">
      <c r="A22" s="79">
        <f>IF((SUM('Разделы 1, 2'!S12:S12)&lt;=SUM('Разделы 1, 2'!J12:J12)),"","Неверно!")</f>
      </c>
      <c r="B22" s="166" t="s">
        <v>1559</v>
      </c>
      <c r="C22" s="75" t="s">
        <v>1563</v>
      </c>
      <c r="D22" s="75" t="s">
        <v>1561</v>
      </c>
      <c r="E22" s="75" t="str">
        <f>CONCATENATE(SUM('Разделы 1, 2'!S12:S12),"&lt;=",SUM('Разделы 1, 2'!J12:J12))</f>
        <v>0&lt;=0</v>
      </c>
    </row>
    <row r="23" spans="1:5" s="150" customFormat="1" ht="12.75">
      <c r="A23" s="79">
        <f>IF((SUM('Разделы 1, 2'!R10:R10)&lt;=SUM('Разделы 1, 2'!N10:N10)),"","Неверно!")</f>
      </c>
      <c r="B23" s="166" t="s">
        <v>1564</v>
      </c>
      <c r="C23" s="75" t="s">
        <v>1565</v>
      </c>
      <c r="D23" s="75" t="s">
        <v>1566</v>
      </c>
      <c r="E23" s="75" t="str">
        <f>CONCATENATE(SUM('Разделы 1, 2'!R10:R10),"&lt;=",SUM('Разделы 1, 2'!N10:N10))</f>
        <v>0&lt;=0</v>
      </c>
    </row>
    <row r="24" spans="1:5" s="150" customFormat="1" ht="12.75">
      <c r="A24" s="79">
        <f>IF((SUM('Разделы 1, 2'!R11:R11)&lt;=SUM('Разделы 1, 2'!N11:N11)),"","Неверно!")</f>
      </c>
      <c r="B24" s="166" t="s">
        <v>1564</v>
      </c>
      <c r="C24" s="75" t="s">
        <v>1567</v>
      </c>
      <c r="D24" s="75" t="s">
        <v>1566</v>
      </c>
      <c r="E24" s="75" t="str">
        <f>CONCATENATE(SUM('Разделы 1, 2'!R11:R11),"&lt;=",SUM('Разделы 1, 2'!N11:N11))</f>
        <v>0&lt;=0</v>
      </c>
    </row>
    <row r="25" spans="1:5" s="150" customFormat="1" ht="12.75">
      <c r="A25" s="79">
        <f>IF((SUM('Разделы 1, 2'!R12:R12)&lt;=SUM('Разделы 1, 2'!N12:N12)),"","Неверно!")</f>
      </c>
      <c r="B25" s="166" t="s">
        <v>1564</v>
      </c>
      <c r="C25" s="75" t="s">
        <v>1568</v>
      </c>
      <c r="D25" s="75" t="s">
        <v>1566</v>
      </c>
      <c r="E25" s="75" t="str">
        <f>CONCATENATE(SUM('Разделы 1, 2'!R12:R12),"&lt;=",SUM('Разделы 1, 2'!N12:N12))</f>
        <v>0&lt;=0</v>
      </c>
    </row>
    <row r="26" spans="1:5" s="150" customFormat="1" ht="12.75">
      <c r="A26" s="79">
        <f>IF((SUM('Разделы 1, 2'!Q21:Q21)&lt;=SUM('Разделы 1, 2'!J21:J21)),"","Неверно!")</f>
      </c>
      <c r="B26" s="166" t="s">
        <v>1569</v>
      </c>
      <c r="C26" s="75" t="s">
        <v>1570</v>
      </c>
      <c r="D26" s="75" t="s">
        <v>1571</v>
      </c>
      <c r="E26" s="75" t="str">
        <f>CONCATENATE(SUM('Разделы 1, 2'!Q21:Q21),"&lt;=",SUM('Разделы 1, 2'!J21:J21))</f>
        <v>0&lt;=0</v>
      </c>
    </row>
    <row r="27" spans="1:5" s="150" customFormat="1" ht="12.75">
      <c r="A27" s="79">
        <f>IF((SUM('Разделы 1, 2'!Q30:Q30)&lt;=SUM('Разделы 1, 2'!J30:J30)),"","Неверно!")</f>
      </c>
      <c r="B27" s="166" t="s">
        <v>1569</v>
      </c>
      <c r="C27" s="75" t="s">
        <v>1572</v>
      </c>
      <c r="D27" s="75" t="s">
        <v>1571</v>
      </c>
      <c r="E27" s="75" t="str">
        <f>CONCATENATE(SUM('Разделы 1, 2'!Q30:Q30),"&lt;=",SUM('Разделы 1, 2'!J30:J30))</f>
        <v>0&lt;=0</v>
      </c>
    </row>
    <row r="28" spans="1:5" s="150" customFormat="1" ht="12.75">
      <c r="A28" s="79">
        <f>IF((SUM('Разделы 1, 2'!Q31:Q31)&lt;=SUM('Разделы 1, 2'!J31:J31)),"","Неверно!")</f>
      </c>
      <c r="B28" s="166" t="s">
        <v>1569</v>
      </c>
      <c r="C28" s="75" t="s">
        <v>1573</v>
      </c>
      <c r="D28" s="75" t="s">
        <v>1571</v>
      </c>
      <c r="E28" s="75" t="str">
        <f>CONCATENATE(SUM('Разделы 1, 2'!Q31:Q31),"&lt;=",SUM('Разделы 1, 2'!J31:J31))</f>
        <v>0&lt;=0</v>
      </c>
    </row>
    <row r="29" spans="1:5" s="150" customFormat="1" ht="12.75">
      <c r="A29" s="79">
        <f>IF((SUM('Разделы 1, 2'!Q22:Q22)&lt;=SUM('Разделы 1, 2'!J22:J22)),"","Неверно!")</f>
      </c>
      <c r="B29" s="166" t="s">
        <v>1569</v>
      </c>
      <c r="C29" s="75" t="s">
        <v>1574</v>
      </c>
      <c r="D29" s="75" t="s">
        <v>1571</v>
      </c>
      <c r="E29" s="75" t="str">
        <f>CONCATENATE(SUM('Разделы 1, 2'!Q22:Q22),"&lt;=",SUM('Разделы 1, 2'!J22:J22))</f>
        <v>0&lt;=0</v>
      </c>
    </row>
    <row r="30" spans="1:5" s="150" customFormat="1" ht="12.75">
      <c r="A30" s="79">
        <f>IF((SUM('Разделы 1, 2'!Q23:Q23)&lt;=SUM('Разделы 1, 2'!J23:J23)),"","Неверно!")</f>
      </c>
      <c r="B30" s="166" t="s">
        <v>1569</v>
      </c>
      <c r="C30" s="75" t="s">
        <v>1575</v>
      </c>
      <c r="D30" s="75" t="s">
        <v>1571</v>
      </c>
      <c r="E30" s="75" t="str">
        <f>CONCATENATE(SUM('Разделы 1, 2'!Q23:Q23),"&lt;=",SUM('Разделы 1, 2'!J23:J23))</f>
        <v>0&lt;=0</v>
      </c>
    </row>
    <row r="31" spans="1:5" s="150" customFormat="1" ht="12.75">
      <c r="A31" s="79">
        <f>IF((SUM('Разделы 1, 2'!Q24:Q24)&lt;=SUM('Разделы 1, 2'!J24:J24)),"","Неверно!")</f>
      </c>
      <c r="B31" s="166" t="s">
        <v>1569</v>
      </c>
      <c r="C31" s="75" t="s">
        <v>1576</v>
      </c>
      <c r="D31" s="75" t="s">
        <v>1571</v>
      </c>
      <c r="E31" s="75" t="str">
        <f>CONCATENATE(SUM('Разделы 1, 2'!Q24:Q24),"&lt;=",SUM('Разделы 1, 2'!J24:J24))</f>
        <v>0&lt;=0</v>
      </c>
    </row>
    <row r="32" spans="1:5" s="150" customFormat="1" ht="12.75">
      <c r="A32" s="79">
        <f>IF((SUM('Разделы 1, 2'!Q25:Q25)&lt;=SUM('Разделы 1, 2'!J25:J25)),"","Неверно!")</f>
      </c>
      <c r="B32" s="166" t="s">
        <v>1569</v>
      </c>
      <c r="C32" s="75" t="s">
        <v>1577</v>
      </c>
      <c r="D32" s="75" t="s">
        <v>1571</v>
      </c>
      <c r="E32" s="75" t="str">
        <f>CONCATENATE(SUM('Разделы 1, 2'!Q25:Q25),"&lt;=",SUM('Разделы 1, 2'!J25:J25))</f>
        <v>0&lt;=0</v>
      </c>
    </row>
    <row r="33" spans="1:5" s="150" customFormat="1" ht="12.75">
      <c r="A33" s="79">
        <f>IF((SUM('Разделы 1, 2'!Q26:Q26)&lt;=SUM('Разделы 1, 2'!J26:J26)),"","Неверно!")</f>
      </c>
      <c r="B33" s="166" t="s">
        <v>1569</v>
      </c>
      <c r="C33" s="75" t="s">
        <v>1578</v>
      </c>
      <c r="D33" s="75" t="s">
        <v>1571</v>
      </c>
      <c r="E33" s="75" t="str">
        <f>CONCATENATE(SUM('Разделы 1, 2'!Q26:Q26),"&lt;=",SUM('Разделы 1, 2'!J26:J26))</f>
        <v>0&lt;=0</v>
      </c>
    </row>
    <row r="34" spans="1:5" s="150" customFormat="1" ht="12.75">
      <c r="A34" s="79">
        <f>IF((SUM('Разделы 1, 2'!Q27:Q27)&lt;=SUM('Разделы 1, 2'!J27:J27)),"","Неверно!")</f>
      </c>
      <c r="B34" s="166" t="s">
        <v>1569</v>
      </c>
      <c r="C34" s="75" t="s">
        <v>1579</v>
      </c>
      <c r="D34" s="75" t="s">
        <v>1571</v>
      </c>
      <c r="E34" s="75" t="str">
        <f>CONCATENATE(SUM('Разделы 1, 2'!Q27:Q27),"&lt;=",SUM('Разделы 1, 2'!J27:J27))</f>
        <v>0&lt;=0</v>
      </c>
    </row>
    <row r="35" spans="1:5" s="150" customFormat="1" ht="12.75">
      <c r="A35" s="79">
        <f>IF((SUM('Разделы 1, 2'!Q28:Q28)&lt;=SUM('Разделы 1, 2'!J28:J28)),"","Неверно!")</f>
      </c>
      <c r="B35" s="166" t="s">
        <v>1569</v>
      </c>
      <c r="C35" s="75" t="s">
        <v>1580</v>
      </c>
      <c r="D35" s="75" t="s">
        <v>1571</v>
      </c>
      <c r="E35" s="75" t="str">
        <f>CONCATENATE(SUM('Разделы 1, 2'!Q28:Q28),"&lt;=",SUM('Разделы 1, 2'!J28:J28))</f>
        <v>0&lt;=0</v>
      </c>
    </row>
    <row r="36" spans="1:5" s="150" customFormat="1" ht="12.75">
      <c r="A36" s="79">
        <f>IF((SUM('Разделы 1, 2'!Q29:Q29)&lt;=SUM('Разделы 1, 2'!J29:J29)),"","Неверно!")</f>
      </c>
      <c r="B36" s="166" t="s">
        <v>1569</v>
      </c>
      <c r="C36" s="75" t="s">
        <v>1581</v>
      </c>
      <c r="D36" s="75" t="s">
        <v>1571</v>
      </c>
      <c r="E36" s="75" t="str">
        <f>CONCATENATE(SUM('Разделы 1, 2'!Q29:Q29),"&lt;=",SUM('Разделы 1, 2'!J29:J29))</f>
        <v>0&lt;=0</v>
      </c>
    </row>
    <row r="37" spans="1:5" s="150" customFormat="1" ht="12.75">
      <c r="A37" s="79">
        <f>IF((SUM('Разделы 1, 2'!R21:R21)&lt;=SUM('Разделы 1, 2'!J21:J21)),"","Неверно!")</f>
      </c>
      <c r="B37" s="166" t="s">
        <v>1582</v>
      </c>
      <c r="C37" s="75" t="s">
        <v>1583</v>
      </c>
      <c r="D37" s="75" t="s">
        <v>1584</v>
      </c>
      <c r="E37" s="75" t="str">
        <f>CONCATENATE(SUM('Разделы 1, 2'!R21:R21),"&lt;=",SUM('Разделы 1, 2'!J21:J21))</f>
        <v>0&lt;=0</v>
      </c>
    </row>
    <row r="38" spans="1:5" s="150" customFormat="1" ht="12.75">
      <c r="A38" s="79">
        <f>IF((SUM('Разделы 1, 2'!R30:R30)&lt;=SUM('Разделы 1, 2'!J30:J30)),"","Неверно!")</f>
      </c>
      <c r="B38" s="166" t="s">
        <v>1582</v>
      </c>
      <c r="C38" s="75" t="s">
        <v>1585</v>
      </c>
      <c r="D38" s="75" t="s">
        <v>1584</v>
      </c>
      <c r="E38" s="75" t="str">
        <f>CONCATENATE(SUM('Разделы 1, 2'!R30:R30),"&lt;=",SUM('Разделы 1, 2'!J30:J30))</f>
        <v>0&lt;=0</v>
      </c>
    </row>
    <row r="39" spans="1:5" s="150" customFormat="1" ht="12.75">
      <c r="A39" s="79">
        <f>IF((SUM('Разделы 1, 2'!R31:R31)&lt;=SUM('Разделы 1, 2'!J31:J31)),"","Неверно!")</f>
      </c>
      <c r="B39" s="166" t="s">
        <v>1582</v>
      </c>
      <c r="C39" s="75" t="s">
        <v>1586</v>
      </c>
      <c r="D39" s="75" t="s">
        <v>1584</v>
      </c>
      <c r="E39" s="75" t="str">
        <f>CONCATENATE(SUM('Разделы 1, 2'!R31:R31),"&lt;=",SUM('Разделы 1, 2'!J31:J31))</f>
        <v>0&lt;=0</v>
      </c>
    </row>
    <row r="40" spans="1:5" s="150" customFormat="1" ht="12.75">
      <c r="A40" s="79">
        <f>IF((SUM('Разделы 1, 2'!R22:R22)&lt;=SUM('Разделы 1, 2'!J22:J22)),"","Неверно!")</f>
      </c>
      <c r="B40" s="166" t="s">
        <v>1582</v>
      </c>
      <c r="C40" s="75" t="s">
        <v>1587</v>
      </c>
      <c r="D40" s="75" t="s">
        <v>1584</v>
      </c>
      <c r="E40" s="75" t="str">
        <f>CONCATENATE(SUM('Разделы 1, 2'!R22:R22),"&lt;=",SUM('Разделы 1, 2'!J22:J22))</f>
        <v>0&lt;=0</v>
      </c>
    </row>
    <row r="41" spans="1:5" s="150" customFormat="1" ht="12.75">
      <c r="A41" s="79">
        <f>IF((SUM('Разделы 1, 2'!R23:R23)&lt;=SUM('Разделы 1, 2'!J23:J23)),"","Неверно!")</f>
      </c>
      <c r="B41" s="166" t="s">
        <v>1582</v>
      </c>
      <c r="C41" s="75" t="s">
        <v>1588</v>
      </c>
      <c r="D41" s="75" t="s">
        <v>1584</v>
      </c>
      <c r="E41" s="75" t="str">
        <f>CONCATENATE(SUM('Разделы 1, 2'!R23:R23),"&lt;=",SUM('Разделы 1, 2'!J23:J23))</f>
        <v>0&lt;=0</v>
      </c>
    </row>
    <row r="42" spans="1:5" s="150" customFormat="1" ht="12.75">
      <c r="A42" s="79">
        <f>IF((SUM('Разделы 1, 2'!R24:R24)&lt;=SUM('Разделы 1, 2'!J24:J24)),"","Неверно!")</f>
      </c>
      <c r="B42" s="166" t="s">
        <v>1582</v>
      </c>
      <c r="C42" s="75" t="s">
        <v>1589</v>
      </c>
      <c r="D42" s="75" t="s">
        <v>1584</v>
      </c>
      <c r="E42" s="75" t="str">
        <f>CONCATENATE(SUM('Разделы 1, 2'!R24:R24),"&lt;=",SUM('Разделы 1, 2'!J24:J24))</f>
        <v>0&lt;=0</v>
      </c>
    </row>
    <row r="43" spans="1:5" s="150" customFormat="1" ht="12.75">
      <c r="A43" s="79">
        <f>IF((SUM('Разделы 1, 2'!R25:R25)&lt;=SUM('Разделы 1, 2'!J25:J25)),"","Неверно!")</f>
      </c>
      <c r="B43" s="166" t="s">
        <v>1582</v>
      </c>
      <c r="C43" s="75" t="s">
        <v>1590</v>
      </c>
      <c r="D43" s="75" t="s">
        <v>1584</v>
      </c>
      <c r="E43" s="75" t="str">
        <f>CONCATENATE(SUM('Разделы 1, 2'!R25:R25),"&lt;=",SUM('Разделы 1, 2'!J25:J25))</f>
        <v>0&lt;=0</v>
      </c>
    </row>
    <row r="44" spans="1:5" s="150" customFormat="1" ht="12.75">
      <c r="A44" s="79">
        <f>IF((SUM('Разделы 1, 2'!R26:R26)&lt;=SUM('Разделы 1, 2'!J26:J26)),"","Неверно!")</f>
      </c>
      <c r="B44" s="166" t="s">
        <v>1582</v>
      </c>
      <c r="C44" s="75" t="s">
        <v>1591</v>
      </c>
      <c r="D44" s="75" t="s">
        <v>1584</v>
      </c>
      <c r="E44" s="75" t="str">
        <f>CONCATENATE(SUM('Разделы 1, 2'!R26:R26),"&lt;=",SUM('Разделы 1, 2'!J26:J26))</f>
        <v>0&lt;=0</v>
      </c>
    </row>
    <row r="45" spans="1:5" s="150" customFormat="1" ht="12.75">
      <c r="A45" s="79">
        <f>IF((SUM('Разделы 1, 2'!R27:R27)&lt;=SUM('Разделы 1, 2'!J27:J27)),"","Неверно!")</f>
      </c>
      <c r="B45" s="166" t="s">
        <v>1582</v>
      </c>
      <c r="C45" s="75" t="s">
        <v>1592</v>
      </c>
      <c r="D45" s="75" t="s">
        <v>1584</v>
      </c>
      <c r="E45" s="75" t="str">
        <f>CONCATENATE(SUM('Разделы 1, 2'!R27:R27),"&lt;=",SUM('Разделы 1, 2'!J27:J27))</f>
        <v>0&lt;=0</v>
      </c>
    </row>
    <row r="46" spans="1:5" s="150" customFormat="1" ht="12.75">
      <c r="A46" s="79">
        <f>IF((SUM('Разделы 1, 2'!R28:R28)&lt;=SUM('Разделы 1, 2'!J28:J28)),"","Неверно!")</f>
      </c>
      <c r="B46" s="166" t="s">
        <v>1582</v>
      </c>
      <c r="C46" s="75" t="s">
        <v>1593</v>
      </c>
      <c r="D46" s="75" t="s">
        <v>1584</v>
      </c>
      <c r="E46" s="75" t="str">
        <f>CONCATENATE(SUM('Разделы 1, 2'!R28:R28),"&lt;=",SUM('Разделы 1, 2'!J28:J28))</f>
        <v>0&lt;=0</v>
      </c>
    </row>
    <row r="47" spans="1:5" s="150" customFormat="1" ht="12.75">
      <c r="A47" s="79">
        <f>IF((SUM('Разделы 1, 2'!R29:R29)&lt;=SUM('Разделы 1, 2'!J29:J29)),"","Неверно!")</f>
      </c>
      <c r="B47" s="166" t="s">
        <v>1582</v>
      </c>
      <c r="C47" s="75" t="s">
        <v>1594</v>
      </c>
      <c r="D47" s="75" t="s">
        <v>1584</v>
      </c>
      <c r="E47" s="75" t="str">
        <f>CONCATENATE(SUM('Разделы 1, 2'!R29:R29),"&lt;=",SUM('Разделы 1, 2'!J29:J29))</f>
        <v>0&lt;=0</v>
      </c>
    </row>
    <row r="48" spans="1:5" s="150" customFormat="1" ht="12.75">
      <c r="A48" s="79">
        <f>IF((SUM('Разделы 3, 4, 5'!AH25:AH25)=SUM('Разделы 3, 4, 5'!AJ25:AL25)),"","Неверно!")</f>
      </c>
      <c r="B48" s="166" t="s">
        <v>1595</v>
      </c>
      <c r="C48" s="75" t="s">
        <v>1596</v>
      </c>
      <c r="D48" s="75" t="s">
        <v>1597</v>
      </c>
      <c r="E48" s="75" t="str">
        <f>CONCATENATE(SUM('Разделы 3, 4, 5'!AH25:AH25),"=",SUM('Разделы 3, 4, 5'!AJ25:AL25))</f>
        <v>0=0</v>
      </c>
    </row>
    <row r="49" spans="1:5" s="150" customFormat="1" ht="12.75">
      <c r="A49" s="79">
        <f>IF((SUM('Разделы 3, 4, 5'!AH34:AH34)=SUM('Разделы 3, 4, 5'!AJ34:AL34)),"","Неверно!")</f>
      </c>
      <c r="B49" s="166" t="s">
        <v>1595</v>
      </c>
      <c r="C49" s="75" t="s">
        <v>1598</v>
      </c>
      <c r="D49" s="75" t="s">
        <v>1597</v>
      </c>
      <c r="E49" s="75" t="str">
        <f>CONCATENATE(SUM('Разделы 3, 4, 5'!AH34:AH34),"=",SUM('Разделы 3, 4, 5'!AJ34:AL34))</f>
        <v>0=0</v>
      </c>
    </row>
    <row r="50" spans="1:5" s="150" customFormat="1" ht="12.75">
      <c r="A50" s="79">
        <f>IF((SUM('Разделы 3, 4, 5'!AH35:AH35)=SUM('Разделы 3, 4, 5'!AJ35:AL35)),"","Неверно!")</f>
      </c>
      <c r="B50" s="166" t="s">
        <v>1595</v>
      </c>
      <c r="C50" s="75" t="s">
        <v>1599</v>
      </c>
      <c r="D50" s="75" t="s">
        <v>1597</v>
      </c>
      <c r="E50" s="75" t="str">
        <f>CONCATENATE(SUM('Разделы 3, 4, 5'!AH35:AH35),"=",SUM('Разделы 3, 4, 5'!AJ35:AL35))</f>
        <v>0=0</v>
      </c>
    </row>
    <row r="51" spans="1:5" s="150" customFormat="1" ht="12.75">
      <c r="A51" s="79">
        <f>IF((SUM('Разделы 3, 4, 5'!AH36:AH36)=SUM('Разделы 3, 4, 5'!AJ36:AL36)),"","Неверно!")</f>
      </c>
      <c r="B51" s="166" t="s">
        <v>1595</v>
      </c>
      <c r="C51" s="75" t="s">
        <v>1600</v>
      </c>
      <c r="D51" s="75" t="s">
        <v>1597</v>
      </c>
      <c r="E51" s="75" t="str">
        <f>CONCATENATE(SUM('Разделы 3, 4, 5'!AH36:AH36),"=",SUM('Разделы 3, 4, 5'!AJ36:AL36))</f>
        <v>0=0</v>
      </c>
    </row>
    <row r="52" spans="1:5" s="150" customFormat="1" ht="12.75">
      <c r="A52" s="79">
        <f>IF((SUM('Разделы 3, 4, 5'!AH26:AH26)=SUM('Разделы 3, 4, 5'!AJ26:AL26)),"","Неверно!")</f>
      </c>
      <c r="B52" s="166" t="s">
        <v>1595</v>
      </c>
      <c r="C52" s="75" t="s">
        <v>1601</v>
      </c>
      <c r="D52" s="75" t="s">
        <v>1597</v>
      </c>
      <c r="E52" s="75" t="str">
        <f>CONCATENATE(SUM('Разделы 3, 4, 5'!AH26:AH26),"=",SUM('Разделы 3, 4, 5'!AJ26:AL26))</f>
        <v>0=0</v>
      </c>
    </row>
    <row r="53" spans="1:5" s="150" customFormat="1" ht="12.75">
      <c r="A53" s="79">
        <f>IF((SUM('Разделы 3, 4, 5'!AH27:AH27)=SUM('Разделы 3, 4, 5'!AJ27:AL27)),"","Неверно!")</f>
      </c>
      <c r="B53" s="166" t="s">
        <v>1595</v>
      </c>
      <c r="C53" s="75" t="s">
        <v>1602</v>
      </c>
      <c r="D53" s="75" t="s">
        <v>1597</v>
      </c>
      <c r="E53" s="75" t="str">
        <f>CONCATENATE(SUM('Разделы 3, 4, 5'!AH27:AH27),"=",SUM('Разделы 3, 4, 5'!AJ27:AL27))</f>
        <v>0=0</v>
      </c>
    </row>
    <row r="54" spans="1:5" s="150" customFormat="1" ht="12.75">
      <c r="A54" s="79">
        <f>IF((SUM('Разделы 3, 4, 5'!AH28:AH28)=SUM('Разделы 3, 4, 5'!AJ28:AL28)),"","Неверно!")</f>
      </c>
      <c r="B54" s="166" t="s">
        <v>1595</v>
      </c>
      <c r="C54" s="75" t="s">
        <v>1603</v>
      </c>
      <c r="D54" s="75" t="s">
        <v>1597</v>
      </c>
      <c r="E54" s="75" t="str">
        <f>CONCATENATE(SUM('Разделы 3, 4, 5'!AH28:AH28),"=",SUM('Разделы 3, 4, 5'!AJ28:AL28))</f>
        <v>0=0</v>
      </c>
    </row>
    <row r="55" spans="1:5" s="150" customFormat="1" ht="12.75">
      <c r="A55" s="79">
        <f>IF((SUM('Разделы 3, 4, 5'!AH29:AH29)=SUM('Разделы 3, 4, 5'!AJ29:AL29)),"","Неверно!")</f>
      </c>
      <c r="B55" s="166" t="s">
        <v>1595</v>
      </c>
      <c r="C55" s="75" t="s">
        <v>1604</v>
      </c>
      <c r="D55" s="75" t="s">
        <v>1597</v>
      </c>
      <c r="E55" s="75" t="str">
        <f>CONCATENATE(SUM('Разделы 3, 4, 5'!AH29:AH29),"=",SUM('Разделы 3, 4, 5'!AJ29:AL29))</f>
        <v>0=0</v>
      </c>
    </row>
    <row r="56" spans="1:5" s="150" customFormat="1" ht="12.75">
      <c r="A56" s="79">
        <f>IF((SUM('Разделы 3, 4, 5'!AH30:AH30)=SUM('Разделы 3, 4, 5'!AJ30:AL30)),"","Неверно!")</f>
      </c>
      <c r="B56" s="166" t="s">
        <v>1595</v>
      </c>
      <c r="C56" s="75" t="s">
        <v>1605</v>
      </c>
      <c r="D56" s="75" t="s">
        <v>1597</v>
      </c>
      <c r="E56" s="75" t="str">
        <f>CONCATENATE(SUM('Разделы 3, 4, 5'!AH30:AH30),"=",SUM('Разделы 3, 4, 5'!AJ30:AL30))</f>
        <v>0=0</v>
      </c>
    </row>
    <row r="57" spans="1:5" s="150" customFormat="1" ht="12.75">
      <c r="A57" s="79">
        <f>IF((SUM('Разделы 3, 4, 5'!AH31:AH31)=SUM('Разделы 3, 4, 5'!AJ31:AL31)),"","Неверно!")</f>
      </c>
      <c r="B57" s="166" t="s">
        <v>1595</v>
      </c>
      <c r="C57" s="75" t="s">
        <v>1606</v>
      </c>
      <c r="D57" s="75" t="s">
        <v>1597</v>
      </c>
      <c r="E57" s="75" t="str">
        <f>CONCATENATE(SUM('Разделы 3, 4, 5'!AH31:AH31),"=",SUM('Разделы 3, 4, 5'!AJ31:AL31))</f>
        <v>0=0</v>
      </c>
    </row>
    <row r="58" spans="1:5" s="150" customFormat="1" ht="12.75">
      <c r="A58" s="79">
        <f>IF((SUM('Разделы 3, 4, 5'!AH32:AH32)=SUM('Разделы 3, 4, 5'!AJ32:AL32)),"","Неверно!")</f>
      </c>
      <c r="B58" s="166" t="s">
        <v>1595</v>
      </c>
      <c r="C58" s="75" t="s">
        <v>1607</v>
      </c>
      <c r="D58" s="75" t="s">
        <v>1597</v>
      </c>
      <c r="E58" s="75" t="str">
        <f>CONCATENATE(SUM('Разделы 3, 4, 5'!AH32:AH32),"=",SUM('Разделы 3, 4, 5'!AJ32:AL32))</f>
        <v>0=0</v>
      </c>
    </row>
    <row r="59" spans="1:5" s="150" customFormat="1" ht="12.75">
      <c r="A59" s="79">
        <f>IF((SUM('Разделы 3, 4, 5'!AH33:AH33)=SUM('Разделы 3, 4, 5'!AJ33:AL33)),"","Неверно!")</f>
      </c>
      <c r="B59" s="166" t="s">
        <v>1595</v>
      </c>
      <c r="C59" s="75" t="s">
        <v>1608</v>
      </c>
      <c r="D59" s="75" t="s">
        <v>1597</v>
      </c>
      <c r="E59" s="75" t="str">
        <f>CONCATENATE(SUM('Разделы 3, 4, 5'!AH33:AH33),"=",SUM('Разделы 3, 4, 5'!AJ33:AL33))</f>
        <v>0=0</v>
      </c>
    </row>
    <row r="60" spans="1:5" s="150" customFormat="1" ht="12.75">
      <c r="A60" s="79">
        <f>IF((SUM('Разделы 3, 4, 5'!K41:K41)&lt;=SUM('Разделы 3, 4, 5'!K40:K40)),"","Неверно!")</f>
      </c>
      <c r="B60" s="166" t="s">
        <v>1609</v>
      </c>
      <c r="C60" s="75" t="s">
        <v>1610</v>
      </c>
      <c r="D60" s="75" t="s">
        <v>1132</v>
      </c>
      <c r="E60" s="75" t="str">
        <f>CONCATENATE(SUM('Разделы 3, 4, 5'!K41:K41),"&lt;=",SUM('Разделы 3, 4, 5'!K40:K40))</f>
        <v>0&lt;=0</v>
      </c>
    </row>
    <row r="61" spans="1:5" s="150" customFormat="1" ht="12.75">
      <c r="A61" s="79">
        <f>IF((SUM('Разделы 3, 4, 5'!K42:K45)&lt;=SUM('Разделы 3, 4, 5'!K41:K41)),"","Неверно!")</f>
      </c>
      <c r="B61" s="166" t="s">
        <v>1611</v>
      </c>
      <c r="C61" s="75" t="s">
        <v>1612</v>
      </c>
      <c r="D61" s="75" t="s">
        <v>1133</v>
      </c>
      <c r="E61" s="75" t="str">
        <f>CONCATENATE(SUM('Разделы 3, 4, 5'!K42:K45),"&lt;=",SUM('Разделы 3, 4, 5'!K41:K41))</f>
        <v>0&lt;=0</v>
      </c>
    </row>
    <row r="62" spans="1:5" s="150" customFormat="1" ht="12.75">
      <c r="A62" s="79">
        <f>IF((SUM('Разделы 3, 4, 5'!AM25:AM25)&lt;=SUM('Разделы 3, 4, 5'!J25:J25)),"","Неверно!")</f>
      </c>
      <c r="B62" s="166" t="s">
        <v>1613</v>
      </c>
      <c r="C62" s="75" t="s">
        <v>1614</v>
      </c>
      <c r="D62" s="75" t="s">
        <v>1615</v>
      </c>
      <c r="E62" s="75" t="str">
        <f>CONCATENATE(SUM('Разделы 3, 4, 5'!AM25:AM25),"&lt;=",SUM('Разделы 3, 4, 5'!J25:J25))</f>
        <v>0&lt;=0</v>
      </c>
    </row>
    <row r="63" spans="1:5" s="150" customFormat="1" ht="12.75">
      <c r="A63" s="79">
        <f>IF((SUM('Разделы 3, 4, 5'!AM34:AM34)&lt;=SUM('Разделы 3, 4, 5'!J34:J34)),"","Неверно!")</f>
      </c>
      <c r="B63" s="166" t="s">
        <v>1613</v>
      </c>
      <c r="C63" s="75" t="s">
        <v>1616</v>
      </c>
      <c r="D63" s="75" t="s">
        <v>1615</v>
      </c>
      <c r="E63" s="75" t="str">
        <f>CONCATENATE(SUM('Разделы 3, 4, 5'!AM34:AM34),"&lt;=",SUM('Разделы 3, 4, 5'!J34:J34))</f>
        <v>0&lt;=0</v>
      </c>
    </row>
    <row r="64" spans="1:5" s="150" customFormat="1" ht="12.75">
      <c r="A64" s="79">
        <f>IF((SUM('Разделы 3, 4, 5'!AM35:AM35)&lt;=SUM('Разделы 3, 4, 5'!J35:J35)),"","Неверно!")</f>
      </c>
      <c r="B64" s="166" t="s">
        <v>1613</v>
      </c>
      <c r="C64" s="75" t="s">
        <v>1617</v>
      </c>
      <c r="D64" s="75" t="s">
        <v>1615</v>
      </c>
      <c r="E64" s="75" t="str">
        <f>CONCATENATE(SUM('Разделы 3, 4, 5'!AM35:AM35),"&lt;=",SUM('Разделы 3, 4, 5'!J35:J35))</f>
        <v>0&lt;=0</v>
      </c>
    </row>
    <row r="65" spans="1:5" s="150" customFormat="1" ht="12.75">
      <c r="A65" s="79">
        <f>IF((SUM('Разделы 3, 4, 5'!AM36:AM36)&lt;=SUM('Разделы 3, 4, 5'!J36:J36)),"","Неверно!")</f>
      </c>
      <c r="B65" s="166" t="s">
        <v>1613</v>
      </c>
      <c r="C65" s="75" t="s">
        <v>1618</v>
      </c>
      <c r="D65" s="75" t="s">
        <v>1615</v>
      </c>
      <c r="E65" s="75" t="str">
        <f>CONCATENATE(SUM('Разделы 3, 4, 5'!AM36:AM36),"&lt;=",SUM('Разделы 3, 4, 5'!J36:J36))</f>
        <v>0&lt;=0</v>
      </c>
    </row>
    <row r="66" spans="1:5" s="150" customFormat="1" ht="12.75">
      <c r="A66" s="79">
        <f>IF((SUM('Разделы 3, 4, 5'!AM26:AM26)&lt;=SUM('Разделы 3, 4, 5'!J26:J26)),"","Неверно!")</f>
      </c>
      <c r="B66" s="166" t="s">
        <v>1613</v>
      </c>
      <c r="C66" s="75" t="s">
        <v>1619</v>
      </c>
      <c r="D66" s="75" t="s">
        <v>1615</v>
      </c>
      <c r="E66" s="75" t="str">
        <f>CONCATENATE(SUM('Разделы 3, 4, 5'!AM26:AM26),"&lt;=",SUM('Разделы 3, 4, 5'!J26:J26))</f>
        <v>0&lt;=0</v>
      </c>
    </row>
    <row r="67" spans="1:5" s="150" customFormat="1" ht="12.75">
      <c r="A67" s="79">
        <f>IF((SUM('Разделы 3, 4, 5'!AM27:AM27)&lt;=SUM('Разделы 3, 4, 5'!J27:J27)),"","Неверно!")</f>
      </c>
      <c r="B67" s="166" t="s">
        <v>1613</v>
      </c>
      <c r="C67" s="75" t="s">
        <v>1620</v>
      </c>
      <c r="D67" s="75" t="s">
        <v>1615</v>
      </c>
      <c r="E67" s="75" t="str">
        <f>CONCATENATE(SUM('Разделы 3, 4, 5'!AM27:AM27),"&lt;=",SUM('Разделы 3, 4, 5'!J27:J27))</f>
        <v>0&lt;=0</v>
      </c>
    </row>
    <row r="68" spans="1:5" s="150" customFormat="1" ht="12.75">
      <c r="A68" s="79">
        <f>IF((SUM('Разделы 3, 4, 5'!AM28:AM28)&lt;=SUM('Разделы 3, 4, 5'!J28:J28)),"","Неверно!")</f>
      </c>
      <c r="B68" s="166" t="s">
        <v>1613</v>
      </c>
      <c r="C68" s="75" t="s">
        <v>1621</v>
      </c>
      <c r="D68" s="75" t="s">
        <v>1615</v>
      </c>
      <c r="E68" s="75" t="str">
        <f>CONCATENATE(SUM('Разделы 3, 4, 5'!AM28:AM28),"&lt;=",SUM('Разделы 3, 4, 5'!J28:J28))</f>
        <v>0&lt;=0</v>
      </c>
    </row>
    <row r="69" spans="1:5" s="150" customFormat="1" ht="12.75">
      <c r="A69" s="79">
        <f>IF((SUM('Разделы 3, 4, 5'!AM29:AM29)&lt;=SUM('Разделы 3, 4, 5'!J29:J29)),"","Неверно!")</f>
      </c>
      <c r="B69" s="166" t="s">
        <v>1613</v>
      </c>
      <c r="C69" s="75" t="s">
        <v>1622</v>
      </c>
      <c r="D69" s="75" t="s">
        <v>1615</v>
      </c>
      <c r="E69" s="75" t="str">
        <f>CONCATENATE(SUM('Разделы 3, 4, 5'!AM29:AM29),"&lt;=",SUM('Разделы 3, 4, 5'!J29:J29))</f>
        <v>0&lt;=0</v>
      </c>
    </row>
    <row r="70" spans="1:5" s="150" customFormat="1" ht="12.75">
      <c r="A70" s="79">
        <f>IF((SUM('Разделы 3, 4, 5'!AM30:AM30)&lt;=SUM('Разделы 3, 4, 5'!J30:J30)),"","Неверно!")</f>
      </c>
      <c r="B70" s="166" t="s">
        <v>1613</v>
      </c>
      <c r="C70" s="75" t="s">
        <v>1623</v>
      </c>
      <c r="D70" s="75" t="s">
        <v>1615</v>
      </c>
      <c r="E70" s="75" t="str">
        <f>CONCATENATE(SUM('Разделы 3, 4, 5'!AM30:AM30),"&lt;=",SUM('Разделы 3, 4, 5'!J30:J30))</f>
        <v>0&lt;=0</v>
      </c>
    </row>
    <row r="71" spans="1:5" s="150" customFormat="1" ht="12.75">
      <c r="A71" s="79">
        <f>IF((SUM('Разделы 3, 4, 5'!AM31:AM31)&lt;=SUM('Разделы 3, 4, 5'!J31:J31)),"","Неверно!")</f>
      </c>
      <c r="B71" s="166" t="s">
        <v>1613</v>
      </c>
      <c r="C71" s="75" t="s">
        <v>1624</v>
      </c>
      <c r="D71" s="75" t="s">
        <v>1615</v>
      </c>
      <c r="E71" s="75" t="str">
        <f>CONCATENATE(SUM('Разделы 3, 4, 5'!AM31:AM31),"&lt;=",SUM('Разделы 3, 4, 5'!J31:J31))</f>
        <v>0&lt;=0</v>
      </c>
    </row>
    <row r="72" spans="1:5" s="150" customFormat="1" ht="12.75">
      <c r="A72" s="79">
        <f>IF((SUM('Разделы 3, 4, 5'!AM32:AM32)&lt;=SUM('Разделы 3, 4, 5'!J32:J32)),"","Неверно!")</f>
      </c>
      <c r="B72" s="166" t="s">
        <v>1613</v>
      </c>
      <c r="C72" s="75" t="s">
        <v>1625</v>
      </c>
      <c r="D72" s="75" t="s">
        <v>1615</v>
      </c>
      <c r="E72" s="75" t="str">
        <f>CONCATENATE(SUM('Разделы 3, 4, 5'!AM32:AM32),"&lt;=",SUM('Разделы 3, 4, 5'!J32:J32))</f>
        <v>0&lt;=0</v>
      </c>
    </row>
    <row r="73" spans="1:5" s="150" customFormat="1" ht="12.75">
      <c r="A73" s="79">
        <f>IF((SUM('Разделы 3, 4, 5'!AM33:AM33)&lt;=SUM('Разделы 3, 4, 5'!J33:J33)),"","Неверно!")</f>
      </c>
      <c r="B73" s="166" t="s">
        <v>1613</v>
      </c>
      <c r="C73" s="75" t="s">
        <v>1626</v>
      </c>
      <c r="D73" s="75" t="s">
        <v>1615</v>
      </c>
      <c r="E73" s="75" t="str">
        <f>CONCATENATE(SUM('Разделы 3, 4, 5'!AM33:AM33),"&lt;=",SUM('Разделы 3, 4, 5'!J33:J33))</f>
        <v>0&lt;=0</v>
      </c>
    </row>
    <row r="74" spans="1:5" s="150" customFormat="1" ht="12.75">
      <c r="A74" s="79">
        <f>IF((SUM('Разделы 3, 4, 5'!AN25:AN25)&lt;=SUM('Разделы 3, 4, 5'!J25:J25)),"","Неверно!")</f>
      </c>
      <c r="B74" s="166" t="s">
        <v>1627</v>
      </c>
      <c r="C74" s="75" t="s">
        <v>1628</v>
      </c>
      <c r="D74" s="75" t="s">
        <v>1629</v>
      </c>
      <c r="E74" s="75" t="str">
        <f>CONCATENATE(SUM('Разделы 3, 4, 5'!AN25:AN25),"&lt;=",SUM('Разделы 3, 4, 5'!J25:J25))</f>
        <v>0&lt;=0</v>
      </c>
    </row>
    <row r="75" spans="1:5" s="150" customFormat="1" ht="12.75">
      <c r="A75" s="79">
        <f>IF((SUM('Разделы 3, 4, 5'!AN34:AN34)&lt;=SUM('Разделы 3, 4, 5'!J34:J34)),"","Неверно!")</f>
      </c>
      <c r="B75" s="166" t="s">
        <v>1627</v>
      </c>
      <c r="C75" s="75" t="s">
        <v>1630</v>
      </c>
      <c r="D75" s="75" t="s">
        <v>1629</v>
      </c>
      <c r="E75" s="75" t="str">
        <f>CONCATENATE(SUM('Разделы 3, 4, 5'!AN34:AN34),"&lt;=",SUM('Разделы 3, 4, 5'!J34:J34))</f>
        <v>0&lt;=0</v>
      </c>
    </row>
    <row r="76" spans="1:5" s="150" customFormat="1" ht="12.75">
      <c r="A76" s="79">
        <f>IF((SUM('Разделы 3, 4, 5'!AN35:AN35)&lt;=SUM('Разделы 3, 4, 5'!J35:J35)),"","Неверно!")</f>
      </c>
      <c r="B76" s="166" t="s">
        <v>1627</v>
      </c>
      <c r="C76" s="75" t="s">
        <v>1631</v>
      </c>
      <c r="D76" s="75" t="s">
        <v>1629</v>
      </c>
      <c r="E76" s="75" t="str">
        <f>CONCATENATE(SUM('Разделы 3, 4, 5'!AN35:AN35),"&lt;=",SUM('Разделы 3, 4, 5'!J35:J35))</f>
        <v>0&lt;=0</v>
      </c>
    </row>
    <row r="77" spans="1:5" s="150" customFormat="1" ht="12.75">
      <c r="A77" s="79">
        <f>IF((SUM('Разделы 3, 4, 5'!AN36:AN36)&lt;=SUM('Разделы 3, 4, 5'!J36:J36)),"","Неверно!")</f>
      </c>
      <c r="B77" s="166" t="s">
        <v>1627</v>
      </c>
      <c r="C77" s="75" t="s">
        <v>1632</v>
      </c>
      <c r="D77" s="75" t="s">
        <v>1629</v>
      </c>
      <c r="E77" s="75" t="str">
        <f>CONCATENATE(SUM('Разделы 3, 4, 5'!AN36:AN36),"&lt;=",SUM('Разделы 3, 4, 5'!J36:J36))</f>
        <v>0&lt;=0</v>
      </c>
    </row>
    <row r="78" spans="1:5" s="150" customFormat="1" ht="12.75">
      <c r="A78" s="79">
        <f>IF((SUM('Разделы 3, 4, 5'!AN26:AN26)&lt;=SUM('Разделы 3, 4, 5'!J26:J26)),"","Неверно!")</f>
      </c>
      <c r="B78" s="166" t="s">
        <v>1627</v>
      </c>
      <c r="C78" s="75" t="s">
        <v>1633</v>
      </c>
      <c r="D78" s="75" t="s">
        <v>1629</v>
      </c>
      <c r="E78" s="75" t="str">
        <f>CONCATENATE(SUM('Разделы 3, 4, 5'!AN26:AN26),"&lt;=",SUM('Разделы 3, 4, 5'!J26:J26))</f>
        <v>0&lt;=0</v>
      </c>
    </row>
    <row r="79" spans="1:5" s="150" customFormat="1" ht="12.75">
      <c r="A79" s="79">
        <f>IF((SUM('Разделы 3, 4, 5'!AN27:AN27)&lt;=SUM('Разделы 3, 4, 5'!J27:J27)),"","Неверно!")</f>
      </c>
      <c r="B79" s="166" t="s">
        <v>1627</v>
      </c>
      <c r="C79" s="75" t="s">
        <v>1634</v>
      </c>
      <c r="D79" s="75" t="s">
        <v>1629</v>
      </c>
      <c r="E79" s="75" t="str">
        <f>CONCATENATE(SUM('Разделы 3, 4, 5'!AN27:AN27),"&lt;=",SUM('Разделы 3, 4, 5'!J27:J27))</f>
        <v>0&lt;=0</v>
      </c>
    </row>
    <row r="80" spans="1:5" s="150" customFormat="1" ht="12.75">
      <c r="A80" s="79">
        <f>IF((SUM('Разделы 3, 4, 5'!AN28:AN28)&lt;=SUM('Разделы 3, 4, 5'!J28:J28)),"","Неверно!")</f>
      </c>
      <c r="B80" s="166" t="s">
        <v>1627</v>
      </c>
      <c r="C80" s="75" t="s">
        <v>1635</v>
      </c>
      <c r="D80" s="75" t="s">
        <v>1629</v>
      </c>
      <c r="E80" s="75" t="str">
        <f>CONCATENATE(SUM('Разделы 3, 4, 5'!AN28:AN28),"&lt;=",SUM('Разделы 3, 4, 5'!J28:J28))</f>
        <v>0&lt;=0</v>
      </c>
    </row>
    <row r="81" spans="1:5" s="150" customFormat="1" ht="12.75">
      <c r="A81" s="79">
        <f>IF((SUM('Разделы 3, 4, 5'!AN29:AN29)&lt;=SUM('Разделы 3, 4, 5'!J29:J29)),"","Неверно!")</f>
      </c>
      <c r="B81" s="166" t="s">
        <v>1627</v>
      </c>
      <c r="C81" s="75" t="s">
        <v>1636</v>
      </c>
      <c r="D81" s="75" t="s">
        <v>1629</v>
      </c>
      <c r="E81" s="75" t="str">
        <f>CONCATENATE(SUM('Разделы 3, 4, 5'!AN29:AN29),"&lt;=",SUM('Разделы 3, 4, 5'!J29:J29))</f>
        <v>0&lt;=0</v>
      </c>
    </row>
    <row r="82" spans="1:5" s="150" customFormat="1" ht="12.75">
      <c r="A82" s="79">
        <f>IF((SUM('Разделы 3, 4, 5'!AN30:AN30)&lt;=SUM('Разделы 3, 4, 5'!J30:J30)),"","Неверно!")</f>
      </c>
      <c r="B82" s="166" t="s">
        <v>1627</v>
      </c>
      <c r="C82" s="75" t="s">
        <v>1637</v>
      </c>
      <c r="D82" s="75" t="s">
        <v>1629</v>
      </c>
      <c r="E82" s="75" t="str">
        <f>CONCATENATE(SUM('Разделы 3, 4, 5'!AN30:AN30),"&lt;=",SUM('Разделы 3, 4, 5'!J30:J30))</f>
        <v>0&lt;=0</v>
      </c>
    </row>
    <row r="83" spans="1:5" s="150" customFormat="1" ht="12.75">
      <c r="A83" s="79">
        <f>IF((SUM('Разделы 3, 4, 5'!AN31:AN31)&lt;=SUM('Разделы 3, 4, 5'!J31:J31)),"","Неверно!")</f>
      </c>
      <c r="B83" s="166" t="s">
        <v>1627</v>
      </c>
      <c r="C83" s="75" t="s">
        <v>1638</v>
      </c>
      <c r="D83" s="75" t="s">
        <v>1629</v>
      </c>
      <c r="E83" s="75" t="str">
        <f>CONCATENATE(SUM('Разделы 3, 4, 5'!AN31:AN31),"&lt;=",SUM('Разделы 3, 4, 5'!J31:J31))</f>
        <v>0&lt;=0</v>
      </c>
    </row>
    <row r="84" spans="1:5" s="150" customFormat="1" ht="12.75">
      <c r="A84" s="79">
        <f>IF((SUM('Разделы 3, 4, 5'!AN32:AN32)&lt;=SUM('Разделы 3, 4, 5'!J32:J32)),"","Неверно!")</f>
      </c>
      <c r="B84" s="166" t="s">
        <v>1627</v>
      </c>
      <c r="C84" s="75" t="s">
        <v>1639</v>
      </c>
      <c r="D84" s="75" t="s">
        <v>1629</v>
      </c>
      <c r="E84" s="75" t="str">
        <f>CONCATENATE(SUM('Разделы 3, 4, 5'!AN32:AN32),"&lt;=",SUM('Разделы 3, 4, 5'!J32:J32))</f>
        <v>0&lt;=0</v>
      </c>
    </row>
    <row r="85" spans="1:5" s="150" customFormat="1" ht="12.75">
      <c r="A85" s="79">
        <f>IF((SUM('Разделы 3, 4, 5'!AN33:AN33)&lt;=SUM('Разделы 3, 4, 5'!J33:J33)),"","Неверно!")</f>
      </c>
      <c r="B85" s="166" t="s">
        <v>1627</v>
      </c>
      <c r="C85" s="75" t="s">
        <v>1640</v>
      </c>
      <c r="D85" s="75" t="s">
        <v>1629</v>
      </c>
      <c r="E85" s="75" t="str">
        <f>CONCATENATE(SUM('Разделы 3, 4, 5'!AN33:AN33),"&lt;=",SUM('Разделы 3, 4, 5'!J33:J33))</f>
        <v>0&lt;=0</v>
      </c>
    </row>
    <row r="86" spans="1:5" s="150" customFormat="1" ht="12.75">
      <c r="A86" s="79">
        <f>IF((SUM('Разделы 3, 4, 5'!E25:E25)&gt;=SUM('Разделы 3, 4, 5'!E32:E32)),"","Неверно!")</f>
      </c>
      <c r="B86" s="166" t="s">
        <v>1641</v>
      </c>
      <c r="C86" s="75" t="s">
        <v>1642</v>
      </c>
      <c r="D86" s="75" t="s">
        <v>1109</v>
      </c>
      <c r="E86" s="75" t="str">
        <f>CONCATENATE(SUM('Разделы 3, 4, 5'!E25:E25),"&gt;=",SUM('Разделы 3, 4, 5'!E32:E32))</f>
        <v>0&gt;=0</v>
      </c>
    </row>
    <row r="87" spans="1:5" s="150" customFormat="1" ht="12.75">
      <c r="A87" s="79">
        <f>IF((SUM('Разделы 3, 4, 5'!N25:N25)&gt;=SUM('Разделы 3, 4, 5'!N32:N32)),"","Неверно!")</f>
      </c>
      <c r="B87" s="166" t="s">
        <v>1641</v>
      </c>
      <c r="C87" s="75" t="s">
        <v>1643</v>
      </c>
      <c r="D87" s="75" t="s">
        <v>1109</v>
      </c>
      <c r="E87" s="75" t="str">
        <f>CONCATENATE(SUM('Разделы 3, 4, 5'!N25:N25),"&gt;=",SUM('Разделы 3, 4, 5'!N32:N32))</f>
        <v>0&gt;=0</v>
      </c>
    </row>
    <row r="88" spans="1:5" s="150" customFormat="1" ht="12.75">
      <c r="A88" s="79">
        <f>IF((SUM('Разделы 3, 4, 5'!O25:O25)&gt;=SUM('Разделы 3, 4, 5'!O32:O32)),"","Неверно!")</f>
      </c>
      <c r="B88" s="166" t="s">
        <v>1641</v>
      </c>
      <c r="C88" s="75" t="s">
        <v>1644</v>
      </c>
      <c r="D88" s="75" t="s">
        <v>1109</v>
      </c>
      <c r="E88" s="75" t="str">
        <f>CONCATENATE(SUM('Разделы 3, 4, 5'!O25:O25),"&gt;=",SUM('Разделы 3, 4, 5'!O32:O32))</f>
        <v>0&gt;=0</v>
      </c>
    </row>
    <row r="89" spans="1:5" s="150" customFormat="1" ht="12.75">
      <c r="A89" s="79">
        <f>IF((SUM('Разделы 3, 4, 5'!P25:P25)&gt;=SUM('Разделы 3, 4, 5'!P32:P32)),"","Неверно!")</f>
      </c>
      <c r="B89" s="166" t="s">
        <v>1641</v>
      </c>
      <c r="C89" s="75" t="s">
        <v>1645</v>
      </c>
      <c r="D89" s="75" t="s">
        <v>1109</v>
      </c>
      <c r="E89" s="75" t="str">
        <f>CONCATENATE(SUM('Разделы 3, 4, 5'!P25:P25),"&gt;=",SUM('Разделы 3, 4, 5'!P32:P32))</f>
        <v>0&gt;=0</v>
      </c>
    </row>
    <row r="90" spans="1:5" s="150" customFormat="1" ht="12.75">
      <c r="A90" s="79">
        <f>IF((SUM('Разделы 3, 4, 5'!Q25:Q25)&gt;=SUM('Разделы 3, 4, 5'!Q32:Q32)),"","Неверно!")</f>
      </c>
      <c r="B90" s="166" t="s">
        <v>1641</v>
      </c>
      <c r="C90" s="75" t="s">
        <v>1646</v>
      </c>
      <c r="D90" s="75" t="s">
        <v>1109</v>
      </c>
      <c r="E90" s="75" t="str">
        <f>CONCATENATE(SUM('Разделы 3, 4, 5'!Q25:Q25),"&gt;=",SUM('Разделы 3, 4, 5'!Q32:Q32))</f>
        <v>0&gt;=0</v>
      </c>
    </row>
    <row r="91" spans="1:5" s="150" customFormat="1" ht="12.75">
      <c r="A91" s="79">
        <f>IF((SUM('Разделы 3, 4, 5'!R25:R25)&gt;=SUM('Разделы 3, 4, 5'!R32:R32)),"","Неверно!")</f>
      </c>
      <c r="B91" s="166" t="s">
        <v>1641</v>
      </c>
      <c r="C91" s="75" t="s">
        <v>1647</v>
      </c>
      <c r="D91" s="75" t="s">
        <v>1109</v>
      </c>
      <c r="E91" s="75" t="str">
        <f>CONCATENATE(SUM('Разделы 3, 4, 5'!R25:R25),"&gt;=",SUM('Разделы 3, 4, 5'!R32:R32))</f>
        <v>0&gt;=0</v>
      </c>
    </row>
    <row r="92" spans="1:5" s="150" customFormat="1" ht="12.75">
      <c r="A92" s="79">
        <f>IF((SUM('Разделы 3, 4, 5'!S25:S25)&gt;=SUM('Разделы 3, 4, 5'!S32:S32)),"","Неверно!")</f>
      </c>
      <c r="B92" s="166" t="s">
        <v>1641</v>
      </c>
      <c r="C92" s="75" t="s">
        <v>1648</v>
      </c>
      <c r="D92" s="75" t="s">
        <v>1109</v>
      </c>
      <c r="E92" s="75" t="str">
        <f>CONCATENATE(SUM('Разделы 3, 4, 5'!S25:S25),"&gt;=",SUM('Разделы 3, 4, 5'!S32:S32))</f>
        <v>0&gt;=0</v>
      </c>
    </row>
    <row r="93" spans="1:5" s="150" customFormat="1" ht="12.75">
      <c r="A93" s="79">
        <f>IF((SUM('Разделы 3, 4, 5'!T25:T25)&gt;=SUM('Разделы 3, 4, 5'!T32:T32)),"","Неверно!")</f>
      </c>
      <c r="B93" s="166" t="s">
        <v>1641</v>
      </c>
      <c r="C93" s="75" t="s">
        <v>1649</v>
      </c>
      <c r="D93" s="75" t="s">
        <v>1109</v>
      </c>
      <c r="E93" s="75" t="str">
        <f>CONCATENATE(SUM('Разделы 3, 4, 5'!T25:T25),"&gt;=",SUM('Разделы 3, 4, 5'!T32:T32))</f>
        <v>0&gt;=0</v>
      </c>
    </row>
    <row r="94" spans="1:5" s="150" customFormat="1" ht="12.75">
      <c r="A94" s="79">
        <f>IF((SUM('Разделы 3, 4, 5'!U25:U25)&gt;=SUM('Разделы 3, 4, 5'!U32:U32)),"","Неверно!")</f>
      </c>
      <c r="B94" s="166" t="s">
        <v>1641</v>
      </c>
      <c r="C94" s="75" t="s">
        <v>1650</v>
      </c>
      <c r="D94" s="75" t="s">
        <v>1109</v>
      </c>
      <c r="E94" s="75" t="str">
        <f>CONCATENATE(SUM('Разделы 3, 4, 5'!U25:U25),"&gt;=",SUM('Разделы 3, 4, 5'!U32:U32))</f>
        <v>0&gt;=0</v>
      </c>
    </row>
    <row r="95" spans="1:5" s="150" customFormat="1" ht="12.75">
      <c r="A95" s="79">
        <f>IF((SUM('Разделы 3, 4, 5'!V25:V25)&gt;=SUM('Разделы 3, 4, 5'!V32:V32)),"","Неверно!")</f>
      </c>
      <c r="B95" s="166" t="s">
        <v>1641</v>
      </c>
      <c r="C95" s="75" t="s">
        <v>1651</v>
      </c>
      <c r="D95" s="75" t="s">
        <v>1109</v>
      </c>
      <c r="E95" s="75" t="str">
        <f>CONCATENATE(SUM('Разделы 3, 4, 5'!V25:V25),"&gt;=",SUM('Разделы 3, 4, 5'!V32:V32))</f>
        <v>0&gt;=0</v>
      </c>
    </row>
    <row r="96" spans="1:5" s="150" customFormat="1" ht="12.75">
      <c r="A96" s="79">
        <f>IF((SUM('Разделы 3, 4, 5'!W25:W25)&gt;=SUM('Разделы 3, 4, 5'!W32:W32)),"","Неверно!")</f>
      </c>
      <c r="B96" s="166" t="s">
        <v>1641</v>
      </c>
      <c r="C96" s="75" t="s">
        <v>1652</v>
      </c>
      <c r="D96" s="75" t="s">
        <v>1109</v>
      </c>
      <c r="E96" s="75" t="str">
        <f>CONCATENATE(SUM('Разделы 3, 4, 5'!W25:W25),"&gt;=",SUM('Разделы 3, 4, 5'!W32:W32))</f>
        <v>0&gt;=0</v>
      </c>
    </row>
    <row r="97" spans="1:5" s="150" customFormat="1" ht="12.75">
      <c r="A97" s="79">
        <f>IF((SUM('Разделы 3, 4, 5'!F25:F25)&gt;=SUM('Разделы 3, 4, 5'!F32:F32)),"","Неверно!")</f>
      </c>
      <c r="B97" s="166" t="s">
        <v>1641</v>
      </c>
      <c r="C97" s="75" t="s">
        <v>1653</v>
      </c>
      <c r="D97" s="75" t="s">
        <v>1109</v>
      </c>
      <c r="E97" s="75" t="str">
        <f>CONCATENATE(SUM('Разделы 3, 4, 5'!F25:F25),"&gt;=",SUM('Разделы 3, 4, 5'!F32:F32))</f>
        <v>0&gt;=0</v>
      </c>
    </row>
    <row r="98" spans="1:5" s="150" customFormat="1" ht="12.75">
      <c r="A98" s="79">
        <f>IF((SUM('Разделы 3, 4, 5'!X25:X25)&gt;=SUM('Разделы 3, 4, 5'!X32:X32)),"","Неверно!")</f>
      </c>
      <c r="B98" s="166" t="s">
        <v>1641</v>
      </c>
      <c r="C98" s="75" t="s">
        <v>1654</v>
      </c>
      <c r="D98" s="75" t="s">
        <v>1109</v>
      </c>
      <c r="E98" s="75" t="str">
        <f>CONCATENATE(SUM('Разделы 3, 4, 5'!X25:X25),"&gt;=",SUM('Разделы 3, 4, 5'!X32:X32))</f>
        <v>0&gt;=0</v>
      </c>
    </row>
    <row r="99" spans="1:5" s="150" customFormat="1" ht="12.75">
      <c r="A99" s="79">
        <f>IF((SUM('Разделы 3, 4, 5'!Y25:Y25)&gt;=SUM('Разделы 3, 4, 5'!Y32:Y32)),"","Неверно!")</f>
      </c>
      <c r="B99" s="166" t="s">
        <v>1641</v>
      </c>
      <c r="C99" s="75" t="s">
        <v>1655</v>
      </c>
      <c r="D99" s="75" t="s">
        <v>1109</v>
      </c>
      <c r="E99" s="75" t="str">
        <f>CONCATENATE(SUM('Разделы 3, 4, 5'!Y25:Y25),"&gt;=",SUM('Разделы 3, 4, 5'!Y32:Y32))</f>
        <v>0&gt;=0</v>
      </c>
    </row>
    <row r="100" spans="1:5" s="150" customFormat="1" ht="12.75">
      <c r="A100" s="79">
        <f>IF((SUM('Разделы 3, 4, 5'!Z25:Z25)&gt;=SUM('Разделы 3, 4, 5'!Z32:Z32)),"","Неверно!")</f>
      </c>
      <c r="B100" s="166" t="s">
        <v>1641</v>
      </c>
      <c r="C100" s="75" t="s">
        <v>1656</v>
      </c>
      <c r="D100" s="75" t="s">
        <v>1109</v>
      </c>
      <c r="E100" s="75" t="str">
        <f>CONCATENATE(SUM('Разделы 3, 4, 5'!Z25:Z25),"&gt;=",SUM('Разделы 3, 4, 5'!Z32:Z32))</f>
        <v>0&gt;=0</v>
      </c>
    </row>
    <row r="101" spans="1:5" s="150" customFormat="1" ht="12.75">
      <c r="A101" s="79">
        <f>IF((SUM('Разделы 3, 4, 5'!AA25:AA25)&gt;=SUM('Разделы 3, 4, 5'!AA32:AA32)),"","Неверно!")</f>
      </c>
      <c r="B101" s="166" t="s">
        <v>1641</v>
      </c>
      <c r="C101" s="75" t="s">
        <v>1657</v>
      </c>
      <c r="D101" s="75" t="s">
        <v>1109</v>
      </c>
      <c r="E101" s="75" t="str">
        <f>CONCATENATE(SUM('Разделы 3, 4, 5'!AA25:AA25),"&gt;=",SUM('Разделы 3, 4, 5'!AA32:AA32))</f>
        <v>0&gt;=0</v>
      </c>
    </row>
    <row r="102" spans="1:5" s="150" customFormat="1" ht="12.75">
      <c r="A102" s="79">
        <f>IF((SUM('Разделы 3, 4, 5'!AB25:AB25)&gt;=SUM('Разделы 3, 4, 5'!AB32:AB32)),"","Неверно!")</f>
      </c>
      <c r="B102" s="166" t="s">
        <v>1641</v>
      </c>
      <c r="C102" s="75" t="s">
        <v>1658</v>
      </c>
      <c r="D102" s="75" t="s">
        <v>1109</v>
      </c>
      <c r="E102" s="75" t="str">
        <f>CONCATENATE(SUM('Разделы 3, 4, 5'!AB25:AB25),"&gt;=",SUM('Разделы 3, 4, 5'!AB32:AB32))</f>
        <v>0&gt;=0</v>
      </c>
    </row>
    <row r="103" spans="1:5" s="150" customFormat="1" ht="12.75">
      <c r="A103" s="79">
        <f>IF((SUM('Разделы 3, 4, 5'!AC25:AC25)&gt;=SUM('Разделы 3, 4, 5'!AC32:AC32)),"","Неверно!")</f>
      </c>
      <c r="B103" s="166" t="s">
        <v>1641</v>
      </c>
      <c r="C103" s="75" t="s">
        <v>1659</v>
      </c>
      <c r="D103" s="75" t="s">
        <v>1109</v>
      </c>
      <c r="E103" s="75" t="str">
        <f>CONCATENATE(SUM('Разделы 3, 4, 5'!AC25:AC25),"&gt;=",SUM('Разделы 3, 4, 5'!AC32:AC32))</f>
        <v>0&gt;=0</v>
      </c>
    </row>
    <row r="104" spans="1:5" s="150" customFormat="1" ht="12.75">
      <c r="A104" s="79">
        <f>IF((SUM('Разделы 3, 4, 5'!AD25:AD25)&gt;=SUM('Разделы 3, 4, 5'!AD32:AD32)),"","Неверно!")</f>
      </c>
      <c r="B104" s="166" t="s">
        <v>1641</v>
      </c>
      <c r="C104" s="75" t="s">
        <v>1660</v>
      </c>
      <c r="D104" s="75" t="s">
        <v>1109</v>
      </c>
      <c r="E104" s="75" t="str">
        <f>CONCATENATE(SUM('Разделы 3, 4, 5'!AD25:AD25),"&gt;=",SUM('Разделы 3, 4, 5'!AD32:AD32))</f>
        <v>0&gt;=0</v>
      </c>
    </row>
    <row r="105" spans="1:5" s="150" customFormat="1" ht="12.75">
      <c r="A105" s="79">
        <f>IF((SUM('Разделы 3, 4, 5'!AE25:AE25)&gt;=SUM('Разделы 3, 4, 5'!AE32:AE32)),"","Неверно!")</f>
      </c>
      <c r="B105" s="166" t="s">
        <v>1641</v>
      </c>
      <c r="C105" s="75" t="s">
        <v>1661</v>
      </c>
      <c r="D105" s="75" t="s">
        <v>1109</v>
      </c>
      <c r="E105" s="75" t="str">
        <f>CONCATENATE(SUM('Разделы 3, 4, 5'!AE25:AE25),"&gt;=",SUM('Разделы 3, 4, 5'!AE32:AE32))</f>
        <v>0&gt;=0</v>
      </c>
    </row>
    <row r="106" spans="1:5" s="150" customFormat="1" ht="12.75">
      <c r="A106" s="79">
        <f>IF((SUM('Разделы 3, 4, 5'!AF25:AF25)&gt;=SUM('Разделы 3, 4, 5'!AF32:AF32)),"","Неверно!")</f>
      </c>
      <c r="B106" s="166" t="s">
        <v>1641</v>
      </c>
      <c r="C106" s="75" t="s">
        <v>1662</v>
      </c>
      <c r="D106" s="75" t="s">
        <v>1109</v>
      </c>
      <c r="E106" s="75" t="str">
        <f>CONCATENATE(SUM('Разделы 3, 4, 5'!AF25:AF25),"&gt;=",SUM('Разделы 3, 4, 5'!AF32:AF32))</f>
        <v>0&gt;=0</v>
      </c>
    </row>
    <row r="107" spans="1:5" s="150" customFormat="1" ht="12.75">
      <c r="A107" s="79">
        <f>IF((SUM('Разделы 3, 4, 5'!AG25:AG25)&gt;=SUM('Разделы 3, 4, 5'!AG32:AG32)),"","Неверно!")</f>
      </c>
      <c r="B107" s="166" t="s">
        <v>1641</v>
      </c>
      <c r="C107" s="75" t="s">
        <v>1663</v>
      </c>
      <c r="D107" s="75" t="s">
        <v>1109</v>
      </c>
      <c r="E107" s="75" t="str">
        <f>CONCATENATE(SUM('Разделы 3, 4, 5'!AG25:AG25),"&gt;=",SUM('Разделы 3, 4, 5'!AG32:AG32))</f>
        <v>0&gt;=0</v>
      </c>
    </row>
    <row r="108" spans="1:5" s="150" customFormat="1" ht="12.75">
      <c r="A108" s="79">
        <f>IF((SUM('Разделы 3, 4, 5'!G25:G25)&gt;=SUM('Разделы 3, 4, 5'!G32:G32)),"","Неверно!")</f>
      </c>
      <c r="B108" s="166" t="s">
        <v>1641</v>
      </c>
      <c r="C108" s="75" t="s">
        <v>1664</v>
      </c>
      <c r="D108" s="75" t="s">
        <v>1109</v>
      </c>
      <c r="E108" s="75" t="str">
        <f>CONCATENATE(SUM('Разделы 3, 4, 5'!G25:G25),"&gt;=",SUM('Разделы 3, 4, 5'!G32:G32))</f>
        <v>0&gt;=0</v>
      </c>
    </row>
    <row r="109" spans="1:5" s="150" customFormat="1" ht="12.75">
      <c r="A109" s="79">
        <f>IF((SUM('Разделы 3, 4, 5'!AH25:AH25)&gt;=SUM('Разделы 3, 4, 5'!AH32:AH32)),"","Неверно!")</f>
      </c>
      <c r="B109" s="166" t="s">
        <v>1641</v>
      </c>
      <c r="C109" s="75" t="s">
        <v>1665</v>
      </c>
      <c r="D109" s="75" t="s">
        <v>1109</v>
      </c>
      <c r="E109" s="75" t="str">
        <f>CONCATENATE(SUM('Разделы 3, 4, 5'!AH25:AH25),"&gt;=",SUM('Разделы 3, 4, 5'!AH32:AH32))</f>
        <v>0&gt;=0</v>
      </c>
    </row>
    <row r="110" spans="1:5" s="150" customFormat="1" ht="12.75">
      <c r="A110" s="79">
        <f>IF((SUM('Разделы 3, 4, 5'!AI25:AI25)&gt;=SUM('Разделы 3, 4, 5'!AI32:AI32)),"","Неверно!")</f>
      </c>
      <c r="B110" s="166" t="s">
        <v>1641</v>
      </c>
      <c r="C110" s="75" t="s">
        <v>1666</v>
      </c>
      <c r="D110" s="75" t="s">
        <v>1109</v>
      </c>
      <c r="E110" s="75" t="str">
        <f>CONCATENATE(SUM('Разделы 3, 4, 5'!AI25:AI25),"&gt;=",SUM('Разделы 3, 4, 5'!AI32:AI32))</f>
        <v>0&gt;=0</v>
      </c>
    </row>
    <row r="111" spans="1:5" s="150" customFormat="1" ht="12.75">
      <c r="A111" s="79">
        <f>IF((SUM('Разделы 3, 4, 5'!AJ25:AJ25)&gt;=SUM('Разделы 3, 4, 5'!AJ32:AJ32)),"","Неверно!")</f>
      </c>
      <c r="B111" s="166" t="s">
        <v>1641</v>
      </c>
      <c r="C111" s="75" t="s">
        <v>1667</v>
      </c>
      <c r="D111" s="75" t="s">
        <v>1109</v>
      </c>
      <c r="E111" s="75" t="str">
        <f>CONCATENATE(SUM('Разделы 3, 4, 5'!AJ25:AJ25),"&gt;=",SUM('Разделы 3, 4, 5'!AJ32:AJ32))</f>
        <v>0&gt;=0</v>
      </c>
    </row>
    <row r="112" spans="1:5" s="150" customFormat="1" ht="12.75">
      <c r="A112" s="79">
        <f>IF((SUM('Разделы 3, 4, 5'!AK25:AK25)&gt;=SUM('Разделы 3, 4, 5'!AK32:AK32)),"","Неверно!")</f>
      </c>
      <c r="B112" s="166" t="s">
        <v>1641</v>
      </c>
      <c r="C112" s="75" t="s">
        <v>1668</v>
      </c>
      <c r="D112" s="75" t="s">
        <v>1109</v>
      </c>
      <c r="E112" s="75" t="str">
        <f>CONCATENATE(SUM('Разделы 3, 4, 5'!AK25:AK25),"&gt;=",SUM('Разделы 3, 4, 5'!AK32:AK32))</f>
        <v>0&gt;=0</v>
      </c>
    </row>
    <row r="113" spans="1:5" s="150" customFormat="1" ht="12.75">
      <c r="A113" s="79">
        <f>IF((SUM('Разделы 3, 4, 5'!AL25:AL25)&gt;=SUM('Разделы 3, 4, 5'!AL32:AL32)),"","Неверно!")</f>
      </c>
      <c r="B113" s="166" t="s">
        <v>1641</v>
      </c>
      <c r="C113" s="75" t="s">
        <v>1669</v>
      </c>
      <c r="D113" s="75" t="s">
        <v>1109</v>
      </c>
      <c r="E113" s="75" t="str">
        <f>CONCATENATE(SUM('Разделы 3, 4, 5'!AL25:AL25),"&gt;=",SUM('Разделы 3, 4, 5'!AL32:AL32))</f>
        <v>0&gt;=0</v>
      </c>
    </row>
    <row r="114" spans="1:5" s="150" customFormat="1" ht="12.75">
      <c r="A114" s="79">
        <f>IF((SUM('Разделы 3, 4, 5'!AM25:AM25)&gt;=SUM('Разделы 3, 4, 5'!AM32:AM32)),"","Неверно!")</f>
      </c>
      <c r="B114" s="166" t="s">
        <v>1641</v>
      </c>
      <c r="C114" s="75" t="s">
        <v>1670</v>
      </c>
      <c r="D114" s="75" t="s">
        <v>1109</v>
      </c>
      <c r="E114" s="75" t="str">
        <f>CONCATENATE(SUM('Разделы 3, 4, 5'!AM25:AM25),"&gt;=",SUM('Разделы 3, 4, 5'!AM32:AM32))</f>
        <v>0&gt;=0</v>
      </c>
    </row>
    <row r="115" spans="1:5" s="150" customFormat="1" ht="12.75">
      <c r="A115" s="79">
        <f>IF((SUM('Разделы 3, 4, 5'!AN25:AN25)&gt;=SUM('Разделы 3, 4, 5'!AN32:AN32)),"","Неверно!")</f>
      </c>
      <c r="B115" s="166" t="s">
        <v>1641</v>
      </c>
      <c r="C115" s="75" t="s">
        <v>1671</v>
      </c>
      <c r="D115" s="75" t="s">
        <v>1109</v>
      </c>
      <c r="E115" s="75" t="str">
        <f>CONCATENATE(SUM('Разделы 3, 4, 5'!AN25:AN25),"&gt;=",SUM('Разделы 3, 4, 5'!AN32:AN32))</f>
        <v>0&gt;=0</v>
      </c>
    </row>
    <row r="116" spans="1:5" s="150" customFormat="1" ht="12.75">
      <c r="A116" s="79">
        <f>IF((SUM('Разделы 3, 4, 5'!H25:H25)&gt;=SUM('Разделы 3, 4, 5'!H32:H32)),"","Неверно!")</f>
      </c>
      <c r="B116" s="166" t="s">
        <v>1641</v>
      </c>
      <c r="C116" s="75" t="s">
        <v>1672</v>
      </c>
      <c r="D116" s="75" t="s">
        <v>1109</v>
      </c>
      <c r="E116" s="75" t="str">
        <f>CONCATENATE(SUM('Разделы 3, 4, 5'!H25:H25),"&gt;=",SUM('Разделы 3, 4, 5'!H32:H32))</f>
        <v>0&gt;=0</v>
      </c>
    </row>
    <row r="117" spans="1:5" s="150" customFormat="1" ht="12.75">
      <c r="A117" s="79">
        <f>IF((SUM('Разделы 3, 4, 5'!I25:I25)&gt;=SUM('Разделы 3, 4, 5'!I32:I32)),"","Неверно!")</f>
      </c>
      <c r="B117" s="166" t="s">
        <v>1641</v>
      </c>
      <c r="C117" s="75" t="s">
        <v>1673</v>
      </c>
      <c r="D117" s="75" t="s">
        <v>1109</v>
      </c>
      <c r="E117" s="75" t="str">
        <f>CONCATENATE(SUM('Разделы 3, 4, 5'!I25:I25),"&gt;=",SUM('Разделы 3, 4, 5'!I32:I32))</f>
        <v>0&gt;=0</v>
      </c>
    </row>
    <row r="118" spans="1:5" s="150" customFormat="1" ht="12.75">
      <c r="A118" s="79">
        <f>IF((SUM('Разделы 3, 4, 5'!J25:J25)&gt;=SUM('Разделы 3, 4, 5'!J32:J32)),"","Неверно!")</f>
      </c>
      <c r="B118" s="166" t="s">
        <v>1641</v>
      </c>
      <c r="C118" s="75" t="s">
        <v>1674</v>
      </c>
      <c r="D118" s="75" t="s">
        <v>1109</v>
      </c>
      <c r="E118" s="75" t="str">
        <f>CONCATENATE(SUM('Разделы 3, 4, 5'!J25:J25),"&gt;=",SUM('Разделы 3, 4, 5'!J32:J32))</f>
        <v>0&gt;=0</v>
      </c>
    </row>
    <row r="119" spans="1:5" s="150" customFormat="1" ht="12.75">
      <c r="A119" s="79">
        <f>IF((SUM('Разделы 3, 4, 5'!K25:K25)&gt;=SUM('Разделы 3, 4, 5'!K32:K32)),"","Неверно!")</f>
      </c>
      <c r="B119" s="166" t="s">
        <v>1641</v>
      </c>
      <c r="C119" s="75" t="s">
        <v>1675</v>
      </c>
      <c r="D119" s="75" t="s">
        <v>1109</v>
      </c>
      <c r="E119" s="75" t="str">
        <f>CONCATENATE(SUM('Разделы 3, 4, 5'!K25:K25),"&gt;=",SUM('Разделы 3, 4, 5'!K32:K32))</f>
        <v>0&gt;=0</v>
      </c>
    </row>
    <row r="120" spans="1:5" s="150" customFormat="1" ht="12.75">
      <c r="A120" s="79">
        <f>IF((SUM('Разделы 3, 4, 5'!L25:L25)&gt;=SUM('Разделы 3, 4, 5'!L32:L32)),"","Неверно!")</f>
      </c>
      <c r="B120" s="166" t="s">
        <v>1641</v>
      </c>
      <c r="C120" s="75" t="s">
        <v>1676</v>
      </c>
      <c r="D120" s="75" t="s">
        <v>1109</v>
      </c>
      <c r="E120" s="75" t="str">
        <f>CONCATENATE(SUM('Разделы 3, 4, 5'!L25:L25),"&gt;=",SUM('Разделы 3, 4, 5'!L32:L32))</f>
        <v>0&gt;=0</v>
      </c>
    </row>
    <row r="121" spans="1:5" s="150" customFormat="1" ht="12.75">
      <c r="A121" s="79">
        <f>IF((SUM('Разделы 3, 4, 5'!M25:M25)&gt;=SUM('Разделы 3, 4, 5'!M32:M32)),"","Неверно!")</f>
      </c>
      <c r="B121" s="166" t="s">
        <v>1641</v>
      </c>
      <c r="C121" s="75" t="s">
        <v>1677</v>
      </c>
      <c r="D121" s="75" t="s">
        <v>1109</v>
      </c>
      <c r="E121" s="75" t="str">
        <f>CONCATENATE(SUM('Разделы 3, 4, 5'!M25:M25),"&gt;=",SUM('Разделы 3, 4, 5'!M32:M32))</f>
        <v>0&gt;=0</v>
      </c>
    </row>
    <row r="122" spans="1:5" s="150" customFormat="1" ht="12.75">
      <c r="A122" s="79">
        <f>IF((SUM('Разделы 3, 4, 5'!E25:E25)&gt;=SUM('Разделы 3, 4, 5'!E33:E33)),"","Неверно!")</f>
      </c>
      <c r="B122" s="166" t="s">
        <v>1678</v>
      </c>
      <c r="C122" s="75" t="s">
        <v>1679</v>
      </c>
      <c r="D122" s="75" t="s">
        <v>1108</v>
      </c>
      <c r="E122" s="75" t="str">
        <f>CONCATENATE(SUM('Разделы 3, 4, 5'!E25:E25),"&gt;=",SUM('Разделы 3, 4, 5'!E33:E33))</f>
        <v>0&gt;=0</v>
      </c>
    </row>
    <row r="123" spans="1:5" s="150" customFormat="1" ht="12.75">
      <c r="A123" s="79">
        <f>IF((SUM('Разделы 3, 4, 5'!N25:N25)&gt;=SUM('Разделы 3, 4, 5'!N33:N33)),"","Неверно!")</f>
      </c>
      <c r="B123" s="166" t="s">
        <v>1678</v>
      </c>
      <c r="C123" s="75" t="s">
        <v>1680</v>
      </c>
      <c r="D123" s="75" t="s">
        <v>1108</v>
      </c>
      <c r="E123" s="75" t="str">
        <f>CONCATENATE(SUM('Разделы 3, 4, 5'!N25:N25),"&gt;=",SUM('Разделы 3, 4, 5'!N33:N33))</f>
        <v>0&gt;=0</v>
      </c>
    </row>
    <row r="124" spans="1:5" s="150" customFormat="1" ht="12.75">
      <c r="A124" s="79">
        <f>IF((SUM('Разделы 3, 4, 5'!O25:O25)&gt;=SUM('Разделы 3, 4, 5'!O33:O33)),"","Неверно!")</f>
      </c>
      <c r="B124" s="166" t="s">
        <v>1678</v>
      </c>
      <c r="C124" s="75" t="s">
        <v>1681</v>
      </c>
      <c r="D124" s="75" t="s">
        <v>1108</v>
      </c>
      <c r="E124" s="75" t="str">
        <f>CONCATENATE(SUM('Разделы 3, 4, 5'!O25:O25),"&gt;=",SUM('Разделы 3, 4, 5'!O33:O33))</f>
        <v>0&gt;=0</v>
      </c>
    </row>
    <row r="125" spans="1:5" s="150" customFormat="1" ht="12.75">
      <c r="A125" s="79">
        <f>IF((SUM('Разделы 3, 4, 5'!P25:P25)&gt;=SUM('Разделы 3, 4, 5'!P33:P33)),"","Неверно!")</f>
      </c>
      <c r="B125" s="166" t="s">
        <v>1678</v>
      </c>
      <c r="C125" s="75" t="s">
        <v>1682</v>
      </c>
      <c r="D125" s="75" t="s">
        <v>1108</v>
      </c>
      <c r="E125" s="75" t="str">
        <f>CONCATENATE(SUM('Разделы 3, 4, 5'!P25:P25),"&gt;=",SUM('Разделы 3, 4, 5'!P33:P33))</f>
        <v>0&gt;=0</v>
      </c>
    </row>
    <row r="126" spans="1:5" s="150" customFormat="1" ht="12.75">
      <c r="A126" s="79">
        <f>IF((SUM('Разделы 3, 4, 5'!Q25:Q25)&gt;=SUM('Разделы 3, 4, 5'!Q33:Q33)),"","Неверно!")</f>
      </c>
      <c r="B126" s="166" t="s">
        <v>1678</v>
      </c>
      <c r="C126" s="75" t="s">
        <v>1683</v>
      </c>
      <c r="D126" s="75" t="s">
        <v>1108</v>
      </c>
      <c r="E126" s="75" t="str">
        <f>CONCATENATE(SUM('Разделы 3, 4, 5'!Q25:Q25),"&gt;=",SUM('Разделы 3, 4, 5'!Q33:Q33))</f>
        <v>0&gt;=0</v>
      </c>
    </row>
    <row r="127" spans="1:5" s="150" customFormat="1" ht="12.75">
      <c r="A127" s="79">
        <f>IF((SUM('Разделы 3, 4, 5'!R25:R25)&gt;=SUM('Разделы 3, 4, 5'!R33:R33)),"","Неверно!")</f>
      </c>
      <c r="B127" s="166" t="s">
        <v>1678</v>
      </c>
      <c r="C127" s="75" t="s">
        <v>1684</v>
      </c>
      <c r="D127" s="75" t="s">
        <v>1108</v>
      </c>
      <c r="E127" s="75" t="str">
        <f>CONCATENATE(SUM('Разделы 3, 4, 5'!R25:R25),"&gt;=",SUM('Разделы 3, 4, 5'!R33:R33))</f>
        <v>0&gt;=0</v>
      </c>
    </row>
    <row r="128" spans="1:5" s="150" customFormat="1" ht="12.75">
      <c r="A128" s="79">
        <f>IF((SUM('Разделы 3, 4, 5'!S25:S25)&gt;=SUM('Разделы 3, 4, 5'!S33:S33)),"","Неверно!")</f>
      </c>
      <c r="B128" s="166" t="s">
        <v>1678</v>
      </c>
      <c r="C128" s="75" t="s">
        <v>1685</v>
      </c>
      <c r="D128" s="75" t="s">
        <v>1108</v>
      </c>
      <c r="E128" s="75" t="str">
        <f>CONCATENATE(SUM('Разделы 3, 4, 5'!S25:S25),"&gt;=",SUM('Разделы 3, 4, 5'!S33:S33))</f>
        <v>0&gt;=0</v>
      </c>
    </row>
    <row r="129" spans="1:5" s="150" customFormat="1" ht="12.75">
      <c r="A129" s="79">
        <f>IF((SUM('Разделы 3, 4, 5'!T25:T25)&gt;=SUM('Разделы 3, 4, 5'!T33:T33)),"","Неверно!")</f>
      </c>
      <c r="B129" s="166" t="s">
        <v>1678</v>
      </c>
      <c r="C129" s="75" t="s">
        <v>1686</v>
      </c>
      <c r="D129" s="75" t="s">
        <v>1108</v>
      </c>
      <c r="E129" s="75" t="str">
        <f>CONCATENATE(SUM('Разделы 3, 4, 5'!T25:T25),"&gt;=",SUM('Разделы 3, 4, 5'!T33:T33))</f>
        <v>0&gt;=0</v>
      </c>
    </row>
    <row r="130" spans="1:5" s="150" customFormat="1" ht="12.75">
      <c r="A130" s="79">
        <f>IF((SUM('Разделы 3, 4, 5'!U25:U25)&gt;=SUM('Разделы 3, 4, 5'!U33:U33)),"","Неверно!")</f>
      </c>
      <c r="B130" s="166" t="s">
        <v>1678</v>
      </c>
      <c r="C130" s="75" t="s">
        <v>1687</v>
      </c>
      <c r="D130" s="75" t="s">
        <v>1108</v>
      </c>
      <c r="E130" s="75" t="str">
        <f>CONCATENATE(SUM('Разделы 3, 4, 5'!U25:U25),"&gt;=",SUM('Разделы 3, 4, 5'!U33:U33))</f>
        <v>0&gt;=0</v>
      </c>
    </row>
    <row r="131" spans="1:5" s="150" customFormat="1" ht="12.75">
      <c r="A131" s="79">
        <f>IF((SUM('Разделы 3, 4, 5'!V25:V25)&gt;=SUM('Разделы 3, 4, 5'!V33:V33)),"","Неверно!")</f>
      </c>
      <c r="B131" s="166" t="s">
        <v>1678</v>
      </c>
      <c r="C131" s="75" t="s">
        <v>1688</v>
      </c>
      <c r="D131" s="75" t="s">
        <v>1108</v>
      </c>
      <c r="E131" s="75" t="str">
        <f>CONCATENATE(SUM('Разделы 3, 4, 5'!V25:V25),"&gt;=",SUM('Разделы 3, 4, 5'!V33:V33))</f>
        <v>0&gt;=0</v>
      </c>
    </row>
    <row r="132" spans="1:5" s="150" customFormat="1" ht="12.75">
      <c r="A132" s="79">
        <f>IF((SUM('Разделы 3, 4, 5'!W25:W25)&gt;=SUM('Разделы 3, 4, 5'!W33:W33)),"","Неверно!")</f>
      </c>
      <c r="B132" s="166" t="s">
        <v>1678</v>
      </c>
      <c r="C132" s="75" t="s">
        <v>1689</v>
      </c>
      <c r="D132" s="75" t="s">
        <v>1108</v>
      </c>
      <c r="E132" s="75" t="str">
        <f>CONCATENATE(SUM('Разделы 3, 4, 5'!W25:W25),"&gt;=",SUM('Разделы 3, 4, 5'!W33:W33))</f>
        <v>0&gt;=0</v>
      </c>
    </row>
    <row r="133" spans="1:5" s="150" customFormat="1" ht="12.75">
      <c r="A133" s="79">
        <f>IF((SUM('Разделы 3, 4, 5'!F25:F25)&gt;=SUM('Разделы 3, 4, 5'!F33:F33)),"","Неверно!")</f>
      </c>
      <c r="B133" s="166" t="s">
        <v>1678</v>
      </c>
      <c r="C133" s="75" t="s">
        <v>1690</v>
      </c>
      <c r="D133" s="75" t="s">
        <v>1108</v>
      </c>
      <c r="E133" s="75" t="str">
        <f>CONCATENATE(SUM('Разделы 3, 4, 5'!F25:F25),"&gt;=",SUM('Разделы 3, 4, 5'!F33:F33))</f>
        <v>0&gt;=0</v>
      </c>
    </row>
    <row r="134" spans="1:5" s="150" customFormat="1" ht="12.75">
      <c r="A134" s="79">
        <f>IF((SUM('Разделы 3, 4, 5'!X25:X25)&gt;=SUM('Разделы 3, 4, 5'!X33:X33)),"","Неверно!")</f>
      </c>
      <c r="B134" s="166" t="s">
        <v>1678</v>
      </c>
      <c r="C134" s="75" t="s">
        <v>1691</v>
      </c>
      <c r="D134" s="75" t="s">
        <v>1108</v>
      </c>
      <c r="E134" s="75" t="str">
        <f>CONCATENATE(SUM('Разделы 3, 4, 5'!X25:X25),"&gt;=",SUM('Разделы 3, 4, 5'!X33:X33))</f>
        <v>0&gt;=0</v>
      </c>
    </row>
    <row r="135" spans="1:5" s="150" customFormat="1" ht="12.75">
      <c r="A135" s="79">
        <f>IF((SUM('Разделы 3, 4, 5'!Y25:Y25)&gt;=SUM('Разделы 3, 4, 5'!Y33:Y33)),"","Неверно!")</f>
      </c>
      <c r="B135" s="166" t="s">
        <v>1678</v>
      </c>
      <c r="C135" s="75" t="s">
        <v>360</v>
      </c>
      <c r="D135" s="75" t="s">
        <v>1108</v>
      </c>
      <c r="E135" s="75" t="str">
        <f>CONCATENATE(SUM('Разделы 3, 4, 5'!Y25:Y25),"&gt;=",SUM('Разделы 3, 4, 5'!Y33:Y33))</f>
        <v>0&gt;=0</v>
      </c>
    </row>
    <row r="136" spans="1:5" s="150" customFormat="1" ht="12.75">
      <c r="A136" s="79">
        <f>IF((SUM('Разделы 3, 4, 5'!Z25:Z25)&gt;=SUM('Разделы 3, 4, 5'!Z33:Z33)),"","Неверно!")</f>
      </c>
      <c r="B136" s="166" t="s">
        <v>1678</v>
      </c>
      <c r="C136" s="75" t="s">
        <v>361</v>
      </c>
      <c r="D136" s="75" t="s">
        <v>1108</v>
      </c>
      <c r="E136" s="75" t="str">
        <f>CONCATENATE(SUM('Разделы 3, 4, 5'!Z25:Z25),"&gt;=",SUM('Разделы 3, 4, 5'!Z33:Z33))</f>
        <v>0&gt;=0</v>
      </c>
    </row>
    <row r="137" spans="1:5" s="150" customFormat="1" ht="12.75">
      <c r="A137" s="79">
        <f>IF((SUM('Разделы 3, 4, 5'!AA25:AA25)&gt;=SUM('Разделы 3, 4, 5'!AA33:AA33)),"","Неверно!")</f>
      </c>
      <c r="B137" s="166" t="s">
        <v>1678</v>
      </c>
      <c r="C137" s="75" t="s">
        <v>362</v>
      </c>
      <c r="D137" s="75" t="s">
        <v>1108</v>
      </c>
      <c r="E137" s="75" t="str">
        <f>CONCATENATE(SUM('Разделы 3, 4, 5'!AA25:AA25),"&gt;=",SUM('Разделы 3, 4, 5'!AA33:AA33))</f>
        <v>0&gt;=0</v>
      </c>
    </row>
    <row r="138" spans="1:5" s="150" customFormat="1" ht="12.75">
      <c r="A138" s="79">
        <f>IF((SUM('Разделы 3, 4, 5'!AB25:AB25)&gt;=SUM('Разделы 3, 4, 5'!AB33:AB33)),"","Неверно!")</f>
      </c>
      <c r="B138" s="166" t="s">
        <v>1678</v>
      </c>
      <c r="C138" s="75" t="s">
        <v>363</v>
      </c>
      <c r="D138" s="75" t="s">
        <v>1108</v>
      </c>
      <c r="E138" s="75" t="str">
        <f>CONCATENATE(SUM('Разделы 3, 4, 5'!AB25:AB25),"&gt;=",SUM('Разделы 3, 4, 5'!AB33:AB33))</f>
        <v>0&gt;=0</v>
      </c>
    </row>
    <row r="139" spans="1:5" s="150" customFormat="1" ht="12.75">
      <c r="A139" s="79">
        <f>IF((SUM('Разделы 3, 4, 5'!AC25:AC25)&gt;=SUM('Разделы 3, 4, 5'!AC33:AC33)),"","Неверно!")</f>
      </c>
      <c r="B139" s="166" t="s">
        <v>1678</v>
      </c>
      <c r="C139" s="75" t="s">
        <v>364</v>
      </c>
      <c r="D139" s="75" t="s">
        <v>1108</v>
      </c>
      <c r="E139" s="75" t="str">
        <f>CONCATENATE(SUM('Разделы 3, 4, 5'!AC25:AC25),"&gt;=",SUM('Разделы 3, 4, 5'!AC33:AC33))</f>
        <v>0&gt;=0</v>
      </c>
    </row>
    <row r="140" spans="1:5" s="150" customFormat="1" ht="12.75">
      <c r="A140" s="79">
        <f>IF((SUM('Разделы 3, 4, 5'!AD25:AD25)&gt;=SUM('Разделы 3, 4, 5'!AD33:AD33)),"","Неверно!")</f>
      </c>
      <c r="B140" s="166" t="s">
        <v>1678</v>
      </c>
      <c r="C140" s="75" t="s">
        <v>365</v>
      </c>
      <c r="D140" s="75" t="s">
        <v>1108</v>
      </c>
      <c r="E140" s="75" t="str">
        <f>CONCATENATE(SUM('Разделы 3, 4, 5'!AD25:AD25),"&gt;=",SUM('Разделы 3, 4, 5'!AD33:AD33))</f>
        <v>0&gt;=0</v>
      </c>
    </row>
    <row r="141" spans="1:5" s="150" customFormat="1" ht="12.75">
      <c r="A141" s="79">
        <f>IF((SUM('Разделы 3, 4, 5'!AE25:AE25)&gt;=SUM('Разделы 3, 4, 5'!AE33:AE33)),"","Неверно!")</f>
      </c>
      <c r="B141" s="166" t="s">
        <v>1678</v>
      </c>
      <c r="C141" s="75" t="s">
        <v>366</v>
      </c>
      <c r="D141" s="75" t="s">
        <v>1108</v>
      </c>
      <c r="E141" s="75" t="str">
        <f>CONCATENATE(SUM('Разделы 3, 4, 5'!AE25:AE25),"&gt;=",SUM('Разделы 3, 4, 5'!AE33:AE33))</f>
        <v>0&gt;=0</v>
      </c>
    </row>
    <row r="142" spans="1:5" s="150" customFormat="1" ht="12.75">
      <c r="A142" s="79">
        <f>IF((SUM('Разделы 3, 4, 5'!AF25:AF25)&gt;=SUM('Разделы 3, 4, 5'!AF33:AF33)),"","Неверно!")</f>
      </c>
      <c r="B142" s="166" t="s">
        <v>1678</v>
      </c>
      <c r="C142" s="75" t="s">
        <v>367</v>
      </c>
      <c r="D142" s="75" t="s">
        <v>1108</v>
      </c>
      <c r="E142" s="75" t="str">
        <f>CONCATENATE(SUM('Разделы 3, 4, 5'!AF25:AF25),"&gt;=",SUM('Разделы 3, 4, 5'!AF33:AF33))</f>
        <v>0&gt;=0</v>
      </c>
    </row>
    <row r="143" spans="1:5" s="150" customFormat="1" ht="12.75">
      <c r="A143" s="79">
        <f>IF((SUM('Разделы 3, 4, 5'!AG25:AG25)&gt;=SUM('Разделы 3, 4, 5'!AG33:AG33)),"","Неверно!")</f>
      </c>
      <c r="B143" s="166" t="s">
        <v>1678</v>
      </c>
      <c r="C143" s="75" t="s">
        <v>368</v>
      </c>
      <c r="D143" s="75" t="s">
        <v>1108</v>
      </c>
      <c r="E143" s="75" t="str">
        <f>CONCATENATE(SUM('Разделы 3, 4, 5'!AG25:AG25),"&gt;=",SUM('Разделы 3, 4, 5'!AG33:AG33))</f>
        <v>0&gt;=0</v>
      </c>
    </row>
    <row r="144" spans="1:5" s="150" customFormat="1" ht="12.75">
      <c r="A144" s="79">
        <f>IF((SUM('Разделы 3, 4, 5'!G25:G25)&gt;=SUM('Разделы 3, 4, 5'!G33:G33)),"","Неверно!")</f>
      </c>
      <c r="B144" s="166" t="s">
        <v>1678</v>
      </c>
      <c r="C144" s="75" t="s">
        <v>369</v>
      </c>
      <c r="D144" s="75" t="s">
        <v>1108</v>
      </c>
      <c r="E144" s="75" t="str">
        <f>CONCATENATE(SUM('Разделы 3, 4, 5'!G25:G25),"&gt;=",SUM('Разделы 3, 4, 5'!G33:G33))</f>
        <v>0&gt;=0</v>
      </c>
    </row>
    <row r="145" spans="1:5" s="150" customFormat="1" ht="12.75">
      <c r="A145" s="79">
        <f>IF((SUM('Разделы 3, 4, 5'!AH25:AH25)&gt;=SUM('Разделы 3, 4, 5'!AH33:AH33)),"","Неверно!")</f>
      </c>
      <c r="B145" s="166" t="s">
        <v>1678</v>
      </c>
      <c r="C145" s="75" t="s">
        <v>370</v>
      </c>
      <c r="D145" s="75" t="s">
        <v>1108</v>
      </c>
      <c r="E145" s="75" t="str">
        <f>CONCATENATE(SUM('Разделы 3, 4, 5'!AH25:AH25),"&gt;=",SUM('Разделы 3, 4, 5'!AH33:AH33))</f>
        <v>0&gt;=0</v>
      </c>
    </row>
    <row r="146" spans="1:5" s="150" customFormat="1" ht="12.75">
      <c r="A146" s="79">
        <f>IF((SUM('Разделы 3, 4, 5'!AI25:AI25)&gt;=SUM('Разделы 3, 4, 5'!AI33:AI33)),"","Неверно!")</f>
      </c>
      <c r="B146" s="166" t="s">
        <v>1678</v>
      </c>
      <c r="C146" s="75" t="s">
        <v>371</v>
      </c>
      <c r="D146" s="75" t="s">
        <v>1108</v>
      </c>
      <c r="E146" s="75" t="str">
        <f>CONCATENATE(SUM('Разделы 3, 4, 5'!AI25:AI25),"&gt;=",SUM('Разделы 3, 4, 5'!AI33:AI33))</f>
        <v>0&gt;=0</v>
      </c>
    </row>
    <row r="147" spans="1:5" s="150" customFormat="1" ht="12.75">
      <c r="A147" s="79">
        <f>IF((SUM('Разделы 3, 4, 5'!AJ25:AJ25)&gt;=SUM('Разделы 3, 4, 5'!AJ33:AJ33)),"","Неверно!")</f>
      </c>
      <c r="B147" s="166" t="s">
        <v>1678</v>
      </c>
      <c r="C147" s="75" t="s">
        <v>372</v>
      </c>
      <c r="D147" s="75" t="s">
        <v>1108</v>
      </c>
      <c r="E147" s="75" t="str">
        <f>CONCATENATE(SUM('Разделы 3, 4, 5'!AJ25:AJ25),"&gt;=",SUM('Разделы 3, 4, 5'!AJ33:AJ33))</f>
        <v>0&gt;=0</v>
      </c>
    </row>
    <row r="148" spans="1:5" s="150" customFormat="1" ht="12.75">
      <c r="A148" s="79">
        <f>IF((SUM('Разделы 3, 4, 5'!AK25:AK25)&gt;=SUM('Разделы 3, 4, 5'!AK33:AK33)),"","Неверно!")</f>
      </c>
      <c r="B148" s="166" t="s">
        <v>1678</v>
      </c>
      <c r="C148" s="75" t="s">
        <v>373</v>
      </c>
      <c r="D148" s="75" t="s">
        <v>1108</v>
      </c>
      <c r="E148" s="75" t="str">
        <f>CONCATENATE(SUM('Разделы 3, 4, 5'!AK25:AK25),"&gt;=",SUM('Разделы 3, 4, 5'!AK33:AK33))</f>
        <v>0&gt;=0</v>
      </c>
    </row>
    <row r="149" spans="1:5" s="150" customFormat="1" ht="12.75">
      <c r="A149" s="79">
        <f>IF((SUM('Разделы 3, 4, 5'!AL25:AL25)&gt;=SUM('Разделы 3, 4, 5'!AL33:AL33)),"","Неверно!")</f>
      </c>
      <c r="B149" s="166" t="s">
        <v>1678</v>
      </c>
      <c r="C149" s="75" t="s">
        <v>374</v>
      </c>
      <c r="D149" s="75" t="s">
        <v>1108</v>
      </c>
      <c r="E149" s="75" t="str">
        <f>CONCATENATE(SUM('Разделы 3, 4, 5'!AL25:AL25),"&gt;=",SUM('Разделы 3, 4, 5'!AL33:AL33))</f>
        <v>0&gt;=0</v>
      </c>
    </row>
    <row r="150" spans="1:5" s="150" customFormat="1" ht="12.75">
      <c r="A150" s="79">
        <f>IF((SUM('Разделы 3, 4, 5'!AM25:AM25)&gt;=SUM('Разделы 3, 4, 5'!AM33:AM33)),"","Неверно!")</f>
      </c>
      <c r="B150" s="166" t="s">
        <v>1678</v>
      </c>
      <c r="C150" s="75" t="s">
        <v>375</v>
      </c>
      <c r="D150" s="75" t="s">
        <v>1108</v>
      </c>
      <c r="E150" s="75" t="str">
        <f>CONCATENATE(SUM('Разделы 3, 4, 5'!AM25:AM25),"&gt;=",SUM('Разделы 3, 4, 5'!AM33:AM33))</f>
        <v>0&gt;=0</v>
      </c>
    </row>
    <row r="151" spans="1:5" s="150" customFormat="1" ht="12.75">
      <c r="A151" s="79">
        <f>IF((SUM('Разделы 3, 4, 5'!AN25:AN25)&gt;=SUM('Разделы 3, 4, 5'!AN33:AN33)),"","Неверно!")</f>
      </c>
      <c r="B151" s="166" t="s">
        <v>1678</v>
      </c>
      <c r="C151" s="75" t="s">
        <v>376</v>
      </c>
      <c r="D151" s="75" t="s">
        <v>1108</v>
      </c>
      <c r="E151" s="75" t="str">
        <f>CONCATENATE(SUM('Разделы 3, 4, 5'!AN25:AN25),"&gt;=",SUM('Разделы 3, 4, 5'!AN33:AN33))</f>
        <v>0&gt;=0</v>
      </c>
    </row>
    <row r="152" spans="1:5" s="150" customFormat="1" ht="12.75">
      <c r="A152" s="79">
        <f>IF((SUM('Разделы 3, 4, 5'!H25:H25)&gt;=SUM('Разделы 3, 4, 5'!H33:H33)),"","Неверно!")</f>
      </c>
      <c r="B152" s="166" t="s">
        <v>1678</v>
      </c>
      <c r="C152" s="75" t="s">
        <v>377</v>
      </c>
      <c r="D152" s="75" t="s">
        <v>1108</v>
      </c>
      <c r="E152" s="75" t="str">
        <f>CONCATENATE(SUM('Разделы 3, 4, 5'!H25:H25),"&gt;=",SUM('Разделы 3, 4, 5'!H33:H33))</f>
        <v>0&gt;=0</v>
      </c>
    </row>
    <row r="153" spans="1:5" s="150" customFormat="1" ht="12.75">
      <c r="A153" s="79">
        <f>IF((SUM('Разделы 3, 4, 5'!I25:I25)&gt;=SUM('Разделы 3, 4, 5'!I33:I33)),"","Неверно!")</f>
      </c>
      <c r="B153" s="166" t="s">
        <v>1678</v>
      </c>
      <c r="C153" s="75" t="s">
        <v>378</v>
      </c>
      <c r="D153" s="75" t="s">
        <v>1108</v>
      </c>
      <c r="E153" s="75" t="str">
        <f>CONCATENATE(SUM('Разделы 3, 4, 5'!I25:I25),"&gt;=",SUM('Разделы 3, 4, 5'!I33:I33))</f>
        <v>0&gt;=0</v>
      </c>
    </row>
    <row r="154" spans="1:5" s="150" customFormat="1" ht="12.75">
      <c r="A154" s="79">
        <f>IF((SUM('Разделы 3, 4, 5'!J25:J25)&gt;=SUM('Разделы 3, 4, 5'!J33:J33)),"","Неверно!")</f>
      </c>
      <c r="B154" s="166" t="s">
        <v>1678</v>
      </c>
      <c r="C154" s="75" t="s">
        <v>379</v>
      </c>
      <c r="D154" s="75" t="s">
        <v>1108</v>
      </c>
      <c r="E154" s="75" t="str">
        <f>CONCATENATE(SUM('Разделы 3, 4, 5'!J25:J25),"&gt;=",SUM('Разделы 3, 4, 5'!J33:J33))</f>
        <v>0&gt;=0</v>
      </c>
    </row>
    <row r="155" spans="1:5" s="150" customFormat="1" ht="12.75">
      <c r="A155" s="79">
        <f>IF((SUM('Разделы 3, 4, 5'!K25:K25)&gt;=SUM('Разделы 3, 4, 5'!K33:K33)),"","Неверно!")</f>
      </c>
      <c r="B155" s="166" t="s">
        <v>1678</v>
      </c>
      <c r="C155" s="75" t="s">
        <v>380</v>
      </c>
      <c r="D155" s="75" t="s">
        <v>1108</v>
      </c>
      <c r="E155" s="75" t="str">
        <f>CONCATENATE(SUM('Разделы 3, 4, 5'!K25:K25),"&gt;=",SUM('Разделы 3, 4, 5'!K33:K33))</f>
        <v>0&gt;=0</v>
      </c>
    </row>
    <row r="156" spans="1:5" s="150" customFormat="1" ht="12.75">
      <c r="A156" s="79">
        <f>IF((SUM('Разделы 3, 4, 5'!L25:L25)&gt;=SUM('Разделы 3, 4, 5'!L33:L33)),"","Неверно!")</f>
      </c>
      <c r="B156" s="166" t="s">
        <v>1678</v>
      </c>
      <c r="C156" s="75" t="s">
        <v>381</v>
      </c>
      <c r="D156" s="75" t="s">
        <v>1108</v>
      </c>
      <c r="E156" s="75" t="str">
        <f>CONCATENATE(SUM('Разделы 3, 4, 5'!L25:L25),"&gt;=",SUM('Разделы 3, 4, 5'!L33:L33))</f>
        <v>0&gt;=0</v>
      </c>
    </row>
    <row r="157" spans="1:5" s="150" customFormat="1" ht="12.75">
      <c r="A157" s="79">
        <f>IF((SUM('Разделы 3, 4, 5'!M25:M25)&gt;=SUM('Разделы 3, 4, 5'!M33:M33)),"","Неверно!")</f>
      </c>
      <c r="B157" s="166" t="s">
        <v>1678</v>
      </c>
      <c r="C157" s="75" t="s">
        <v>382</v>
      </c>
      <c r="D157" s="75" t="s">
        <v>1108</v>
      </c>
      <c r="E157" s="75" t="str">
        <f>CONCATENATE(SUM('Разделы 3, 4, 5'!M25:M25),"&gt;=",SUM('Разделы 3, 4, 5'!M33:M33))</f>
        <v>0&gt;=0</v>
      </c>
    </row>
    <row r="158" spans="1:5" s="150" customFormat="1" ht="12.75">
      <c r="A158" s="79">
        <f>IF((SUM('Разделы 3, 4, 5'!AO8:AO8)&lt;=SUM('Разделы 3, 4, 5'!I8:I8)),"","Неверно!")</f>
      </c>
      <c r="B158" s="166" t="s">
        <v>383</v>
      </c>
      <c r="C158" s="75" t="s">
        <v>384</v>
      </c>
      <c r="D158" s="75" t="s">
        <v>385</v>
      </c>
      <c r="E158" s="75" t="str">
        <f>CONCATENATE(SUM('Разделы 3, 4, 5'!AO8:AO8),"&lt;=",SUM('Разделы 3, 4, 5'!I8:I8))</f>
        <v>0&lt;=0</v>
      </c>
    </row>
    <row r="159" spans="1:5" s="150" customFormat="1" ht="12.75">
      <c r="A159" s="79">
        <f>IF((SUM('Разделы 3, 4, 5'!AO9:AO9)&lt;=SUM('Разделы 3, 4, 5'!I9:I9)),"","Неверно!")</f>
      </c>
      <c r="B159" s="166" t="s">
        <v>383</v>
      </c>
      <c r="C159" s="75" t="s">
        <v>386</v>
      </c>
      <c r="D159" s="75" t="s">
        <v>385</v>
      </c>
      <c r="E159" s="75" t="str">
        <f>CONCATENATE(SUM('Разделы 3, 4, 5'!AO9:AO9),"&lt;=",SUM('Разделы 3, 4, 5'!I9:I9))</f>
        <v>0&lt;=0</v>
      </c>
    </row>
    <row r="160" spans="1:5" s="150" customFormat="1" ht="12.75">
      <c r="A160" s="79">
        <f>IF((SUM('Разделы 3, 4, 5'!AO10:AO10)&lt;=SUM('Разделы 3, 4, 5'!I10:I10)),"","Неверно!")</f>
      </c>
      <c r="B160" s="166" t="s">
        <v>383</v>
      </c>
      <c r="C160" s="75" t="s">
        <v>387</v>
      </c>
      <c r="D160" s="75" t="s">
        <v>385</v>
      </c>
      <c r="E160" s="75" t="str">
        <f>CONCATENATE(SUM('Разделы 3, 4, 5'!AO10:AO10),"&lt;=",SUM('Разделы 3, 4, 5'!I10:I10))</f>
        <v>0&lt;=0</v>
      </c>
    </row>
    <row r="161" spans="1:5" s="150" customFormat="1" ht="12.75">
      <c r="A161" s="79">
        <f>IF((SUM('Разделы 3, 4, 5'!AO11:AO11)&lt;=SUM('Разделы 3, 4, 5'!I11:I11)),"","Неверно!")</f>
      </c>
      <c r="B161" s="166" t="s">
        <v>383</v>
      </c>
      <c r="C161" s="75" t="s">
        <v>388</v>
      </c>
      <c r="D161" s="75" t="s">
        <v>385</v>
      </c>
      <c r="E161" s="75" t="str">
        <f>CONCATENATE(SUM('Разделы 3, 4, 5'!AO11:AO11),"&lt;=",SUM('Разделы 3, 4, 5'!I11:I11))</f>
        <v>0&lt;=0</v>
      </c>
    </row>
    <row r="162" spans="1:5" s="150" customFormat="1" ht="12.75">
      <c r="A162" s="79">
        <f>IF((SUM('Разделы 3, 4, 5'!AO12:AO12)&lt;=SUM('Разделы 3, 4, 5'!I12:I12)),"","Неверно!")</f>
      </c>
      <c r="B162" s="166" t="s">
        <v>383</v>
      </c>
      <c r="C162" s="75" t="s">
        <v>389</v>
      </c>
      <c r="D162" s="75" t="s">
        <v>385</v>
      </c>
      <c r="E162" s="75" t="str">
        <f>CONCATENATE(SUM('Разделы 3, 4, 5'!AO12:AO12),"&lt;=",SUM('Разделы 3, 4, 5'!I12:I12))</f>
        <v>0&lt;=0</v>
      </c>
    </row>
    <row r="163" spans="1:5" s="150" customFormat="1" ht="12.75">
      <c r="A163" s="79">
        <f>IF((SUM('Разделы 3, 4, 5'!AO13:AO13)&lt;=SUM('Разделы 3, 4, 5'!I13:I13)),"","Неверно!")</f>
      </c>
      <c r="B163" s="166" t="s">
        <v>383</v>
      </c>
      <c r="C163" s="75" t="s">
        <v>390</v>
      </c>
      <c r="D163" s="75" t="s">
        <v>385</v>
      </c>
      <c r="E163" s="75" t="str">
        <f>CONCATENATE(SUM('Разделы 3, 4, 5'!AO13:AO13),"&lt;=",SUM('Разделы 3, 4, 5'!I13:I13))</f>
        <v>0&lt;=0</v>
      </c>
    </row>
    <row r="164" spans="1:5" s="150" customFormat="1" ht="12.75">
      <c r="A164" s="79">
        <f>IF((SUM('Разделы 3, 4, 5'!AO14:AO14)&lt;=SUM('Разделы 3, 4, 5'!I14:I14)),"","Неверно!")</f>
      </c>
      <c r="B164" s="166" t="s">
        <v>383</v>
      </c>
      <c r="C164" s="75" t="s">
        <v>391</v>
      </c>
      <c r="D164" s="75" t="s">
        <v>385</v>
      </c>
      <c r="E164" s="75" t="str">
        <f>CONCATENATE(SUM('Разделы 3, 4, 5'!AO14:AO14),"&lt;=",SUM('Разделы 3, 4, 5'!I14:I14))</f>
        <v>0&lt;=0</v>
      </c>
    </row>
    <row r="165" spans="1:5" s="150" customFormat="1" ht="12.75">
      <c r="A165" s="79">
        <f>IF((SUM('Разделы 3, 4, 5'!AO15:AO15)&lt;=SUM('Разделы 3, 4, 5'!I15:I15)),"","Неверно!")</f>
      </c>
      <c r="B165" s="166" t="s">
        <v>383</v>
      </c>
      <c r="C165" s="75" t="s">
        <v>392</v>
      </c>
      <c r="D165" s="75" t="s">
        <v>385</v>
      </c>
      <c r="E165" s="75" t="str">
        <f>CONCATENATE(SUM('Разделы 3, 4, 5'!AO15:AO15),"&lt;=",SUM('Разделы 3, 4, 5'!I15:I15))</f>
        <v>0&lt;=0</v>
      </c>
    </row>
    <row r="166" spans="1:5" s="150" customFormat="1" ht="12.75">
      <c r="A166" s="79">
        <f>IF((SUM('Разделы 1, 2'!K10:K10)=0),"","Неверно!")</f>
      </c>
      <c r="B166" s="166" t="s">
        <v>393</v>
      </c>
      <c r="C166" s="75" t="s">
        <v>394</v>
      </c>
      <c r="D166" s="75" t="s">
        <v>1036</v>
      </c>
      <c r="E166" s="75" t="str">
        <f>CONCATENATE(SUM('Разделы 1, 2'!K10:K10),"=",0)</f>
        <v>0=0</v>
      </c>
    </row>
    <row r="167" spans="1:5" s="150" customFormat="1" ht="12.75">
      <c r="A167" s="79">
        <f>IF((SUM('Разделы 1, 2'!K11:K11)=0),"","Неверно!")</f>
      </c>
      <c r="B167" s="166" t="s">
        <v>393</v>
      </c>
      <c r="C167" s="75" t="s">
        <v>395</v>
      </c>
      <c r="D167" s="75" t="s">
        <v>1036</v>
      </c>
      <c r="E167" s="75" t="str">
        <f>CONCATENATE(SUM('Разделы 1, 2'!K11:K11),"=",0)</f>
        <v>0=0</v>
      </c>
    </row>
    <row r="168" spans="1:5" s="150" customFormat="1" ht="12.75">
      <c r="A168" s="79">
        <f>IF((SUM('Разделы 1, 2'!K12:K12)=0),"","Неверно!")</f>
      </c>
      <c r="B168" s="166" t="s">
        <v>393</v>
      </c>
      <c r="C168" s="75" t="s">
        <v>396</v>
      </c>
      <c r="D168" s="75" t="s">
        <v>1036</v>
      </c>
      <c r="E168" s="75" t="str">
        <f>CONCATENATE(SUM('Разделы 1, 2'!K12:K12),"=",0)</f>
        <v>0=0</v>
      </c>
    </row>
    <row r="169" spans="1:5" s="150" customFormat="1" ht="25.5">
      <c r="A169" s="79">
        <f>IF((SUM('Разделы 3, 4, 5'!E25:E25)=SUM('Разделы 3, 4, 5'!E26:E26)+SUM('Разделы 3, 4, 5'!E31:E31)),"","Неверно!")</f>
      </c>
      <c r="B169" s="166" t="s">
        <v>397</v>
      </c>
      <c r="C169" s="75" t="s">
        <v>398</v>
      </c>
      <c r="D169" s="75" t="s">
        <v>962</v>
      </c>
      <c r="E169" s="75" t="str">
        <f>CONCATENATE(SUM('Разделы 3, 4, 5'!E25:E25),"=",SUM('Разделы 3, 4, 5'!E26:E26),"+",SUM('Разделы 3, 4, 5'!E31:E31))</f>
        <v>0=0+0</v>
      </c>
    </row>
    <row r="170" spans="1:5" s="150" customFormat="1" ht="25.5">
      <c r="A170" s="79">
        <f>IF((SUM('Разделы 3, 4, 5'!N25:N25)=SUM('Разделы 3, 4, 5'!N26:N26)+SUM('Разделы 3, 4, 5'!N31:N31)),"","Неверно!")</f>
      </c>
      <c r="B170" s="166" t="s">
        <v>397</v>
      </c>
      <c r="C170" s="75" t="s">
        <v>399</v>
      </c>
      <c r="D170" s="75" t="s">
        <v>962</v>
      </c>
      <c r="E170" s="75" t="str">
        <f>CONCATENATE(SUM('Разделы 3, 4, 5'!N25:N25),"=",SUM('Разделы 3, 4, 5'!N26:N26),"+",SUM('Разделы 3, 4, 5'!N31:N31))</f>
        <v>0=0+0</v>
      </c>
    </row>
    <row r="171" spans="1:5" s="150" customFormat="1" ht="25.5">
      <c r="A171" s="79">
        <f>IF((SUM('Разделы 3, 4, 5'!O25:O25)=SUM('Разделы 3, 4, 5'!O26:O26)+SUM('Разделы 3, 4, 5'!O31:O31)),"","Неверно!")</f>
      </c>
      <c r="B171" s="166" t="s">
        <v>397</v>
      </c>
      <c r="C171" s="75" t="s">
        <v>400</v>
      </c>
      <c r="D171" s="75" t="s">
        <v>962</v>
      </c>
      <c r="E171" s="75" t="str">
        <f>CONCATENATE(SUM('Разделы 3, 4, 5'!O25:O25),"=",SUM('Разделы 3, 4, 5'!O26:O26),"+",SUM('Разделы 3, 4, 5'!O31:O31))</f>
        <v>0=0+0</v>
      </c>
    </row>
    <row r="172" spans="1:5" s="150" customFormat="1" ht="25.5">
      <c r="A172" s="79">
        <f>IF((SUM('Разделы 3, 4, 5'!P25:P25)=SUM('Разделы 3, 4, 5'!P26:P26)+SUM('Разделы 3, 4, 5'!P31:P31)),"","Неверно!")</f>
      </c>
      <c r="B172" s="166" t="s">
        <v>397</v>
      </c>
      <c r="C172" s="75" t="s">
        <v>401</v>
      </c>
      <c r="D172" s="75" t="s">
        <v>962</v>
      </c>
      <c r="E172" s="75" t="str">
        <f>CONCATENATE(SUM('Разделы 3, 4, 5'!P25:P25),"=",SUM('Разделы 3, 4, 5'!P26:P26),"+",SUM('Разделы 3, 4, 5'!P31:P31))</f>
        <v>0=0+0</v>
      </c>
    </row>
    <row r="173" spans="1:5" s="150" customFormat="1" ht="25.5">
      <c r="A173" s="79">
        <f>IF((SUM('Разделы 3, 4, 5'!Q25:Q25)=SUM('Разделы 3, 4, 5'!Q26:Q26)+SUM('Разделы 3, 4, 5'!Q31:Q31)),"","Неверно!")</f>
      </c>
      <c r="B173" s="166" t="s">
        <v>397</v>
      </c>
      <c r="C173" s="75" t="s">
        <v>402</v>
      </c>
      <c r="D173" s="75" t="s">
        <v>962</v>
      </c>
      <c r="E173" s="75" t="str">
        <f>CONCATENATE(SUM('Разделы 3, 4, 5'!Q25:Q25),"=",SUM('Разделы 3, 4, 5'!Q26:Q26),"+",SUM('Разделы 3, 4, 5'!Q31:Q31))</f>
        <v>0=0+0</v>
      </c>
    </row>
    <row r="174" spans="1:5" s="150" customFormat="1" ht="25.5">
      <c r="A174" s="79">
        <f>IF((SUM('Разделы 3, 4, 5'!R25:R25)=SUM('Разделы 3, 4, 5'!R26:R26)+SUM('Разделы 3, 4, 5'!R31:R31)),"","Неверно!")</f>
      </c>
      <c r="B174" s="166" t="s">
        <v>397</v>
      </c>
      <c r="C174" s="75" t="s">
        <v>403</v>
      </c>
      <c r="D174" s="75" t="s">
        <v>962</v>
      </c>
      <c r="E174" s="75" t="str">
        <f>CONCATENATE(SUM('Разделы 3, 4, 5'!R25:R25),"=",SUM('Разделы 3, 4, 5'!R26:R26),"+",SUM('Разделы 3, 4, 5'!R31:R31))</f>
        <v>0=0+0</v>
      </c>
    </row>
    <row r="175" spans="1:5" s="150" customFormat="1" ht="25.5">
      <c r="A175" s="79">
        <f>IF((SUM('Разделы 3, 4, 5'!S25:S25)=SUM('Разделы 3, 4, 5'!S26:S26)+SUM('Разделы 3, 4, 5'!S31:S31)),"","Неверно!")</f>
      </c>
      <c r="B175" s="166" t="s">
        <v>397</v>
      </c>
      <c r="C175" s="75" t="s">
        <v>404</v>
      </c>
      <c r="D175" s="75" t="s">
        <v>962</v>
      </c>
      <c r="E175" s="75" t="str">
        <f>CONCATENATE(SUM('Разделы 3, 4, 5'!S25:S25),"=",SUM('Разделы 3, 4, 5'!S26:S26),"+",SUM('Разделы 3, 4, 5'!S31:S31))</f>
        <v>0=0+0</v>
      </c>
    </row>
    <row r="176" spans="1:5" s="150" customFormat="1" ht="25.5">
      <c r="A176" s="79">
        <f>IF((SUM('Разделы 3, 4, 5'!T25:T25)=SUM('Разделы 3, 4, 5'!T26:T26)+SUM('Разделы 3, 4, 5'!T31:T31)),"","Неверно!")</f>
      </c>
      <c r="B176" s="166" t="s">
        <v>397</v>
      </c>
      <c r="C176" s="75" t="s">
        <v>405</v>
      </c>
      <c r="D176" s="75" t="s">
        <v>962</v>
      </c>
      <c r="E176" s="75" t="str">
        <f>CONCATENATE(SUM('Разделы 3, 4, 5'!T25:T25),"=",SUM('Разделы 3, 4, 5'!T26:T26),"+",SUM('Разделы 3, 4, 5'!T31:T31))</f>
        <v>0=0+0</v>
      </c>
    </row>
    <row r="177" spans="1:5" s="150" customFormat="1" ht="25.5">
      <c r="A177" s="79">
        <f>IF((SUM('Разделы 3, 4, 5'!U25:U25)=SUM('Разделы 3, 4, 5'!U26:U26)+SUM('Разделы 3, 4, 5'!U31:U31)),"","Неверно!")</f>
      </c>
      <c r="B177" s="166" t="s">
        <v>397</v>
      </c>
      <c r="C177" s="75" t="s">
        <v>406</v>
      </c>
      <c r="D177" s="75" t="s">
        <v>962</v>
      </c>
      <c r="E177" s="75" t="str">
        <f>CONCATENATE(SUM('Разделы 3, 4, 5'!U25:U25),"=",SUM('Разделы 3, 4, 5'!U26:U26),"+",SUM('Разделы 3, 4, 5'!U31:U31))</f>
        <v>0=0+0</v>
      </c>
    </row>
    <row r="178" spans="1:5" s="150" customFormat="1" ht="25.5">
      <c r="A178" s="79">
        <f>IF((SUM('Разделы 3, 4, 5'!V25:V25)=SUM('Разделы 3, 4, 5'!V26:V26)+SUM('Разделы 3, 4, 5'!V31:V31)),"","Неверно!")</f>
      </c>
      <c r="B178" s="166" t="s">
        <v>397</v>
      </c>
      <c r="C178" s="75" t="s">
        <v>407</v>
      </c>
      <c r="D178" s="75" t="s">
        <v>962</v>
      </c>
      <c r="E178" s="75" t="str">
        <f>CONCATENATE(SUM('Разделы 3, 4, 5'!V25:V25),"=",SUM('Разделы 3, 4, 5'!V26:V26),"+",SUM('Разделы 3, 4, 5'!V31:V31))</f>
        <v>0=0+0</v>
      </c>
    </row>
    <row r="179" spans="1:5" s="150" customFormat="1" ht="25.5">
      <c r="A179" s="79">
        <f>IF((SUM('Разделы 3, 4, 5'!W25:W25)=SUM('Разделы 3, 4, 5'!W26:W26)+SUM('Разделы 3, 4, 5'!W31:W31)),"","Неверно!")</f>
      </c>
      <c r="B179" s="166" t="s">
        <v>397</v>
      </c>
      <c r="C179" s="75" t="s">
        <v>408</v>
      </c>
      <c r="D179" s="75" t="s">
        <v>962</v>
      </c>
      <c r="E179" s="75" t="str">
        <f>CONCATENATE(SUM('Разделы 3, 4, 5'!W25:W25),"=",SUM('Разделы 3, 4, 5'!W26:W26),"+",SUM('Разделы 3, 4, 5'!W31:W31))</f>
        <v>0=0+0</v>
      </c>
    </row>
    <row r="180" spans="1:5" s="150" customFormat="1" ht="25.5">
      <c r="A180" s="79">
        <f>IF((SUM('Разделы 3, 4, 5'!F25:F25)=SUM('Разделы 3, 4, 5'!F26:F26)+SUM('Разделы 3, 4, 5'!F31:F31)),"","Неверно!")</f>
      </c>
      <c r="B180" s="166" t="s">
        <v>397</v>
      </c>
      <c r="C180" s="75" t="s">
        <v>409</v>
      </c>
      <c r="D180" s="75" t="s">
        <v>962</v>
      </c>
      <c r="E180" s="75" t="str">
        <f>CONCATENATE(SUM('Разделы 3, 4, 5'!F25:F25),"=",SUM('Разделы 3, 4, 5'!F26:F26),"+",SUM('Разделы 3, 4, 5'!F31:F31))</f>
        <v>0=0+0</v>
      </c>
    </row>
    <row r="181" spans="1:5" s="150" customFormat="1" ht="25.5">
      <c r="A181" s="79">
        <f>IF((SUM('Разделы 3, 4, 5'!X25:X25)=SUM('Разделы 3, 4, 5'!X26:X26)+SUM('Разделы 3, 4, 5'!X31:X31)),"","Неверно!")</f>
      </c>
      <c r="B181" s="166" t="s">
        <v>397</v>
      </c>
      <c r="C181" s="75" t="s">
        <v>410</v>
      </c>
      <c r="D181" s="75" t="s">
        <v>962</v>
      </c>
      <c r="E181" s="75" t="str">
        <f>CONCATENATE(SUM('Разделы 3, 4, 5'!X25:X25),"=",SUM('Разделы 3, 4, 5'!X26:X26),"+",SUM('Разделы 3, 4, 5'!X31:X31))</f>
        <v>0=0+0</v>
      </c>
    </row>
    <row r="182" spans="1:5" s="150" customFormat="1" ht="25.5">
      <c r="A182" s="79">
        <f>IF((SUM('Разделы 3, 4, 5'!Y25:Y25)=SUM('Разделы 3, 4, 5'!Y26:Y26)+SUM('Разделы 3, 4, 5'!Y31:Y31)),"","Неверно!")</f>
      </c>
      <c r="B182" s="166" t="s">
        <v>397</v>
      </c>
      <c r="C182" s="75" t="s">
        <v>411</v>
      </c>
      <c r="D182" s="75" t="s">
        <v>962</v>
      </c>
      <c r="E182" s="75" t="str">
        <f>CONCATENATE(SUM('Разделы 3, 4, 5'!Y25:Y25),"=",SUM('Разделы 3, 4, 5'!Y26:Y26),"+",SUM('Разделы 3, 4, 5'!Y31:Y31))</f>
        <v>0=0+0</v>
      </c>
    </row>
    <row r="183" spans="1:5" s="150" customFormat="1" ht="25.5">
      <c r="A183" s="79">
        <f>IF((SUM('Разделы 3, 4, 5'!Z25:Z25)=SUM('Разделы 3, 4, 5'!Z26:Z26)+SUM('Разделы 3, 4, 5'!Z31:Z31)),"","Неверно!")</f>
      </c>
      <c r="B183" s="166" t="s">
        <v>397</v>
      </c>
      <c r="C183" s="75" t="s">
        <v>412</v>
      </c>
      <c r="D183" s="75" t="s">
        <v>962</v>
      </c>
      <c r="E183" s="75" t="str">
        <f>CONCATENATE(SUM('Разделы 3, 4, 5'!Z25:Z25),"=",SUM('Разделы 3, 4, 5'!Z26:Z26),"+",SUM('Разделы 3, 4, 5'!Z31:Z31))</f>
        <v>0=0+0</v>
      </c>
    </row>
    <row r="184" spans="1:5" s="150" customFormat="1" ht="25.5">
      <c r="A184" s="79">
        <f>IF((SUM('Разделы 3, 4, 5'!AA25:AA25)=SUM('Разделы 3, 4, 5'!AA26:AA26)+SUM('Разделы 3, 4, 5'!AA31:AA31)),"","Неверно!")</f>
      </c>
      <c r="B184" s="166" t="s">
        <v>397</v>
      </c>
      <c r="C184" s="75" t="s">
        <v>413</v>
      </c>
      <c r="D184" s="75" t="s">
        <v>962</v>
      </c>
      <c r="E184" s="75" t="str">
        <f>CONCATENATE(SUM('Разделы 3, 4, 5'!AA25:AA25),"=",SUM('Разделы 3, 4, 5'!AA26:AA26),"+",SUM('Разделы 3, 4, 5'!AA31:AA31))</f>
        <v>0=0+0</v>
      </c>
    </row>
    <row r="185" spans="1:5" s="150" customFormat="1" ht="25.5">
      <c r="A185" s="79">
        <f>IF((SUM('Разделы 3, 4, 5'!AB25:AB25)=SUM('Разделы 3, 4, 5'!AB26:AB26)+SUM('Разделы 3, 4, 5'!AB31:AB31)),"","Неверно!")</f>
      </c>
      <c r="B185" s="166" t="s">
        <v>397</v>
      </c>
      <c r="C185" s="75" t="s">
        <v>414</v>
      </c>
      <c r="D185" s="75" t="s">
        <v>962</v>
      </c>
      <c r="E185" s="75" t="str">
        <f>CONCATENATE(SUM('Разделы 3, 4, 5'!AB25:AB25),"=",SUM('Разделы 3, 4, 5'!AB26:AB26),"+",SUM('Разделы 3, 4, 5'!AB31:AB31))</f>
        <v>0=0+0</v>
      </c>
    </row>
    <row r="186" spans="1:5" s="150" customFormat="1" ht="25.5">
      <c r="A186" s="79">
        <f>IF((SUM('Разделы 3, 4, 5'!AC25:AC25)=SUM('Разделы 3, 4, 5'!AC26:AC26)+SUM('Разделы 3, 4, 5'!AC31:AC31)),"","Неверно!")</f>
      </c>
      <c r="B186" s="166" t="s">
        <v>397</v>
      </c>
      <c r="C186" s="75" t="s">
        <v>415</v>
      </c>
      <c r="D186" s="75" t="s">
        <v>962</v>
      </c>
      <c r="E186" s="75" t="str">
        <f>CONCATENATE(SUM('Разделы 3, 4, 5'!AC25:AC25),"=",SUM('Разделы 3, 4, 5'!AC26:AC26),"+",SUM('Разделы 3, 4, 5'!AC31:AC31))</f>
        <v>0=0+0</v>
      </c>
    </row>
    <row r="187" spans="1:5" s="150" customFormat="1" ht="25.5">
      <c r="A187" s="79">
        <f>IF((SUM('Разделы 3, 4, 5'!AD25:AD25)=SUM('Разделы 3, 4, 5'!AD26:AD26)+SUM('Разделы 3, 4, 5'!AD31:AD31)),"","Неверно!")</f>
      </c>
      <c r="B187" s="166" t="s">
        <v>397</v>
      </c>
      <c r="C187" s="75" t="s">
        <v>416</v>
      </c>
      <c r="D187" s="75" t="s">
        <v>962</v>
      </c>
      <c r="E187" s="75" t="str">
        <f>CONCATENATE(SUM('Разделы 3, 4, 5'!AD25:AD25),"=",SUM('Разделы 3, 4, 5'!AD26:AD26),"+",SUM('Разделы 3, 4, 5'!AD31:AD31))</f>
        <v>0=0+0</v>
      </c>
    </row>
    <row r="188" spans="1:5" s="150" customFormat="1" ht="25.5">
      <c r="A188" s="79">
        <f>IF((SUM('Разделы 3, 4, 5'!AE25:AE25)=SUM('Разделы 3, 4, 5'!AE26:AE26)+SUM('Разделы 3, 4, 5'!AE31:AE31)),"","Неверно!")</f>
      </c>
      <c r="B188" s="166" t="s">
        <v>397</v>
      </c>
      <c r="C188" s="75" t="s">
        <v>417</v>
      </c>
      <c r="D188" s="75" t="s">
        <v>962</v>
      </c>
      <c r="E188" s="75" t="str">
        <f>CONCATENATE(SUM('Разделы 3, 4, 5'!AE25:AE25),"=",SUM('Разделы 3, 4, 5'!AE26:AE26),"+",SUM('Разделы 3, 4, 5'!AE31:AE31))</f>
        <v>0=0+0</v>
      </c>
    </row>
    <row r="189" spans="1:5" s="150" customFormat="1" ht="25.5">
      <c r="A189" s="79">
        <f>IF((SUM('Разделы 3, 4, 5'!AF25:AF25)=SUM('Разделы 3, 4, 5'!AF26:AF26)+SUM('Разделы 3, 4, 5'!AF31:AF31)),"","Неверно!")</f>
      </c>
      <c r="B189" s="166" t="s">
        <v>397</v>
      </c>
      <c r="C189" s="75" t="s">
        <v>418</v>
      </c>
      <c r="D189" s="75" t="s">
        <v>962</v>
      </c>
      <c r="E189" s="75" t="str">
        <f>CONCATENATE(SUM('Разделы 3, 4, 5'!AF25:AF25),"=",SUM('Разделы 3, 4, 5'!AF26:AF26),"+",SUM('Разделы 3, 4, 5'!AF31:AF31))</f>
        <v>0=0+0</v>
      </c>
    </row>
    <row r="190" spans="1:5" s="150" customFormat="1" ht="25.5">
      <c r="A190" s="79">
        <f>IF((SUM('Разделы 3, 4, 5'!AG25:AG25)=SUM('Разделы 3, 4, 5'!AG26:AG26)+SUM('Разделы 3, 4, 5'!AG31:AG31)),"","Неверно!")</f>
      </c>
      <c r="B190" s="166" t="s">
        <v>397</v>
      </c>
      <c r="C190" s="75" t="s">
        <v>419</v>
      </c>
      <c r="D190" s="75" t="s">
        <v>962</v>
      </c>
      <c r="E190" s="75" t="str">
        <f>CONCATENATE(SUM('Разделы 3, 4, 5'!AG25:AG25),"=",SUM('Разделы 3, 4, 5'!AG26:AG26),"+",SUM('Разделы 3, 4, 5'!AG31:AG31))</f>
        <v>0=0+0</v>
      </c>
    </row>
    <row r="191" spans="1:5" s="150" customFormat="1" ht="25.5">
      <c r="A191" s="79">
        <f>IF((SUM('Разделы 3, 4, 5'!G25:G25)=SUM('Разделы 3, 4, 5'!G26:G26)+SUM('Разделы 3, 4, 5'!G31:G31)),"","Неверно!")</f>
      </c>
      <c r="B191" s="166" t="s">
        <v>397</v>
      </c>
      <c r="C191" s="75" t="s">
        <v>420</v>
      </c>
      <c r="D191" s="75" t="s">
        <v>962</v>
      </c>
      <c r="E191" s="75" t="str">
        <f>CONCATENATE(SUM('Разделы 3, 4, 5'!G25:G25),"=",SUM('Разделы 3, 4, 5'!G26:G26),"+",SUM('Разделы 3, 4, 5'!G31:G31))</f>
        <v>0=0+0</v>
      </c>
    </row>
    <row r="192" spans="1:5" s="150" customFormat="1" ht="25.5">
      <c r="A192" s="79">
        <f>IF((SUM('Разделы 3, 4, 5'!AH25:AH25)=SUM('Разделы 3, 4, 5'!AH26:AH26)+SUM('Разделы 3, 4, 5'!AH31:AH31)),"","Неверно!")</f>
      </c>
      <c r="B192" s="166" t="s">
        <v>397</v>
      </c>
      <c r="C192" s="75" t="s">
        <v>421</v>
      </c>
      <c r="D192" s="75" t="s">
        <v>962</v>
      </c>
      <c r="E192" s="75" t="str">
        <f>CONCATENATE(SUM('Разделы 3, 4, 5'!AH25:AH25),"=",SUM('Разделы 3, 4, 5'!AH26:AH26),"+",SUM('Разделы 3, 4, 5'!AH31:AH31))</f>
        <v>0=0+0</v>
      </c>
    </row>
    <row r="193" spans="1:5" s="150" customFormat="1" ht="25.5">
      <c r="A193" s="79">
        <f>IF((SUM('Разделы 3, 4, 5'!AI25:AI25)=SUM('Разделы 3, 4, 5'!AI26:AI26)+SUM('Разделы 3, 4, 5'!AI31:AI31)),"","Неверно!")</f>
      </c>
      <c r="B193" s="166" t="s">
        <v>397</v>
      </c>
      <c r="C193" s="75" t="s">
        <v>422</v>
      </c>
      <c r="D193" s="75" t="s">
        <v>962</v>
      </c>
      <c r="E193" s="75" t="str">
        <f>CONCATENATE(SUM('Разделы 3, 4, 5'!AI25:AI25),"=",SUM('Разделы 3, 4, 5'!AI26:AI26),"+",SUM('Разделы 3, 4, 5'!AI31:AI31))</f>
        <v>0=0+0</v>
      </c>
    </row>
    <row r="194" spans="1:5" s="150" customFormat="1" ht="25.5">
      <c r="A194" s="79">
        <f>IF((SUM('Разделы 3, 4, 5'!AJ25:AJ25)=SUM('Разделы 3, 4, 5'!AJ26:AJ26)+SUM('Разделы 3, 4, 5'!AJ31:AJ31)),"","Неверно!")</f>
      </c>
      <c r="B194" s="166" t="s">
        <v>397</v>
      </c>
      <c r="C194" s="75" t="s">
        <v>423</v>
      </c>
      <c r="D194" s="75" t="s">
        <v>962</v>
      </c>
      <c r="E194" s="75" t="str">
        <f>CONCATENATE(SUM('Разделы 3, 4, 5'!AJ25:AJ25),"=",SUM('Разделы 3, 4, 5'!AJ26:AJ26),"+",SUM('Разделы 3, 4, 5'!AJ31:AJ31))</f>
        <v>0=0+0</v>
      </c>
    </row>
    <row r="195" spans="1:5" s="150" customFormat="1" ht="25.5">
      <c r="A195" s="79">
        <f>IF((SUM('Разделы 3, 4, 5'!AK25:AK25)=SUM('Разделы 3, 4, 5'!AK26:AK26)+SUM('Разделы 3, 4, 5'!AK31:AK31)),"","Неверно!")</f>
      </c>
      <c r="B195" s="166" t="s">
        <v>397</v>
      </c>
      <c r="C195" s="75" t="s">
        <v>424</v>
      </c>
      <c r="D195" s="75" t="s">
        <v>962</v>
      </c>
      <c r="E195" s="75" t="str">
        <f>CONCATENATE(SUM('Разделы 3, 4, 5'!AK25:AK25),"=",SUM('Разделы 3, 4, 5'!AK26:AK26),"+",SUM('Разделы 3, 4, 5'!AK31:AK31))</f>
        <v>0=0+0</v>
      </c>
    </row>
    <row r="196" spans="1:5" s="150" customFormat="1" ht="25.5">
      <c r="A196" s="79">
        <f>IF((SUM('Разделы 3, 4, 5'!AL25:AL25)=SUM('Разделы 3, 4, 5'!AL26:AL26)+SUM('Разделы 3, 4, 5'!AL31:AL31)),"","Неверно!")</f>
      </c>
      <c r="B196" s="166" t="s">
        <v>397</v>
      </c>
      <c r="C196" s="75" t="s">
        <v>425</v>
      </c>
      <c r="D196" s="75" t="s">
        <v>962</v>
      </c>
      <c r="E196" s="75" t="str">
        <f>CONCATENATE(SUM('Разделы 3, 4, 5'!AL25:AL25),"=",SUM('Разделы 3, 4, 5'!AL26:AL26),"+",SUM('Разделы 3, 4, 5'!AL31:AL31))</f>
        <v>0=0+0</v>
      </c>
    </row>
    <row r="197" spans="1:5" s="150" customFormat="1" ht="25.5">
      <c r="A197" s="79">
        <f>IF((SUM('Разделы 3, 4, 5'!AM25:AM25)=SUM('Разделы 3, 4, 5'!AM26:AM26)+SUM('Разделы 3, 4, 5'!AM31:AM31)),"","Неверно!")</f>
      </c>
      <c r="B197" s="166" t="s">
        <v>397</v>
      </c>
      <c r="C197" s="75" t="s">
        <v>426</v>
      </c>
      <c r="D197" s="75" t="s">
        <v>962</v>
      </c>
      <c r="E197" s="75" t="str">
        <f>CONCATENATE(SUM('Разделы 3, 4, 5'!AM25:AM25),"=",SUM('Разделы 3, 4, 5'!AM26:AM26),"+",SUM('Разделы 3, 4, 5'!AM31:AM31))</f>
        <v>0=0+0</v>
      </c>
    </row>
    <row r="198" spans="1:5" s="150" customFormat="1" ht="25.5">
      <c r="A198" s="79">
        <f>IF((SUM('Разделы 3, 4, 5'!AN25:AN25)=SUM('Разделы 3, 4, 5'!AN26:AN26)+SUM('Разделы 3, 4, 5'!AN31:AN31)),"","Неверно!")</f>
      </c>
      <c r="B198" s="166" t="s">
        <v>397</v>
      </c>
      <c r="C198" s="75" t="s">
        <v>427</v>
      </c>
      <c r="D198" s="75" t="s">
        <v>962</v>
      </c>
      <c r="E198" s="75" t="str">
        <f>CONCATENATE(SUM('Разделы 3, 4, 5'!AN25:AN25),"=",SUM('Разделы 3, 4, 5'!AN26:AN26),"+",SUM('Разделы 3, 4, 5'!AN31:AN31))</f>
        <v>0=0+0</v>
      </c>
    </row>
    <row r="199" spans="1:5" s="150" customFormat="1" ht="25.5">
      <c r="A199" s="79">
        <f>IF((SUM('Разделы 3, 4, 5'!H25:H25)=SUM('Разделы 3, 4, 5'!H26:H26)+SUM('Разделы 3, 4, 5'!H31:H31)),"","Неверно!")</f>
      </c>
      <c r="B199" s="166" t="s">
        <v>397</v>
      </c>
      <c r="C199" s="75" t="s">
        <v>428</v>
      </c>
      <c r="D199" s="75" t="s">
        <v>962</v>
      </c>
      <c r="E199" s="75" t="str">
        <f>CONCATENATE(SUM('Разделы 3, 4, 5'!H25:H25),"=",SUM('Разделы 3, 4, 5'!H26:H26),"+",SUM('Разделы 3, 4, 5'!H31:H31))</f>
        <v>0=0+0</v>
      </c>
    </row>
    <row r="200" spans="1:5" s="150" customFormat="1" ht="25.5">
      <c r="A200" s="79">
        <f>IF((SUM('Разделы 3, 4, 5'!I25:I25)=SUM('Разделы 3, 4, 5'!I26:I26)+SUM('Разделы 3, 4, 5'!I31:I31)),"","Неверно!")</f>
      </c>
      <c r="B200" s="166" t="s">
        <v>397</v>
      </c>
      <c r="C200" s="75" t="s">
        <v>429</v>
      </c>
      <c r="D200" s="75" t="s">
        <v>962</v>
      </c>
      <c r="E200" s="75" t="str">
        <f>CONCATENATE(SUM('Разделы 3, 4, 5'!I25:I25),"=",SUM('Разделы 3, 4, 5'!I26:I26),"+",SUM('Разделы 3, 4, 5'!I31:I31))</f>
        <v>0=0+0</v>
      </c>
    </row>
    <row r="201" spans="1:5" s="150" customFormat="1" ht="25.5">
      <c r="A201" s="79">
        <f>IF((SUM('Разделы 3, 4, 5'!J25:J25)=SUM('Разделы 3, 4, 5'!J26:J26)+SUM('Разделы 3, 4, 5'!J31:J31)),"","Неверно!")</f>
      </c>
      <c r="B201" s="166" t="s">
        <v>397</v>
      </c>
      <c r="C201" s="75" t="s">
        <v>430</v>
      </c>
      <c r="D201" s="75" t="s">
        <v>962</v>
      </c>
      <c r="E201" s="75" t="str">
        <f>CONCATENATE(SUM('Разделы 3, 4, 5'!J25:J25),"=",SUM('Разделы 3, 4, 5'!J26:J26),"+",SUM('Разделы 3, 4, 5'!J31:J31))</f>
        <v>0=0+0</v>
      </c>
    </row>
    <row r="202" spans="1:5" s="150" customFormat="1" ht="25.5">
      <c r="A202" s="79">
        <f>IF((SUM('Разделы 3, 4, 5'!K25:K25)=SUM('Разделы 3, 4, 5'!K26:K26)+SUM('Разделы 3, 4, 5'!K31:K31)),"","Неверно!")</f>
      </c>
      <c r="B202" s="166" t="s">
        <v>397</v>
      </c>
      <c r="C202" s="75" t="s">
        <v>431</v>
      </c>
      <c r="D202" s="75" t="s">
        <v>962</v>
      </c>
      <c r="E202" s="75" t="str">
        <f>CONCATENATE(SUM('Разделы 3, 4, 5'!K25:K25),"=",SUM('Разделы 3, 4, 5'!K26:K26),"+",SUM('Разделы 3, 4, 5'!K31:K31))</f>
        <v>0=0+0</v>
      </c>
    </row>
    <row r="203" spans="1:5" s="150" customFormat="1" ht="25.5">
      <c r="A203" s="79">
        <f>IF((SUM('Разделы 3, 4, 5'!L25:L25)=SUM('Разделы 3, 4, 5'!L26:L26)+SUM('Разделы 3, 4, 5'!L31:L31)),"","Неверно!")</f>
      </c>
      <c r="B203" s="166" t="s">
        <v>397</v>
      </c>
      <c r="C203" s="75" t="s">
        <v>432</v>
      </c>
      <c r="D203" s="75" t="s">
        <v>962</v>
      </c>
      <c r="E203" s="75" t="str">
        <f>CONCATENATE(SUM('Разделы 3, 4, 5'!L25:L25),"=",SUM('Разделы 3, 4, 5'!L26:L26),"+",SUM('Разделы 3, 4, 5'!L31:L31))</f>
        <v>0=0+0</v>
      </c>
    </row>
    <row r="204" spans="1:5" s="150" customFormat="1" ht="25.5">
      <c r="A204" s="79">
        <f>IF((SUM('Разделы 3, 4, 5'!M25:M25)=SUM('Разделы 3, 4, 5'!M26:M26)+SUM('Разделы 3, 4, 5'!M31:M31)),"","Неверно!")</f>
      </c>
      <c r="B204" s="166" t="s">
        <v>397</v>
      </c>
      <c r="C204" s="75" t="s">
        <v>433</v>
      </c>
      <c r="D204" s="75" t="s">
        <v>962</v>
      </c>
      <c r="E204" s="75" t="str">
        <f>CONCATENATE(SUM('Разделы 3, 4, 5'!M25:M25),"=",SUM('Разделы 3, 4, 5'!M26:M26),"+",SUM('Разделы 3, 4, 5'!M31:M31))</f>
        <v>0=0+0</v>
      </c>
    </row>
    <row r="205" spans="1:5" s="150" customFormat="1" ht="12.75">
      <c r="A205" s="79">
        <f>IF((SUM('Разделы 3, 4, 5'!W25:W25)=0),"","Неверно!")</f>
      </c>
      <c r="B205" s="166" t="s">
        <v>434</v>
      </c>
      <c r="C205" s="75" t="s">
        <v>435</v>
      </c>
      <c r="D205" s="75" t="s">
        <v>436</v>
      </c>
      <c r="E205" s="75" t="str">
        <f>CONCATENATE(SUM('Разделы 3, 4, 5'!W25:W25),"=",0)</f>
        <v>0=0</v>
      </c>
    </row>
    <row r="206" spans="1:5" s="150" customFormat="1" ht="12.75">
      <c r="A206" s="79">
        <f>IF((SUM('Разделы 3, 4, 5'!W34:W34)=0),"","Неверно!")</f>
      </c>
      <c r="B206" s="166" t="s">
        <v>434</v>
      </c>
      <c r="C206" s="75" t="s">
        <v>437</v>
      </c>
      <c r="D206" s="75" t="s">
        <v>436</v>
      </c>
      <c r="E206" s="75" t="str">
        <f>CONCATENATE(SUM('Разделы 3, 4, 5'!W34:W34),"=",0)</f>
        <v>0=0</v>
      </c>
    </row>
    <row r="207" spans="1:5" s="150" customFormat="1" ht="12.75">
      <c r="A207" s="79">
        <f>IF((SUM('Разделы 3, 4, 5'!W26:W26)=0),"","Неверно!")</f>
      </c>
      <c r="B207" s="166" t="s">
        <v>434</v>
      </c>
      <c r="C207" s="75" t="s">
        <v>438</v>
      </c>
      <c r="D207" s="75" t="s">
        <v>436</v>
      </c>
      <c r="E207" s="75" t="str">
        <f>CONCATENATE(SUM('Разделы 3, 4, 5'!W26:W26),"=",0)</f>
        <v>0=0</v>
      </c>
    </row>
    <row r="208" spans="1:5" s="150" customFormat="1" ht="12.75">
      <c r="A208" s="79">
        <f>IF((SUM('Разделы 3, 4, 5'!W27:W27)=0),"","Неверно!")</f>
      </c>
      <c r="B208" s="166" t="s">
        <v>434</v>
      </c>
      <c r="C208" s="75" t="s">
        <v>439</v>
      </c>
      <c r="D208" s="75" t="s">
        <v>436</v>
      </c>
      <c r="E208" s="75" t="str">
        <f>CONCATENATE(SUM('Разделы 3, 4, 5'!W27:W27),"=",0)</f>
        <v>0=0</v>
      </c>
    </row>
    <row r="209" spans="1:5" s="150" customFormat="1" ht="12.75">
      <c r="A209" s="79">
        <f>IF((SUM('Разделы 3, 4, 5'!W28:W28)=0),"","Неверно!")</f>
      </c>
      <c r="B209" s="166" t="s">
        <v>434</v>
      </c>
      <c r="C209" s="75" t="s">
        <v>440</v>
      </c>
      <c r="D209" s="75" t="s">
        <v>436</v>
      </c>
      <c r="E209" s="75" t="str">
        <f>CONCATENATE(SUM('Разделы 3, 4, 5'!W28:W28),"=",0)</f>
        <v>0=0</v>
      </c>
    </row>
    <row r="210" spans="1:5" s="150" customFormat="1" ht="12.75">
      <c r="A210" s="79">
        <f>IF((SUM('Разделы 3, 4, 5'!W29:W29)=0),"","Неверно!")</f>
      </c>
      <c r="B210" s="166" t="s">
        <v>434</v>
      </c>
      <c r="C210" s="75" t="s">
        <v>441</v>
      </c>
      <c r="D210" s="75" t="s">
        <v>436</v>
      </c>
      <c r="E210" s="75" t="str">
        <f>CONCATENATE(SUM('Разделы 3, 4, 5'!W29:W29),"=",0)</f>
        <v>0=0</v>
      </c>
    </row>
    <row r="211" spans="1:5" s="150" customFormat="1" ht="12.75">
      <c r="A211" s="79">
        <f>IF((SUM('Разделы 3, 4, 5'!W30:W30)=0),"","Неверно!")</f>
      </c>
      <c r="B211" s="166" t="s">
        <v>434</v>
      </c>
      <c r="C211" s="75" t="s">
        <v>442</v>
      </c>
      <c r="D211" s="75" t="s">
        <v>436</v>
      </c>
      <c r="E211" s="75" t="str">
        <f>CONCATENATE(SUM('Разделы 3, 4, 5'!W30:W30),"=",0)</f>
        <v>0=0</v>
      </c>
    </row>
    <row r="212" spans="1:5" s="150" customFormat="1" ht="12.75">
      <c r="A212" s="79">
        <f>IF((SUM('Разделы 3, 4, 5'!W31:W31)=0),"","Неверно!")</f>
      </c>
      <c r="B212" s="166" t="s">
        <v>434</v>
      </c>
      <c r="C212" s="75" t="s">
        <v>443</v>
      </c>
      <c r="D212" s="75" t="s">
        <v>436</v>
      </c>
      <c r="E212" s="75" t="str">
        <f>CONCATENATE(SUM('Разделы 3, 4, 5'!W31:W31),"=",0)</f>
        <v>0=0</v>
      </c>
    </row>
    <row r="213" spans="1:5" s="150" customFormat="1" ht="12.75">
      <c r="A213" s="79">
        <f>IF((SUM('Разделы 3, 4, 5'!W32:W32)=0),"","Неверно!")</f>
      </c>
      <c r="B213" s="166" t="s">
        <v>434</v>
      </c>
      <c r="C213" s="75" t="s">
        <v>444</v>
      </c>
      <c r="D213" s="75" t="s">
        <v>436</v>
      </c>
      <c r="E213" s="75" t="str">
        <f>CONCATENATE(SUM('Разделы 3, 4, 5'!W32:W32),"=",0)</f>
        <v>0=0</v>
      </c>
    </row>
    <row r="214" spans="1:5" s="150" customFormat="1" ht="12.75">
      <c r="A214" s="79">
        <f>IF((SUM('Разделы 3, 4, 5'!W33:W33)=0),"","Неверно!")</f>
      </c>
      <c r="B214" s="166" t="s">
        <v>434</v>
      </c>
      <c r="C214" s="75" t="s">
        <v>445</v>
      </c>
      <c r="D214" s="75" t="s">
        <v>436</v>
      </c>
      <c r="E214" s="75" t="str">
        <f>CONCATENATE(SUM('Разделы 3, 4, 5'!W33:W33),"=",0)</f>
        <v>0=0</v>
      </c>
    </row>
    <row r="215" spans="1:5" s="150" customFormat="1" ht="12.75">
      <c r="A215" s="79">
        <f>IF((SUM('Разделы 3, 4, 5'!X25:X25)=0),"","Неверно!")</f>
      </c>
      <c r="B215" s="166" t="s">
        <v>434</v>
      </c>
      <c r="C215" s="75" t="s">
        <v>446</v>
      </c>
      <c r="D215" s="75" t="s">
        <v>436</v>
      </c>
      <c r="E215" s="75" t="str">
        <f>CONCATENATE(SUM('Разделы 3, 4, 5'!X25:X25),"=",0)</f>
        <v>0=0</v>
      </c>
    </row>
    <row r="216" spans="1:5" s="150" customFormat="1" ht="12.75">
      <c r="A216" s="79">
        <f>IF((SUM('Разделы 3, 4, 5'!X34:X34)=0),"","Неверно!")</f>
      </c>
      <c r="B216" s="166" t="s">
        <v>434</v>
      </c>
      <c r="C216" s="75" t="s">
        <v>447</v>
      </c>
      <c r="D216" s="75" t="s">
        <v>436</v>
      </c>
      <c r="E216" s="75" t="str">
        <f>CONCATENATE(SUM('Разделы 3, 4, 5'!X34:X34),"=",0)</f>
        <v>0=0</v>
      </c>
    </row>
    <row r="217" spans="1:5" s="150" customFormat="1" ht="12.75">
      <c r="A217" s="79">
        <f>IF((SUM('Разделы 3, 4, 5'!X26:X26)=0),"","Неверно!")</f>
      </c>
      <c r="B217" s="166" t="s">
        <v>434</v>
      </c>
      <c r="C217" s="75" t="s">
        <v>448</v>
      </c>
      <c r="D217" s="75" t="s">
        <v>436</v>
      </c>
      <c r="E217" s="75" t="str">
        <f>CONCATENATE(SUM('Разделы 3, 4, 5'!X26:X26),"=",0)</f>
        <v>0=0</v>
      </c>
    </row>
    <row r="218" spans="1:5" s="150" customFormat="1" ht="12.75">
      <c r="A218" s="79">
        <f>IF((SUM('Разделы 3, 4, 5'!X27:X27)=0),"","Неверно!")</f>
      </c>
      <c r="B218" s="166" t="s">
        <v>434</v>
      </c>
      <c r="C218" s="75" t="s">
        <v>449</v>
      </c>
      <c r="D218" s="75" t="s">
        <v>436</v>
      </c>
      <c r="E218" s="75" t="str">
        <f>CONCATENATE(SUM('Разделы 3, 4, 5'!X27:X27),"=",0)</f>
        <v>0=0</v>
      </c>
    </row>
    <row r="219" spans="1:5" s="150" customFormat="1" ht="12.75">
      <c r="A219" s="79">
        <f>IF((SUM('Разделы 3, 4, 5'!X28:X28)=0),"","Неверно!")</f>
      </c>
      <c r="B219" s="166" t="s">
        <v>434</v>
      </c>
      <c r="C219" s="75" t="s">
        <v>450</v>
      </c>
      <c r="D219" s="75" t="s">
        <v>436</v>
      </c>
      <c r="E219" s="75" t="str">
        <f>CONCATENATE(SUM('Разделы 3, 4, 5'!X28:X28),"=",0)</f>
        <v>0=0</v>
      </c>
    </row>
    <row r="220" spans="1:5" s="150" customFormat="1" ht="12.75">
      <c r="A220" s="79">
        <f>IF((SUM('Разделы 3, 4, 5'!X29:X29)=0),"","Неверно!")</f>
      </c>
      <c r="B220" s="166" t="s">
        <v>434</v>
      </c>
      <c r="C220" s="75" t="s">
        <v>451</v>
      </c>
      <c r="D220" s="75" t="s">
        <v>436</v>
      </c>
      <c r="E220" s="75" t="str">
        <f>CONCATENATE(SUM('Разделы 3, 4, 5'!X29:X29),"=",0)</f>
        <v>0=0</v>
      </c>
    </row>
    <row r="221" spans="1:5" s="150" customFormat="1" ht="12.75">
      <c r="A221" s="79">
        <f>IF((SUM('Разделы 3, 4, 5'!X30:X30)=0),"","Неверно!")</f>
      </c>
      <c r="B221" s="166" t="s">
        <v>434</v>
      </c>
      <c r="C221" s="75" t="s">
        <v>452</v>
      </c>
      <c r="D221" s="75" t="s">
        <v>436</v>
      </c>
      <c r="E221" s="75" t="str">
        <f>CONCATENATE(SUM('Разделы 3, 4, 5'!X30:X30),"=",0)</f>
        <v>0=0</v>
      </c>
    </row>
    <row r="222" spans="1:5" s="150" customFormat="1" ht="12.75">
      <c r="A222" s="79">
        <f>IF((SUM('Разделы 3, 4, 5'!X31:X31)=0),"","Неверно!")</f>
      </c>
      <c r="B222" s="166" t="s">
        <v>434</v>
      </c>
      <c r="C222" s="75" t="s">
        <v>453</v>
      </c>
      <c r="D222" s="75" t="s">
        <v>436</v>
      </c>
      <c r="E222" s="75" t="str">
        <f>CONCATENATE(SUM('Разделы 3, 4, 5'!X31:X31),"=",0)</f>
        <v>0=0</v>
      </c>
    </row>
    <row r="223" spans="1:5" s="150" customFormat="1" ht="12.75">
      <c r="A223" s="79">
        <f>IF((SUM('Разделы 3, 4, 5'!X32:X32)=0),"","Неверно!")</f>
      </c>
      <c r="B223" s="166" t="s">
        <v>434</v>
      </c>
      <c r="C223" s="75" t="s">
        <v>454</v>
      </c>
      <c r="D223" s="75" t="s">
        <v>436</v>
      </c>
      <c r="E223" s="75" t="str">
        <f>CONCATENATE(SUM('Разделы 3, 4, 5'!X32:X32),"=",0)</f>
        <v>0=0</v>
      </c>
    </row>
    <row r="224" spans="1:5" s="150" customFormat="1" ht="12.75">
      <c r="A224" s="79">
        <f>IF((SUM('Разделы 3, 4, 5'!X33:X33)=0),"","Неверно!")</f>
      </c>
      <c r="B224" s="166" t="s">
        <v>434</v>
      </c>
      <c r="C224" s="75" t="s">
        <v>455</v>
      </c>
      <c r="D224" s="75" t="s">
        <v>436</v>
      </c>
      <c r="E224" s="75" t="str">
        <f>CONCATENATE(SUM('Разделы 3, 4, 5'!X33:X33),"=",0)</f>
        <v>0=0</v>
      </c>
    </row>
    <row r="225" spans="1:5" s="150" customFormat="1" ht="12.75">
      <c r="A225" s="79">
        <f>IF((SUM('Разделы 3, 4, 5'!Y25:Y25)=0),"","Неверно!")</f>
      </c>
      <c r="B225" s="166" t="s">
        <v>434</v>
      </c>
      <c r="C225" s="75" t="s">
        <v>456</v>
      </c>
      <c r="D225" s="75" t="s">
        <v>436</v>
      </c>
      <c r="E225" s="75" t="str">
        <f>CONCATENATE(SUM('Разделы 3, 4, 5'!Y25:Y25),"=",0)</f>
        <v>0=0</v>
      </c>
    </row>
    <row r="226" spans="1:5" s="150" customFormat="1" ht="12.75">
      <c r="A226" s="79">
        <f>IF((SUM('Разделы 3, 4, 5'!Y34:Y34)=0),"","Неверно!")</f>
      </c>
      <c r="B226" s="166" t="s">
        <v>434</v>
      </c>
      <c r="C226" s="75" t="s">
        <v>457</v>
      </c>
      <c r="D226" s="75" t="s">
        <v>436</v>
      </c>
      <c r="E226" s="75" t="str">
        <f>CONCATENATE(SUM('Разделы 3, 4, 5'!Y34:Y34),"=",0)</f>
        <v>0=0</v>
      </c>
    </row>
    <row r="227" spans="1:5" s="150" customFormat="1" ht="12.75">
      <c r="A227" s="79">
        <f>IF((SUM('Разделы 3, 4, 5'!Y26:Y26)=0),"","Неверно!")</f>
      </c>
      <c r="B227" s="166" t="s">
        <v>434</v>
      </c>
      <c r="C227" s="75" t="s">
        <v>458</v>
      </c>
      <c r="D227" s="75" t="s">
        <v>436</v>
      </c>
      <c r="E227" s="75" t="str">
        <f>CONCATENATE(SUM('Разделы 3, 4, 5'!Y26:Y26),"=",0)</f>
        <v>0=0</v>
      </c>
    </row>
    <row r="228" spans="1:5" s="150" customFormat="1" ht="12.75">
      <c r="A228" s="79">
        <f>IF((SUM('Разделы 3, 4, 5'!Y27:Y27)=0),"","Неверно!")</f>
      </c>
      <c r="B228" s="166" t="s">
        <v>434</v>
      </c>
      <c r="C228" s="75" t="s">
        <v>459</v>
      </c>
      <c r="D228" s="75" t="s">
        <v>436</v>
      </c>
      <c r="E228" s="75" t="str">
        <f>CONCATENATE(SUM('Разделы 3, 4, 5'!Y27:Y27),"=",0)</f>
        <v>0=0</v>
      </c>
    </row>
    <row r="229" spans="1:5" s="150" customFormat="1" ht="12.75">
      <c r="A229" s="79">
        <f>IF((SUM('Разделы 3, 4, 5'!Y28:Y28)=0),"","Неверно!")</f>
      </c>
      <c r="B229" s="166" t="s">
        <v>434</v>
      </c>
      <c r="C229" s="75" t="s">
        <v>460</v>
      </c>
      <c r="D229" s="75" t="s">
        <v>436</v>
      </c>
      <c r="E229" s="75" t="str">
        <f>CONCATENATE(SUM('Разделы 3, 4, 5'!Y28:Y28),"=",0)</f>
        <v>0=0</v>
      </c>
    </row>
    <row r="230" spans="1:5" s="150" customFormat="1" ht="12.75">
      <c r="A230" s="79">
        <f>IF((SUM('Разделы 3, 4, 5'!Y29:Y29)=0),"","Неверно!")</f>
      </c>
      <c r="B230" s="166" t="s">
        <v>434</v>
      </c>
      <c r="C230" s="75" t="s">
        <v>461</v>
      </c>
      <c r="D230" s="75" t="s">
        <v>436</v>
      </c>
      <c r="E230" s="75" t="str">
        <f>CONCATENATE(SUM('Разделы 3, 4, 5'!Y29:Y29),"=",0)</f>
        <v>0=0</v>
      </c>
    </row>
    <row r="231" spans="1:5" s="150" customFormat="1" ht="12.75">
      <c r="A231" s="79">
        <f>IF((SUM('Разделы 3, 4, 5'!Y30:Y30)=0),"","Неверно!")</f>
      </c>
      <c r="B231" s="166" t="s">
        <v>434</v>
      </c>
      <c r="C231" s="75" t="s">
        <v>462</v>
      </c>
      <c r="D231" s="75" t="s">
        <v>436</v>
      </c>
      <c r="E231" s="75" t="str">
        <f>CONCATENATE(SUM('Разделы 3, 4, 5'!Y30:Y30),"=",0)</f>
        <v>0=0</v>
      </c>
    </row>
    <row r="232" spans="1:5" s="150" customFormat="1" ht="12.75">
      <c r="A232" s="79">
        <f>IF((SUM('Разделы 3, 4, 5'!Y31:Y31)=0),"","Неверно!")</f>
      </c>
      <c r="B232" s="166" t="s">
        <v>434</v>
      </c>
      <c r="C232" s="75" t="s">
        <v>463</v>
      </c>
      <c r="D232" s="75" t="s">
        <v>436</v>
      </c>
      <c r="E232" s="75" t="str">
        <f>CONCATENATE(SUM('Разделы 3, 4, 5'!Y31:Y31),"=",0)</f>
        <v>0=0</v>
      </c>
    </row>
    <row r="233" spans="1:5" s="150" customFormat="1" ht="12.75">
      <c r="A233" s="79">
        <f>IF((SUM('Разделы 3, 4, 5'!Y32:Y32)=0),"","Неверно!")</f>
      </c>
      <c r="B233" s="166" t="s">
        <v>434</v>
      </c>
      <c r="C233" s="75" t="s">
        <v>464</v>
      </c>
      <c r="D233" s="75" t="s">
        <v>436</v>
      </c>
      <c r="E233" s="75" t="str">
        <f>CONCATENATE(SUM('Разделы 3, 4, 5'!Y32:Y32),"=",0)</f>
        <v>0=0</v>
      </c>
    </row>
    <row r="234" spans="1:5" s="150" customFormat="1" ht="12.75">
      <c r="A234" s="79">
        <f>IF((SUM('Разделы 3, 4, 5'!Y33:Y33)=0),"","Неверно!")</f>
      </c>
      <c r="B234" s="166" t="s">
        <v>434</v>
      </c>
      <c r="C234" s="75" t="s">
        <v>465</v>
      </c>
      <c r="D234" s="75" t="s">
        <v>436</v>
      </c>
      <c r="E234" s="75" t="str">
        <f>CONCATENATE(SUM('Разделы 3, 4, 5'!Y33:Y33),"=",0)</f>
        <v>0=0</v>
      </c>
    </row>
    <row r="235" spans="1:5" s="150" customFormat="1" ht="12.75">
      <c r="A235" s="79">
        <f>IF((SUM('Разделы 3, 4, 5'!Z25:Z25)=0),"","Неверно!")</f>
      </c>
      <c r="B235" s="166" t="s">
        <v>434</v>
      </c>
      <c r="C235" s="75" t="s">
        <v>466</v>
      </c>
      <c r="D235" s="75" t="s">
        <v>436</v>
      </c>
      <c r="E235" s="75" t="str">
        <f>CONCATENATE(SUM('Разделы 3, 4, 5'!Z25:Z25),"=",0)</f>
        <v>0=0</v>
      </c>
    </row>
    <row r="236" spans="1:5" s="150" customFormat="1" ht="12.75">
      <c r="A236" s="79">
        <f>IF((SUM('Разделы 3, 4, 5'!Z34:Z34)=0),"","Неверно!")</f>
      </c>
      <c r="B236" s="166" t="s">
        <v>434</v>
      </c>
      <c r="C236" s="75" t="s">
        <v>467</v>
      </c>
      <c r="D236" s="75" t="s">
        <v>436</v>
      </c>
      <c r="E236" s="75" t="str">
        <f>CONCATENATE(SUM('Разделы 3, 4, 5'!Z34:Z34),"=",0)</f>
        <v>0=0</v>
      </c>
    </row>
    <row r="237" spans="1:5" s="150" customFormat="1" ht="12.75">
      <c r="A237" s="79">
        <f>IF((SUM('Разделы 3, 4, 5'!Z26:Z26)=0),"","Неверно!")</f>
      </c>
      <c r="B237" s="166" t="s">
        <v>434</v>
      </c>
      <c r="C237" s="75" t="s">
        <v>468</v>
      </c>
      <c r="D237" s="75" t="s">
        <v>436</v>
      </c>
      <c r="E237" s="75" t="str">
        <f>CONCATENATE(SUM('Разделы 3, 4, 5'!Z26:Z26),"=",0)</f>
        <v>0=0</v>
      </c>
    </row>
    <row r="238" spans="1:5" s="150" customFormat="1" ht="12.75">
      <c r="A238" s="79">
        <f>IF((SUM('Разделы 3, 4, 5'!Z27:Z27)=0),"","Неверно!")</f>
      </c>
      <c r="B238" s="166" t="s">
        <v>434</v>
      </c>
      <c r="C238" s="75" t="s">
        <v>469</v>
      </c>
      <c r="D238" s="75" t="s">
        <v>436</v>
      </c>
      <c r="E238" s="75" t="str">
        <f>CONCATENATE(SUM('Разделы 3, 4, 5'!Z27:Z27),"=",0)</f>
        <v>0=0</v>
      </c>
    </row>
    <row r="239" spans="1:5" s="150" customFormat="1" ht="12.75">
      <c r="A239" s="79">
        <f>IF((SUM('Разделы 3, 4, 5'!Z28:Z28)=0),"","Неверно!")</f>
      </c>
      <c r="B239" s="166" t="s">
        <v>434</v>
      </c>
      <c r="C239" s="75" t="s">
        <v>470</v>
      </c>
      <c r="D239" s="75" t="s">
        <v>436</v>
      </c>
      <c r="E239" s="75" t="str">
        <f>CONCATENATE(SUM('Разделы 3, 4, 5'!Z28:Z28),"=",0)</f>
        <v>0=0</v>
      </c>
    </row>
    <row r="240" spans="1:5" s="150" customFormat="1" ht="12.75">
      <c r="A240" s="79">
        <f>IF((SUM('Разделы 3, 4, 5'!Z29:Z29)=0),"","Неверно!")</f>
      </c>
      <c r="B240" s="166" t="s">
        <v>434</v>
      </c>
      <c r="C240" s="75" t="s">
        <v>471</v>
      </c>
      <c r="D240" s="75" t="s">
        <v>436</v>
      </c>
      <c r="E240" s="75" t="str">
        <f>CONCATENATE(SUM('Разделы 3, 4, 5'!Z29:Z29),"=",0)</f>
        <v>0=0</v>
      </c>
    </row>
    <row r="241" spans="1:5" s="150" customFormat="1" ht="12.75">
      <c r="A241" s="79">
        <f>IF((SUM('Разделы 3, 4, 5'!Z30:Z30)=0),"","Неверно!")</f>
      </c>
      <c r="B241" s="166" t="s">
        <v>434</v>
      </c>
      <c r="C241" s="75" t="s">
        <v>472</v>
      </c>
      <c r="D241" s="75" t="s">
        <v>436</v>
      </c>
      <c r="E241" s="75" t="str">
        <f>CONCATENATE(SUM('Разделы 3, 4, 5'!Z30:Z30),"=",0)</f>
        <v>0=0</v>
      </c>
    </row>
    <row r="242" spans="1:5" s="150" customFormat="1" ht="12.75">
      <c r="A242" s="79">
        <f>IF((SUM('Разделы 3, 4, 5'!Z31:Z31)=0),"","Неверно!")</f>
      </c>
      <c r="B242" s="166" t="s">
        <v>434</v>
      </c>
      <c r="C242" s="75" t="s">
        <v>473</v>
      </c>
      <c r="D242" s="75" t="s">
        <v>436</v>
      </c>
      <c r="E242" s="75" t="str">
        <f>CONCATENATE(SUM('Разделы 3, 4, 5'!Z31:Z31),"=",0)</f>
        <v>0=0</v>
      </c>
    </row>
    <row r="243" spans="1:5" s="150" customFormat="1" ht="12.75">
      <c r="A243" s="79">
        <f>IF((SUM('Разделы 3, 4, 5'!Z32:Z32)=0),"","Неверно!")</f>
      </c>
      <c r="B243" s="166" t="s">
        <v>434</v>
      </c>
      <c r="C243" s="75" t="s">
        <v>474</v>
      </c>
      <c r="D243" s="75" t="s">
        <v>436</v>
      </c>
      <c r="E243" s="75" t="str">
        <f>CONCATENATE(SUM('Разделы 3, 4, 5'!Z32:Z32),"=",0)</f>
        <v>0=0</v>
      </c>
    </row>
    <row r="244" spans="1:5" s="150" customFormat="1" ht="12.75">
      <c r="A244" s="79">
        <f>IF((SUM('Разделы 3, 4, 5'!Z33:Z33)=0),"","Неверно!")</f>
      </c>
      <c r="B244" s="166" t="s">
        <v>434</v>
      </c>
      <c r="C244" s="75" t="s">
        <v>475</v>
      </c>
      <c r="D244" s="75" t="s">
        <v>436</v>
      </c>
      <c r="E244" s="75" t="str">
        <f>CONCATENATE(SUM('Разделы 3, 4, 5'!Z33:Z33),"=",0)</f>
        <v>0=0</v>
      </c>
    </row>
    <row r="245" spans="1:5" s="150" customFormat="1" ht="12.75">
      <c r="A245" s="79">
        <f>IF((SUM('Разделы 3, 4, 5'!AA25:AA25)=0),"","Неверно!")</f>
      </c>
      <c r="B245" s="166" t="s">
        <v>434</v>
      </c>
      <c r="C245" s="75" t="s">
        <v>476</v>
      </c>
      <c r="D245" s="75" t="s">
        <v>436</v>
      </c>
      <c r="E245" s="75" t="str">
        <f>CONCATENATE(SUM('Разделы 3, 4, 5'!AA25:AA25),"=",0)</f>
        <v>0=0</v>
      </c>
    </row>
    <row r="246" spans="1:5" s="150" customFormat="1" ht="12.75">
      <c r="A246" s="79">
        <f>IF((SUM('Разделы 3, 4, 5'!AA34:AA34)=0),"","Неверно!")</f>
      </c>
      <c r="B246" s="166" t="s">
        <v>434</v>
      </c>
      <c r="C246" s="75" t="s">
        <v>477</v>
      </c>
      <c r="D246" s="75" t="s">
        <v>436</v>
      </c>
      <c r="E246" s="75" t="str">
        <f>CONCATENATE(SUM('Разделы 3, 4, 5'!AA34:AA34),"=",0)</f>
        <v>0=0</v>
      </c>
    </row>
    <row r="247" spans="1:5" s="150" customFormat="1" ht="12.75">
      <c r="A247" s="79">
        <f>IF((SUM('Разделы 3, 4, 5'!AA26:AA26)=0),"","Неверно!")</f>
      </c>
      <c r="B247" s="166" t="s">
        <v>434</v>
      </c>
      <c r="C247" s="75" t="s">
        <v>478</v>
      </c>
      <c r="D247" s="75" t="s">
        <v>436</v>
      </c>
      <c r="E247" s="75" t="str">
        <f>CONCATENATE(SUM('Разделы 3, 4, 5'!AA26:AA26),"=",0)</f>
        <v>0=0</v>
      </c>
    </row>
    <row r="248" spans="1:5" s="150" customFormat="1" ht="12.75">
      <c r="A248" s="79">
        <f>IF((SUM('Разделы 3, 4, 5'!AA27:AA27)=0),"","Неверно!")</f>
      </c>
      <c r="B248" s="166" t="s">
        <v>434</v>
      </c>
      <c r="C248" s="75" t="s">
        <v>479</v>
      </c>
      <c r="D248" s="75" t="s">
        <v>436</v>
      </c>
      <c r="E248" s="75" t="str">
        <f>CONCATENATE(SUM('Разделы 3, 4, 5'!AA27:AA27),"=",0)</f>
        <v>0=0</v>
      </c>
    </row>
    <row r="249" spans="1:5" s="150" customFormat="1" ht="12.75">
      <c r="A249" s="79">
        <f>IF((SUM('Разделы 3, 4, 5'!AA28:AA28)=0),"","Неверно!")</f>
      </c>
      <c r="B249" s="166" t="s">
        <v>434</v>
      </c>
      <c r="C249" s="75" t="s">
        <v>480</v>
      </c>
      <c r="D249" s="75" t="s">
        <v>436</v>
      </c>
      <c r="E249" s="75" t="str">
        <f>CONCATENATE(SUM('Разделы 3, 4, 5'!AA28:AA28),"=",0)</f>
        <v>0=0</v>
      </c>
    </row>
    <row r="250" spans="1:5" s="150" customFormat="1" ht="12.75">
      <c r="A250" s="79">
        <f>IF((SUM('Разделы 3, 4, 5'!AA29:AA29)=0),"","Неверно!")</f>
      </c>
      <c r="B250" s="166" t="s">
        <v>434</v>
      </c>
      <c r="C250" s="75" t="s">
        <v>481</v>
      </c>
      <c r="D250" s="75" t="s">
        <v>436</v>
      </c>
      <c r="E250" s="75" t="str">
        <f>CONCATENATE(SUM('Разделы 3, 4, 5'!AA29:AA29),"=",0)</f>
        <v>0=0</v>
      </c>
    </row>
    <row r="251" spans="1:5" s="150" customFormat="1" ht="12.75">
      <c r="A251" s="79">
        <f>IF((SUM('Разделы 3, 4, 5'!AA30:AA30)=0),"","Неверно!")</f>
      </c>
      <c r="B251" s="166" t="s">
        <v>434</v>
      </c>
      <c r="C251" s="75" t="s">
        <v>482</v>
      </c>
      <c r="D251" s="75" t="s">
        <v>436</v>
      </c>
      <c r="E251" s="75" t="str">
        <f>CONCATENATE(SUM('Разделы 3, 4, 5'!AA30:AA30),"=",0)</f>
        <v>0=0</v>
      </c>
    </row>
    <row r="252" spans="1:5" s="150" customFormat="1" ht="12.75">
      <c r="A252" s="79">
        <f>IF((SUM('Разделы 3, 4, 5'!AA31:AA31)=0),"","Неверно!")</f>
      </c>
      <c r="B252" s="166" t="s">
        <v>434</v>
      </c>
      <c r="C252" s="75" t="s">
        <v>483</v>
      </c>
      <c r="D252" s="75" t="s">
        <v>436</v>
      </c>
      <c r="E252" s="75" t="str">
        <f>CONCATENATE(SUM('Разделы 3, 4, 5'!AA31:AA31),"=",0)</f>
        <v>0=0</v>
      </c>
    </row>
    <row r="253" spans="1:5" s="150" customFormat="1" ht="12.75">
      <c r="A253" s="79">
        <f>IF((SUM('Разделы 3, 4, 5'!AA32:AA32)=0),"","Неверно!")</f>
      </c>
      <c r="B253" s="166" t="s">
        <v>434</v>
      </c>
      <c r="C253" s="75" t="s">
        <v>484</v>
      </c>
      <c r="D253" s="75" t="s">
        <v>436</v>
      </c>
      <c r="E253" s="75" t="str">
        <f>CONCATENATE(SUM('Разделы 3, 4, 5'!AA32:AA32),"=",0)</f>
        <v>0=0</v>
      </c>
    </row>
    <row r="254" spans="1:5" s="150" customFormat="1" ht="12.75">
      <c r="A254" s="79">
        <f>IF((SUM('Разделы 3, 4, 5'!AA33:AA33)=0),"","Неверно!")</f>
      </c>
      <c r="B254" s="166" t="s">
        <v>434</v>
      </c>
      <c r="C254" s="75" t="s">
        <v>485</v>
      </c>
      <c r="D254" s="75" t="s">
        <v>436</v>
      </c>
      <c r="E254" s="75" t="str">
        <f>CONCATENATE(SUM('Разделы 3, 4, 5'!AA33:AA33),"=",0)</f>
        <v>0=0</v>
      </c>
    </row>
    <row r="255" spans="1:5" s="150" customFormat="1" ht="12.75">
      <c r="A255" s="79">
        <f>IF((SUM('Разделы 3, 4, 5'!AB25:AB25)=0),"","Неверно!")</f>
      </c>
      <c r="B255" s="166" t="s">
        <v>434</v>
      </c>
      <c r="C255" s="75" t="s">
        <v>486</v>
      </c>
      <c r="D255" s="75" t="s">
        <v>436</v>
      </c>
      <c r="E255" s="75" t="str">
        <f>CONCATENATE(SUM('Разделы 3, 4, 5'!AB25:AB25),"=",0)</f>
        <v>0=0</v>
      </c>
    </row>
    <row r="256" spans="1:5" s="150" customFormat="1" ht="12.75">
      <c r="A256" s="79">
        <f>IF((SUM('Разделы 3, 4, 5'!AB34:AB34)=0),"","Неверно!")</f>
      </c>
      <c r="B256" s="166" t="s">
        <v>434</v>
      </c>
      <c r="C256" s="75" t="s">
        <v>487</v>
      </c>
      <c r="D256" s="75" t="s">
        <v>436</v>
      </c>
      <c r="E256" s="75" t="str">
        <f>CONCATENATE(SUM('Разделы 3, 4, 5'!AB34:AB34),"=",0)</f>
        <v>0=0</v>
      </c>
    </row>
    <row r="257" spans="1:5" s="150" customFormat="1" ht="12.75">
      <c r="A257" s="79">
        <f>IF((SUM('Разделы 3, 4, 5'!AB26:AB26)=0),"","Неверно!")</f>
      </c>
      <c r="B257" s="166" t="s">
        <v>434</v>
      </c>
      <c r="C257" s="75" t="s">
        <v>488</v>
      </c>
      <c r="D257" s="75" t="s">
        <v>436</v>
      </c>
      <c r="E257" s="75" t="str">
        <f>CONCATENATE(SUM('Разделы 3, 4, 5'!AB26:AB26),"=",0)</f>
        <v>0=0</v>
      </c>
    </row>
    <row r="258" spans="1:5" s="150" customFormat="1" ht="12.75">
      <c r="A258" s="79">
        <f>IF((SUM('Разделы 3, 4, 5'!AB27:AB27)=0),"","Неверно!")</f>
      </c>
      <c r="B258" s="166" t="s">
        <v>434</v>
      </c>
      <c r="C258" s="75" t="s">
        <v>489</v>
      </c>
      <c r="D258" s="75" t="s">
        <v>436</v>
      </c>
      <c r="E258" s="75" t="str">
        <f>CONCATENATE(SUM('Разделы 3, 4, 5'!AB27:AB27),"=",0)</f>
        <v>0=0</v>
      </c>
    </row>
    <row r="259" spans="1:5" s="150" customFormat="1" ht="12.75">
      <c r="A259" s="79">
        <f>IF((SUM('Разделы 3, 4, 5'!AB28:AB28)=0),"","Неверно!")</f>
      </c>
      <c r="B259" s="166" t="s">
        <v>434</v>
      </c>
      <c r="C259" s="75" t="s">
        <v>490</v>
      </c>
      <c r="D259" s="75" t="s">
        <v>436</v>
      </c>
      <c r="E259" s="75" t="str">
        <f>CONCATENATE(SUM('Разделы 3, 4, 5'!AB28:AB28),"=",0)</f>
        <v>0=0</v>
      </c>
    </row>
    <row r="260" spans="1:5" s="150" customFormat="1" ht="12.75">
      <c r="A260" s="79">
        <f>IF((SUM('Разделы 3, 4, 5'!AB29:AB29)=0),"","Неверно!")</f>
      </c>
      <c r="B260" s="166" t="s">
        <v>434</v>
      </c>
      <c r="C260" s="75" t="s">
        <v>491</v>
      </c>
      <c r="D260" s="75" t="s">
        <v>436</v>
      </c>
      <c r="E260" s="75" t="str">
        <f>CONCATENATE(SUM('Разделы 3, 4, 5'!AB29:AB29),"=",0)</f>
        <v>0=0</v>
      </c>
    </row>
    <row r="261" spans="1:5" s="150" customFormat="1" ht="12.75">
      <c r="A261" s="79">
        <f>IF((SUM('Разделы 3, 4, 5'!AB30:AB30)=0),"","Неверно!")</f>
      </c>
      <c r="B261" s="166" t="s">
        <v>434</v>
      </c>
      <c r="C261" s="75" t="s">
        <v>492</v>
      </c>
      <c r="D261" s="75" t="s">
        <v>436</v>
      </c>
      <c r="E261" s="75" t="str">
        <f>CONCATENATE(SUM('Разделы 3, 4, 5'!AB30:AB30),"=",0)</f>
        <v>0=0</v>
      </c>
    </row>
    <row r="262" spans="1:5" s="150" customFormat="1" ht="12.75">
      <c r="A262" s="79">
        <f>IF((SUM('Разделы 3, 4, 5'!AB31:AB31)=0),"","Неверно!")</f>
      </c>
      <c r="B262" s="166" t="s">
        <v>434</v>
      </c>
      <c r="C262" s="75" t="s">
        <v>493</v>
      </c>
      <c r="D262" s="75" t="s">
        <v>436</v>
      </c>
      <c r="E262" s="75" t="str">
        <f>CONCATENATE(SUM('Разделы 3, 4, 5'!AB31:AB31),"=",0)</f>
        <v>0=0</v>
      </c>
    </row>
    <row r="263" spans="1:5" s="150" customFormat="1" ht="12.75">
      <c r="A263" s="79">
        <f>IF((SUM('Разделы 3, 4, 5'!AB32:AB32)=0),"","Неверно!")</f>
      </c>
      <c r="B263" s="166" t="s">
        <v>434</v>
      </c>
      <c r="C263" s="75" t="s">
        <v>494</v>
      </c>
      <c r="D263" s="75" t="s">
        <v>436</v>
      </c>
      <c r="E263" s="75" t="str">
        <f>CONCATENATE(SUM('Разделы 3, 4, 5'!AB32:AB32),"=",0)</f>
        <v>0=0</v>
      </c>
    </row>
    <row r="264" spans="1:5" s="150" customFormat="1" ht="12.75">
      <c r="A264" s="79">
        <f>IF((SUM('Разделы 3, 4, 5'!AB33:AB33)=0),"","Неверно!")</f>
      </c>
      <c r="B264" s="166" t="s">
        <v>434</v>
      </c>
      <c r="C264" s="75" t="s">
        <v>495</v>
      </c>
      <c r="D264" s="75" t="s">
        <v>436</v>
      </c>
      <c r="E264" s="75" t="str">
        <f>CONCATENATE(SUM('Разделы 3, 4, 5'!AB33:AB33),"=",0)</f>
        <v>0=0</v>
      </c>
    </row>
    <row r="265" spans="1:5" s="150" customFormat="1" ht="12.75">
      <c r="A265" s="79">
        <f>IF((SUM('Разделы 3, 4, 5'!AC25:AC25)=0),"","Неверно!")</f>
      </c>
      <c r="B265" s="166" t="s">
        <v>434</v>
      </c>
      <c r="C265" s="75" t="s">
        <v>496</v>
      </c>
      <c r="D265" s="75" t="s">
        <v>436</v>
      </c>
      <c r="E265" s="75" t="str">
        <f>CONCATENATE(SUM('Разделы 3, 4, 5'!AC25:AC25),"=",0)</f>
        <v>0=0</v>
      </c>
    </row>
    <row r="266" spans="1:5" s="150" customFormat="1" ht="12.75">
      <c r="A266" s="79">
        <f>IF((SUM('Разделы 3, 4, 5'!AC34:AC34)=0),"","Неверно!")</f>
      </c>
      <c r="B266" s="166" t="s">
        <v>434</v>
      </c>
      <c r="C266" s="75" t="s">
        <v>497</v>
      </c>
      <c r="D266" s="75" t="s">
        <v>436</v>
      </c>
      <c r="E266" s="75" t="str">
        <f>CONCATENATE(SUM('Разделы 3, 4, 5'!AC34:AC34),"=",0)</f>
        <v>0=0</v>
      </c>
    </row>
    <row r="267" spans="1:5" s="150" customFormat="1" ht="12.75">
      <c r="A267" s="79">
        <f>IF((SUM('Разделы 3, 4, 5'!AC26:AC26)=0),"","Неверно!")</f>
      </c>
      <c r="B267" s="166" t="s">
        <v>434</v>
      </c>
      <c r="C267" s="75" t="s">
        <v>498</v>
      </c>
      <c r="D267" s="75" t="s">
        <v>436</v>
      </c>
      <c r="E267" s="75" t="str">
        <f>CONCATENATE(SUM('Разделы 3, 4, 5'!AC26:AC26),"=",0)</f>
        <v>0=0</v>
      </c>
    </row>
    <row r="268" spans="1:5" s="150" customFormat="1" ht="12.75">
      <c r="A268" s="79">
        <f>IF((SUM('Разделы 3, 4, 5'!AC27:AC27)=0),"","Неверно!")</f>
      </c>
      <c r="B268" s="166" t="s">
        <v>434</v>
      </c>
      <c r="C268" s="75" t="s">
        <v>499</v>
      </c>
      <c r="D268" s="75" t="s">
        <v>436</v>
      </c>
      <c r="E268" s="75" t="str">
        <f>CONCATENATE(SUM('Разделы 3, 4, 5'!AC27:AC27),"=",0)</f>
        <v>0=0</v>
      </c>
    </row>
    <row r="269" spans="1:5" s="150" customFormat="1" ht="12.75">
      <c r="A269" s="79">
        <f>IF((SUM('Разделы 3, 4, 5'!AC28:AC28)=0),"","Неверно!")</f>
      </c>
      <c r="B269" s="166" t="s">
        <v>434</v>
      </c>
      <c r="C269" s="75" t="s">
        <v>500</v>
      </c>
      <c r="D269" s="75" t="s">
        <v>436</v>
      </c>
      <c r="E269" s="75" t="str">
        <f>CONCATENATE(SUM('Разделы 3, 4, 5'!AC28:AC28),"=",0)</f>
        <v>0=0</v>
      </c>
    </row>
    <row r="270" spans="1:5" s="150" customFormat="1" ht="12.75">
      <c r="A270" s="79">
        <f>IF((SUM('Разделы 3, 4, 5'!AC29:AC29)=0),"","Неверно!")</f>
      </c>
      <c r="B270" s="166" t="s">
        <v>434</v>
      </c>
      <c r="C270" s="75" t="s">
        <v>501</v>
      </c>
      <c r="D270" s="75" t="s">
        <v>436</v>
      </c>
      <c r="E270" s="75" t="str">
        <f>CONCATENATE(SUM('Разделы 3, 4, 5'!AC29:AC29),"=",0)</f>
        <v>0=0</v>
      </c>
    </row>
    <row r="271" spans="1:5" s="150" customFormat="1" ht="12.75">
      <c r="A271" s="79">
        <f>IF((SUM('Разделы 3, 4, 5'!AC30:AC30)=0),"","Неверно!")</f>
      </c>
      <c r="B271" s="166" t="s">
        <v>434</v>
      </c>
      <c r="C271" s="75" t="s">
        <v>502</v>
      </c>
      <c r="D271" s="75" t="s">
        <v>436</v>
      </c>
      <c r="E271" s="75" t="str">
        <f>CONCATENATE(SUM('Разделы 3, 4, 5'!AC30:AC30),"=",0)</f>
        <v>0=0</v>
      </c>
    </row>
    <row r="272" spans="1:5" s="150" customFormat="1" ht="12.75">
      <c r="A272" s="79">
        <f>IF((SUM('Разделы 3, 4, 5'!AC31:AC31)=0),"","Неверно!")</f>
      </c>
      <c r="B272" s="166" t="s">
        <v>434</v>
      </c>
      <c r="C272" s="75" t="s">
        <v>503</v>
      </c>
      <c r="D272" s="75" t="s">
        <v>436</v>
      </c>
      <c r="E272" s="75" t="str">
        <f>CONCATENATE(SUM('Разделы 3, 4, 5'!AC31:AC31),"=",0)</f>
        <v>0=0</v>
      </c>
    </row>
    <row r="273" spans="1:5" s="150" customFormat="1" ht="12.75">
      <c r="A273" s="79">
        <f>IF((SUM('Разделы 3, 4, 5'!AC32:AC32)=0),"","Неверно!")</f>
      </c>
      <c r="B273" s="166" t="s">
        <v>434</v>
      </c>
      <c r="C273" s="75" t="s">
        <v>504</v>
      </c>
      <c r="D273" s="75" t="s">
        <v>436</v>
      </c>
      <c r="E273" s="75" t="str">
        <f>CONCATENATE(SUM('Разделы 3, 4, 5'!AC32:AC32),"=",0)</f>
        <v>0=0</v>
      </c>
    </row>
    <row r="274" spans="1:5" s="150" customFormat="1" ht="12.75">
      <c r="A274" s="79">
        <f>IF((SUM('Разделы 3, 4, 5'!AC33:AC33)=0),"","Неверно!")</f>
      </c>
      <c r="B274" s="166" t="s">
        <v>434</v>
      </c>
      <c r="C274" s="75" t="s">
        <v>505</v>
      </c>
      <c r="D274" s="75" t="s">
        <v>436</v>
      </c>
      <c r="E274" s="75" t="str">
        <f>CONCATENATE(SUM('Разделы 3, 4, 5'!AC33:AC33),"=",0)</f>
        <v>0=0</v>
      </c>
    </row>
    <row r="275" spans="1:5" s="150" customFormat="1" ht="12.75">
      <c r="A275" s="79">
        <f>IF((SUM('Разделы 3, 4, 5'!AD25:AD25)=0),"","Неверно!")</f>
      </c>
      <c r="B275" s="166" t="s">
        <v>434</v>
      </c>
      <c r="C275" s="75" t="s">
        <v>506</v>
      </c>
      <c r="D275" s="75" t="s">
        <v>436</v>
      </c>
      <c r="E275" s="75" t="str">
        <f>CONCATENATE(SUM('Разделы 3, 4, 5'!AD25:AD25),"=",0)</f>
        <v>0=0</v>
      </c>
    </row>
    <row r="276" spans="1:5" s="150" customFormat="1" ht="12.75">
      <c r="A276" s="79">
        <f>IF((SUM('Разделы 3, 4, 5'!AD34:AD34)=0),"","Неверно!")</f>
      </c>
      <c r="B276" s="166" t="s">
        <v>434</v>
      </c>
      <c r="C276" s="75" t="s">
        <v>507</v>
      </c>
      <c r="D276" s="75" t="s">
        <v>436</v>
      </c>
      <c r="E276" s="75" t="str">
        <f>CONCATENATE(SUM('Разделы 3, 4, 5'!AD34:AD34),"=",0)</f>
        <v>0=0</v>
      </c>
    </row>
    <row r="277" spans="1:5" s="150" customFormat="1" ht="12.75">
      <c r="A277" s="79">
        <f>IF((SUM('Разделы 3, 4, 5'!AD26:AD26)=0),"","Неверно!")</f>
      </c>
      <c r="B277" s="166" t="s">
        <v>434</v>
      </c>
      <c r="C277" s="75" t="s">
        <v>508</v>
      </c>
      <c r="D277" s="75" t="s">
        <v>436</v>
      </c>
      <c r="E277" s="75" t="str">
        <f>CONCATENATE(SUM('Разделы 3, 4, 5'!AD26:AD26),"=",0)</f>
        <v>0=0</v>
      </c>
    </row>
    <row r="278" spans="1:5" s="150" customFormat="1" ht="12.75">
      <c r="A278" s="79">
        <f>IF((SUM('Разделы 3, 4, 5'!AD27:AD27)=0),"","Неверно!")</f>
      </c>
      <c r="B278" s="166" t="s">
        <v>434</v>
      </c>
      <c r="C278" s="75" t="s">
        <v>509</v>
      </c>
      <c r="D278" s="75" t="s">
        <v>436</v>
      </c>
      <c r="E278" s="75" t="str">
        <f>CONCATENATE(SUM('Разделы 3, 4, 5'!AD27:AD27),"=",0)</f>
        <v>0=0</v>
      </c>
    </row>
    <row r="279" spans="1:5" s="150" customFormat="1" ht="12.75">
      <c r="A279" s="79">
        <f>IF((SUM('Разделы 3, 4, 5'!AD28:AD28)=0),"","Неверно!")</f>
      </c>
      <c r="B279" s="166" t="s">
        <v>434</v>
      </c>
      <c r="C279" s="75" t="s">
        <v>510</v>
      </c>
      <c r="D279" s="75" t="s">
        <v>436</v>
      </c>
      <c r="E279" s="75" t="str">
        <f>CONCATENATE(SUM('Разделы 3, 4, 5'!AD28:AD28),"=",0)</f>
        <v>0=0</v>
      </c>
    </row>
    <row r="280" spans="1:5" s="150" customFormat="1" ht="12.75">
      <c r="A280" s="79">
        <f>IF((SUM('Разделы 3, 4, 5'!AD29:AD29)=0),"","Неверно!")</f>
      </c>
      <c r="B280" s="166" t="s">
        <v>434</v>
      </c>
      <c r="C280" s="75" t="s">
        <v>511</v>
      </c>
      <c r="D280" s="75" t="s">
        <v>436</v>
      </c>
      <c r="E280" s="75" t="str">
        <f>CONCATENATE(SUM('Разделы 3, 4, 5'!AD29:AD29),"=",0)</f>
        <v>0=0</v>
      </c>
    </row>
    <row r="281" spans="1:5" s="150" customFormat="1" ht="12.75">
      <c r="A281" s="79">
        <f>IF((SUM('Разделы 3, 4, 5'!AD30:AD30)=0),"","Неверно!")</f>
      </c>
      <c r="B281" s="166" t="s">
        <v>434</v>
      </c>
      <c r="C281" s="75" t="s">
        <v>512</v>
      </c>
      <c r="D281" s="75" t="s">
        <v>436</v>
      </c>
      <c r="E281" s="75" t="str">
        <f>CONCATENATE(SUM('Разделы 3, 4, 5'!AD30:AD30),"=",0)</f>
        <v>0=0</v>
      </c>
    </row>
    <row r="282" spans="1:5" s="150" customFormat="1" ht="12.75">
      <c r="A282" s="79">
        <f>IF((SUM('Разделы 3, 4, 5'!AD31:AD31)=0),"","Неверно!")</f>
      </c>
      <c r="B282" s="166" t="s">
        <v>434</v>
      </c>
      <c r="C282" s="75" t="s">
        <v>513</v>
      </c>
      <c r="D282" s="75" t="s">
        <v>436</v>
      </c>
      <c r="E282" s="75" t="str">
        <f>CONCATENATE(SUM('Разделы 3, 4, 5'!AD31:AD31),"=",0)</f>
        <v>0=0</v>
      </c>
    </row>
    <row r="283" spans="1:5" s="150" customFormat="1" ht="12.75">
      <c r="A283" s="79">
        <f>IF((SUM('Разделы 3, 4, 5'!AD32:AD32)=0),"","Неверно!")</f>
      </c>
      <c r="B283" s="166" t="s">
        <v>434</v>
      </c>
      <c r="C283" s="75" t="s">
        <v>514</v>
      </c>
      <c r="D283" s="75" t="s">
        <v>436</v>
      </c>
      <c r="E283" s="75" t="str">
        <f>CONCATENATE(SUM('Разделы 3, 4, 5'!AD32:AD32),"=",0)</f>
        <v>0=0</v>
      </c>
    </row>
    <row r="284" spans="1:5" s="150" customFormat="1" ht="12.75">
      <c r="A284" s="79">
        <f>IF((SUM('Разделы 3, 4, 5'!AD33:AD33)=0),"","Неверно!")</f>
      </c>
      <c r="B284" s="166" t="s">
        <v>434</v>
      </c>
      <c r="C284" s="75" t="s">
        <v>515</v>
      </c>
      <c r="D284" s="75" t="s">
        <v>436</v>
      </c>
      <c r="E284" s="75" t="str">
        <f>CONCATENATE(SUM('Разделы 3, 4, 5'!AD33:AD33),"=",0)</f>
        <v>0=0</v>
      </c>
    </row>
    <row r="285" spans="1:5" s="150" customFormat="1" ht="12.75">
      <c r="A285" s="79">
        <f>IF((SUM('Разделы 1, 2'!P21:P21)&gt;=SUM('Разделы 1, 2'!O21:O21)),"","Неверно!")</f>
      </c>
      <c r="B285" s="166" t="s">
        <v>516</v>
      </c>
      <c r="C285" s="75" t="s">
        <v>517</v>
      </c>
      <c r="D285" s="75" t="s">
        <v>1032</v>
      </c>
      <c r="E285" s="75" t="str">
        <f>CONCATENATE(SUM('Разделы 1, 2'!P21:P21),"&gt;=",SUM('Разделы 1, 2'!O21:O21))</f>
        <v>0&gt;=0</v>
      </c>
    </row>
    <row r="286" spans="1:5" s="150" customFormat="1" ht="12.75">
      <c r="A286" s="79">
        <f>IF((SUM('Разделы 1, 2'!P30:P30)&gt;=SUM('Разделы 1, 2'!O30:O30)),"","Неверно!")</f>
      </c>
      <c r="B286" s="166" t="s">
        <v>516</v>
      </c>
      <c r="C286" s="75" t="s">
        <v>518</v>
      </c>
      <c r="D286" s="75" t="s">
        <v>1032</v>
      </c>
      <c r="E286" s="75" t="str">
        <f>CONCATENATE(SUM('Разделы 1, 2'!P30:P30),"&gt;=",SUM('Разделы 1, 2'!O30:O30))</f>
        <v>0&gt;=0</v>
      </c>
    </row>
    <row r="287" spans="1:5" s="150" customFormat="1" ht="12.75">
      <c r="A287" s="79">
        <f>IF((SUM('Разделы 1, 2'!P31:P31)&gt;=SUM('Разделы 1, 2'!O31:O31)),"","Неверно!")</f>
      </c>
      <c r="B287" s="166" t="s">
        <v>516</v>
      </c>
      <c r="C287" s="75" t="s">
        <v>519</v>
      </c>
      <c r="D287" s="75" t="s">
        <v>1032</v>
      </c>
      <c r="E287" s="75" t="str">
        <f>CONCATENATE(SUM('Разделы 1, 2'!P31:P31),"&gt;=",SUM('Разделы 1, 2'!O31:O31))</f>
        <v>0&gt;=0</v>
      </c>
    </row>
    <row r="288" spans="1:5" s="150" customFormat="1" ht="12.75">
      <c r="A288" s="79">
        <f>IF((SUM('Разделы 1, 2'!P22:P22)&gt;=SUM('Разделы 1, 2'!O22:O22)),"","Неверно!")</f>
      </c>
      <c r="B288" s="166" t="s">
        <v>516</v>
      </c>
      <c r="C288" s="75" t="s">
        <v>520</v>
      </c>
      <c r="D288" s="75" t="s">
        <v>1032</v>
      </c>
      <c r="E288" s="75" t="str">
        <f>CONCATENATE(SUM('Разделы 1, 2'!P22:P22),"&gt;=",SUM('Разделы 1, 2'!O22:O22))</f>
        <v>0&gt;=0</v>
      </c>
    </row>
    <row r="289" spans="1:5" s="150" customFormat="1" ht="12.75">
      <c r="A289" s="79">
        <f>IF((SUM('Разделы 1, 2'!P23:P23)&gt;=SUM('Разделы 1, 2'!O23:O23)),"","Неверно!")</f>
      </c>
      <c r="B289" s="166" t="s">
        <v>516</v>
      </c>
      <c r="C289" s="75" t="s">
        <v>521</v>
      </c>
      <c r="D289" s="75" t="s">
        <v>1032</v>
      </c>
      <c r="E289" s="75" t="str">
        <f>CONCATENATE(SUM('Разделы 1, 2'!P23:P23),"&gt;=",SUM('Разделы 1, 2'!O23:O23))</f>
        <v>0&gt;=0</v>
      </c>
    </row>
    <row r="290" spans="1:5" s="150" customFormat="1" ht="12.75">
      <c r="A290" s="79">
        <f>IF((SUM('Разделы 1, 2'!P24:P24)&gt;=SUM('Разделы 1, 2'!O24:O24)),"","Неверно!")</f>
      </c>
      <c r="B290" s="166" t="s">
        <v>516</v>
      </c>
      <c r="C290" s="75" t="s">
        <v>522</v>
      </c>
      <c r="D290" s="75" t="s">
        <v>1032</v>
      </c>
      <c r="E290" s="75" t="str">
        <f>CONCATENATE(SUM('Разделы 1, 2'!P24:P24),"&gt;=",SUM('Разделы 1, 2'!O24:O24))</f>
        <v>0&gt;=0</v>
      </c>
    </row>
    <row r="291" spans="1:5" s="150" customFormat="1" ht="12.75">
      <c r="A291" s="79">
        <f>IF((SUM('Разделы 1, 2'!P25:P25)&gt;=SUM('Разделы 1, 2'!O25:O25)),"","Неверно!")</f>
      </c>
      <c r="B291" s="166" t="s">
        <v>516</v>
      </c>
      <c r="C291" s="75" t="s">
        <v>523</v>
      </c>
      <c r="D291" s="75" t="s">
        <v>1032</v>
      </c>
      <c r="E291" s="75" t="str">
        <f>CONCATENATE(SUM('Разделы 1, 2'!P25:P25),"&gt;=",SUM('Разделы 1, 2'!O25:O25))</f>
        <v>0&gt;=0</v>
      </c>
    </row>
    <row r="292" spans="1:5" s="150" customFormat="1" ht="12.75">
      <c r="A292" s="79">
        <f>IF((SUM('Разделы 1, 2'!P26:P26)&gt;=SUM('Разделы 1, 2'!O26:O26)),"","Неверно!")</f>
      </c>
      <c r="B292" s="166" t="s">
        <v>516</v>
      </c>
      <c r="C292" s="75" t="s">
        <v>524</v>
      </c>
      <c r="D292" s="75" t="s">
        <v>1032</v>
      </c>
      <c r="E292" s="75" t="str">
        <f>CONCATENATE(SUM('Разделы 1, 2'!P26:P26),"&gt;=",SUM('Разделы 1, 2'!O26:O26))</f>
        <v>0&gt;=0</v>
      </c>
    </row>
    <row r="293" spans="1:5" s="150" customFormat="1" ht="12.75">
      <c r="A293" s="79">
        <f>IF((SUM('Разделы 1, 2'!P27:P27)&gt;=SUM('Разделы 1, 2'!O27:O27)),"","Неверно!")</f>
      </c>
      <c r="B293" s="166" t="s">
        <v>516</v>
      </c>
      <c r="C293" s="75" t="s">
        <v>525</v>
      </c>
      <c r="D293" s="75" t="s">
        <v>1032</v>
      </c>
      <c r="E293" s="75" t="str">
        <f>CONCATENATE(SUM('Разделы 1, 2'!P27:P27),"&gt;=",SUM('Разделы 1, 2'!O27:O27))</f>
        <v>0&gt;=0</v>
      </c>
    </row>
    <row r="294" spans="1:5" s="150" customFormat="1" ht="12.75">
      <c r="A294" s="79">
        <f>IF((SUM('Разделы 1, 2'!P28:P28)&gt;=SUM('Разделы 1, 2'!O28:O28)),"","Неверно!")</f>
      </c>
      <c r="B294" s="166" t="s">
        <v>516</v>
      </c>
      <c r="C294" s="75" t="s">
        <v>526</v>
      </c>
      <c r="D294" s="75" t="s">
        <v>1032</v>
      </c>
      <c r="E294" s="75" t="str">
        <f>CONCATENATE(SUM('Разделы 1, 2'!P28:P28),"&gt;=",SUM('Разделы 1, 2'!O28:O28))</f>
        <v>0&gt;=0</v>
      </c>
    </row>
    <row r="295" spans="1:5" s="150" customFormat="1" ht="12.75">
      <c r="A295" s="79">
        <f>IF((SUM('Разделы 1, 2'!P29:P29)&gt;=SUM('Разделы 1, 2'!O29:O29)),"","Неверно!")</f>
      </c>
      <c r="B295" s="166" t="s">
        <v>516</v>
      </c>
      <c r="C295" s="75" t="s">
        <v>527</v>
      </c>
      <c r="D295" s="75" t="s">
        <v>1032</v>
      </c>
      <c r="E295" s="75" t="str">
        <f>CONCATENATE(SUM('Разделы 1, 2'!P29:P29),"&gt;=",SUM('Разделы 1, 2'!O29:O29))</f>
        <v>0&gt;=0</v>
      </c>
    </row>
    <row r="296" spans="1:5" s="150" customFormat="1" ht="12.75">
      <c r="A296" s="79">
        <f>IF((SUM('Разделы 1, 2'!D22:D22)=SUM('Разделы 1, 2'!D23:D26)),"","Неверно!")</f>
      </c>
      <c r="B296" s="166" t="s">
        <v>528</v>
      </c>
      <c r="C296" s="75" t="s">
        <v>529</v>
      </c>
      <c r="D296" s="75" t="s">
        <v>1063</v>
      </c>
      <c r="E296" s="75" t="str">
        <f>CONCATENATE(SUM('Разделы 1, 2'!D22:D22),"=",SUM('Разделы 1, 2'!D23:D26))</f>
        <v>0=0</v>
      </c>
    </row>
    <row r="297" spans="1:5" s="150" customFormat="1" ht="12.75">
      <c r="A297" s="79">
        <f>IF((SUM('Разделы 1, 2'!M22:M22)=SUM('Разделы 1, 2'!M23:M26)),"","Неверно!")</f>
      </c>
      <c r="B297" s="166" t="s">
        <v>528</v>
      </c>
      <c r="C297" s="75" t="s">
        <v>530</v>
      </c>
      <c r="D297" s="75" t="s">
        <v>1063</v>
      </c>
      <c r="E297" s="75" t="str">
        <f>CONCATENATE(SUM('Разделы 1, 2'!M22:M22),"=",SUM('Разделы 1, 2'!M23:M26))</f>
        <v>0=0</v>
      </c>
    </row>
    <row r="298" spans="1:5" s="150" customFormat="1" ht="12.75">
      <c r="A298" s="79">
        <f>IF((SUM('Разделы 1, 2'!N22:N22)=SUM('Разделы 1, 2'!N23:N26)),"","Неверно!")</f>
      </c>
      <c r="B298" s="166" t="s">
        <v>528</v>
      </c>
      <c r="C298" s="75" t="s">
        <v>531</v>
      </c>
      <c r="D298" s="75" t="s">
        <v>1063</v>
      </c>
      <c r="E298" s="75" t="str">
        <f>CONCATENATE(SUM('Разделы 1, 2'!N22:N22),"=",SUM('Разделы 1, 2'!N23:N26))</f>
        <v>0=0</v>
      </c>
    </row>
    <row r="299" spans="1:5" s="150" customFormat="1" ht="12.75">
      <c r="A299" s="79">
        <f>IF((SUM('Разделы 1, 2'!O22:O22)=SUM('Разделы 1, 2'!O23:O26)),"","Неверно!")</f>
      </c>
      <c r="B299" s="166" t="s">
        <v>528</v>
      </c>
      <c r="C299" s="75" t="s">
        <v>532</v>
      </c>
      <c r="D299" s="75" t="s">
        <v>1063</v>
      </c>
      <c r="E299" s="75" t="str">
        <f>CONCATENATE(SUM('Разделы 1, 2'!O22:O22),"=",SUM('Разделы 1, 2'!O23:O26))</f>
        <v>0=0</v>
      </c>
    </row>
    <row r="300" spans="1:5" s="150" customFormat="1" ht="12.75">
      <c r="A300" s="79">
        <f>IF((SUM('Разделы 1, 2'!P22:P22)=SUM('Разделы 1, 2'!P23:P26)),"","Неверно!")</f>
      </c>
      <c r="B300" s="166" t="s">
        <v>528</v>
      </c>
      <c r="C300" s="75" t="s">
        <v>533</v>
      </c>
      <c r="D300" s="75" t="s">
        <v>1063</v>
      </c>
      <c r="E300" s="75" t="str">
        <f>CONCATENATE(SUM('Разделы 1, 2'!P22:P22),"=",SUM('Разделы 1, 2'!P23:P26))</f>
        <v>0=0</v>
      </c>
    </row>
    <row r="301" spans="1:5" s="150" customFormat="1" ht="12.75">
      <c r="A301" s="79">
        <f>IF((SUM('Разделы 1, 2'!E22:E22)=SUM('Разделы 1, 2'!E23:E26)),"","Неверно!")</f>
      </c>
      <c r="B301" s="166" t="s">
        <v>528</v>
      </c>
      <c r="C301" s="75" t="s">
        <v>534</v>
      </c>
      <c r="D301" s="75" t="s">
        <v>1063</v>
      </c>
      <c r="E301" s="75" t="str">
        <f>CONCATENATE(SUM('Разделы 1, 2'!E22:E22),"=",SUM('Разделы 1, 2'!E23:E26))</f>
        <v>0=0</v>
      </c>
    </row>
    <row r="302" spans="1:5" s="150" customFormat="1" ht="12.75">
      <c r="A302" s="79">
        <f>IF((SUM('Разделы 1, 2'!F22:F22)=SUM('Разделы 1, 2'!F23:F26)),"","Неверно!")</f>
      </c>
      <c r="B302" s="166" t="s">
        <v>528</v>
      </c>
      <c r="C302" s="75" t="s">
        <v>535</v>
      </c>
      <c r="D302" s="75" t="s">
        <v>1063</v>
      </c>
      <c r="E302" s="75" t="str">
        <f>CONCATENATE(SUM('Разделы 1, 2'!F22:F22),"=",SUM('Разделы 1, 2'!F23:F26))</f>
        <v>0=0</v>
      </c>
    </row>
    <row r="303" spans="1:5" s="150" customFormat="1" ht="12.75">
      <c r="A303" s="79">
        <f>IF((SUM('Разделы 1, 2'!G22:G22)=SUM('Разделы 1, 2'!G23:G26)),"","Неверно!")</f>
      </c>
      <c r="B303" s="166" t="s">
        <v>528</v>
      </c>
      <c r="C303" s="75" t="s">
        <v>536</v>
      </c>
      <c r="D303" s="75" t="s">
        <v>1063</v>
      </c>
      <c r="E303" s="75" t="str">
        <f>CONCATENATE(SUM('Разделы 1, 2'!G22:G22),"=",SUM('Разделы 1, 2'!G23:G26))</f>
        <v>0=0</v>
      </c>
    </row>
    <row r="304" spans="1:5" s="150" customFormat="1" ht="12.75">
      <c r="A304" s="79">
        <f>IF((SUM('Разделы 1, 2'!H22:H22)=SUM('Разделы 1, 2'!H23:H26)),"","Неверно!")</f>
      </c>
      <c r="B304" s="166" t="s">
        <v>528</v>
      </c>
      <c r="C304" s="75" t="s">
        <v>537</v>
      </c>
      <c r="D304" s="75" t="s">
        <v>1063</v>
      </c>
      <c r="E304" s="75" t="str">
        <f>CONCATENATE(SUM('Разделы 1, 2'!H22:H22),"=",SUM('Разделы 1, 2'!H23:H26))</f>
        <v>0=0</v>
      </c>
    </row>
    <row r="305" spans="1:5" s="150" customFormat="1" ht="12.75">
      <c r="A305" s="79">
        <f>IF((SUM('Разделы 1, 2'!I22:I22)=SUM('Разделы 1, 2'!I23:I26)),"","Неверно!")</f>
      </c>
      <c r="B305" s="166" t="s">
        <v>528</v>
      </c>
      <c r="C305" s="75" t="s">
        <v>538</v>
      </c>
      <c r="D305" s="75" t="s">
        <v>1063</v>
      </c>
      <c r="E305" s="75" t="str">
        <f>CONCATENATE(SUM('Разделы 1, 2'!I22:I22),"=",SUM('Разделы 1, 2'!I23:I26))</f>
        <v>0=0</v>
      </c>
    </row>
    <row r="306" spans="1:5" s="150" customFormat="1" ht="12.75">
      <c r="A306" s="79">
        <f>IF((SUM('Разделы 1, 2'!J22:J22)=SUM('Разделы 1, 2'!J23:J26)),"","Неверно!")</f>
      </c>
      <c r="B306" s="166" t="s">
        <v>528</v>
      </c>
      <c r="C306" s="75" t="s">
        <v>539</v>
      </c>
      <c r="D306" s="75" t="s">
        <v>1063</v>
      </c>
      <c r="E306" s="75" t="str">
        <f>CONCATENATE(SUM('Разделы 1, 2'!J22:J22),"=",SUM('Разделы 1, 2'!J23:J26))</f>
        <v>0=0</v>
      </c>
    </row>
    <row r="307" spans="1:5" s="150" customFormat="1" ht="12.75">
      <c r="A307" s="79">
        <f>IF((SUM('Разделы 1, 2'!K22:K22)=SUM('Разделы 1, 2'!K23:K26)),"","Неверно!")</f>
      </c>
      <c r="B307" s="166" t="s">
        <v>528</v>
      </c>
      <c r="C307" s="75" t="s">
        <v>540</v>
      </c>
      <c r="D307" s="75" t="s">
        <v>1063</v>
      </c>
      <c r="E307" s="75" t="str">
        <f>CONCATENATE(SUM('Разделы 1, 2'!K22:K22),"=",SUM('Разделы 1, 2'!K23:K26))</f>
        <v>0=0</v>
      </c>
    </row>
    <row r="308" spans="1:5" s="150" customFormat="1" ht="12.75">
      <c r="A308" s="79">
        <f>IF((SUM('Разделы 1, 2'!L22:L22)=SUM('Разделы 1, 2'!L23:L26)),"","Неверно!")</f>
      </c>
      <c r="B308" s="166" t="s">
        <v>528</v>
      </c>
      <c r="C308" s="75" t="s">
        <v>541</v>
      </c>
      <c r="D308" s="75" t="s">
        <v>1063</v>
      </c>
      <c r="E308" s="75" t="str">
        <f>CONCATENATE(SUM('Разделы 1, 2'!L22:L22),"=",SUM('Разделы 1, 2'!L23:L26))</f>
        <v>0=0</v>
      </c>
    </row>
    <row r="309" spans="1:5" s="150" customFormat="1" ht="12.75">
      <c r="A309" s="79">
        <f>IF((SUM('Разделы 3, 4, 5'!E25:E25)=SUM('Разделы 1, 2'!J21:J21)),"","Неверно!")</f>
      </c>
      <c r="B309" s="166" t="s">
        <v>542</v>
      </c>
      <c r="C309" s="75" t="s">
        <v>543</v>
      </c>
      <c r="D309" s="75" t="s">
        <v>1058</v>
      </c>
      <c r="E309" s="75" t="str">
        <f>CONCATENATE(SUM('Разделы 3, 4, 5'!E25:E25),"=",SUM('Разделы 1, 2'!J21:J21))</f>
        <v>0=0</v>
      </c>
    </row>
    <row r="310" spans="1:5" s="150" customFormat="1" ht="12.75">
      <c r="A310" s="79">
        <f>IF((SUM('Разделы 3, 4, 5'!V9:V9)=0),"","Неверно!")</f>
      </c>
      <c r="B310" s="166" t="s">
        <v>544</v>
      </c>
      <c r="C310" s="75" t="s">
        <v>545</v>
      </c>
      <c r="D310" s="75" t="s">
        <v>546</v>
      </c>
      <c r="E310" s="75" t="str">
        <f>CONCATENATE(SUM('Разделы 3, 4, 5'!V9:V9),"=",0)</f>
        <v>0=0</v>
      </c>
    </row>
    <row r="311" spans="1:5" s="150" customFormat="1" ht="12.75">
      <c r="A311" s="79">
        <f>IF((SUM('Разделы 3, 4, 5'!W9:W9)=0),"","Неверно!")</f>
      </c>
      <c r="B311" s="166" t="s">
        <v>544</v>
      </c>
      <c r="C311" s="75" t="s">
        <v>547</v>
      </c>
      <c r="D311" s="75" t="s">
        <v>546</v>
      </c>
      <c r="E311" s="75" t="str">
        <f>CONCATENATE(SUM('Разделы 3, 4, 5'!W9:W9),"=",0)</f>
        <v>0=0</v>
      </c>
    </row>
    <row r="312" spans="1:5" s="150" customFormat="1" ht="12.75">
      <c r="A312" s="79">
        <f>IF((SUM('Разделы 3, 4, 5'!X9:X9)=0),"","Неверно!")</f>
      </c>
      <c r="B312" s="166" t="s">
        <v>544</v>
      </c>
      <c r="C312" s="75" t="s">
        <v>548</v>
      </c>
      <c r="D312" s="75" t="s">
        <v>546</v>
      </c>
      <c r="E312" s="75" t="str">
        <f>CONCATENATE(SUM('Разделы 3, 4, 5'!X9:X9),"=",0)</f>
        <v>0=0</v>
      </c>
    </row>
    <row r="313" spans="1:5" s="150" customFormat="1" ht="12.75">
      <c r="A313" s="79">
        <f>IF((SUM('Разделы 3, 4, 5'!Y9:Y9)=0),"","Неверно!")</f>
      </c>
      <c r="B313" s="166" t="s">
        <v>544</v>
      </c>
      <c r="C313" s="75" t="s">
        <v>549</v>
      </c>
      <c r="D313" s="75" t="s">
        <v>546</v>
      </c>
      <c r="E313" s="75" t="str">
        <f>CONCATENATE(SUM('Разделы 3, 4, 5'!Y9:Y9),"=",0)</f>
        <v>0=0</v>
      </c>
    </row>
    <row r="314" spans="1:5" s="150" customFormat="1" ht="12.75">
      <c r="A314" s="79">
        <f>IF((SUM('Разделы 3, 4, 5'!Z9:Z9)=0),"","Неверно!")</f>
      </c>
      <c r="B314" s="166" t="s">
        <v>544</v>
      </c>
      <c r="C314" s="75" t="s">
        <v>550</v>
      </c>
      <c r="D314" s="75" t="s">
        <v>546</v>
      </c>
      <c r="E314" s="75" t="str">
        <f>CONCATENATE(SUM('Разделы 3, 4, 5'!Z9:Z9),"=",0)</f>
        <v>0=0</v>
      </c>
    </row>
    <row r="315" spans="1:5" s="150" customFormat="1" ht="12.75">
      <c r="A315" s="79">
        <f>IF((SUM('Разделы 3, 4, 5'!AA9:AA9)=0),"","Неверно!")</f>
      </c>
      <c r="B315" s="166" t="s">
        <v>544</v>
      </c>
      <c r="C315" s="75" t="s">
        <v>551</v>
      </c>
      <c r="D315" s="75" t="s">
        <v>546</v>
      </c>
      <c r="E315" s="75" t="str">
        <f>CONCATENATE(SUM('Разделы 3, 4, 5'!AA9:AA9),"=",0)</f>
        <v>0=0</v>
      </c>
    </row>
    <row r="316" spans="1:5" s="150" customFormat="1" ht="12.75">
      <c r="A316" s="79">
        <f>IF((SUM('Разделы 3, 4, 5'!AB9:AB9)=0),"","Неверно!")</f>
      </c>
      <c r="B316" s="166" t="s">
        <v>544</v>
      </c>
      <c r="C316" s="75" t="s">
        <v>552</v>
      </c>
      <c r="D316" s="75" t="s">
        <v>546</v>
      </c>
      <c r="E316" s="75" t="str">
        <f>CONCATENATE(SUM('Разделы 3, 4, 5'!AB9:AB9),"=",0)</f>
        <v>0=0</v>
      </c>
    </row>
    <row r="317" spans="1:5" s="150" customFormat="1" ht="12.75">
      <c r="A317" s="79">
        <f>IF((SUM('Разделы 3, 4, 5'!AC9:AC9)=0),"","Неверно!")</f>
      </c>
      <c r="B317" s="166" t="s">
        <v>544</v>
      </c>
      <c r="C317" s="75" t="s">
        <v>553</v>
      </c>
      <c r="D317" s="75" t="s">
        <v>546</v>
      </c>
      <c r="E317" s="75" t="str">
        <f>CONCATENATE(SUM('Разделы 3, 4, 5'!AC9:AC9),"=",0)</f>
        <v>0=0</v>
      </c>
    </row>
    <row r="318" spans="1:5" s="150" customFormat="1" ht="12.75">
      <c r="A318" s="79">
        <f>IF((SUM('Разделы 3, 4, 5'!AD9:AD9)=0),"","Неверно!")</f>
      </c>
      <c r="B318" s="166" t="s">
        <v>544</v>
      </c>
      <c r="C318" s="75" t="s">
        <v>554</v>
      </c>
      <c r="D318" s="75" t="s">
        <v>546</v>
      </c>
      <c r="E318" s="75" t="str">
        <f>CONCATENATE(SUM('Разделы 3, 4, 5'!AD9:AD9),"=",0)</f>
        <v>0=0</v>
      </c>
    </row>
    <row r="319" spans="1:5" s="150" customFormat="1" ht="12.75">
      <c r="A319" s="79">
        <f>IF((SUM('Разделы 3, 4, 5'!AE9:AE9)=0),"","Неверно!")</f>
      </c>
      <c r="B319" s="166" t="s">
        <v>544</v>
      </c>
      <c r="C319" s="75" t="s">
        <v>555</v>
      </c>
      <c r="D319" s="75" t="s">
        <v>546</v>
      </c>
      <c r="E319" s="75" t="str">
        <f>CONCATENATE(SUM('Разделы 3, 4, 5'!AE9:AE9),"=",0)</f>
        <v>0=0</v>
      </c>
    </row>
    <row r="320" spans="1:5" s="150" customFormat="1" ht="12.75">
      <c r="A320" s="79">
        <f>IF((SUM('Разделы 1, 2'!P10:P10)&lt;=SUM('Разделы 1, 2'!E10:E10)),"","Неверно!")</f>
      </c>
      <c r="B320" s="166" t="s">
        <v>556</v>
      </c>
      <c r="C320" s="75" t="s">
        <v>557</v>
      </c>
      <c r="D320" s="75" t="s">
        <v>1061</v>
      </c>
      <c r="E320" s="75" t="str">
        <f>CONCATENATE(SUM('Разделы 1, 2'!P10:P10),"&lt;=",SUM('Разделы 1, 2'!E10:E10))</f>
        <v>0&lt;=0</v>
      </c>
    </row>
    <row r="321" spans="1:5" s="150" customFormat="1" ht="12.75">
      <c r="A321" s="79">
        <f>IF((SUM('Разделы 1, 2'!P11:P11)&lt;=SUM('Разделы 1, 2'!E11:E11)),"","Неверно!")</f>
      </c>
      <c r="B321" s="166" t="s">
        <v>556</v>
      </c>
      <c r="C321" s="75" t="s">
        <v>558</v>
      </c>
      <c r="D321" s="75" t="s">
        <v>1061</v>
      </c>
      <c r="E321" s="75" t="str">
        <f>CONCATENATE(SUM('Разделы 1, 2'!P11:P11),"&lt;=",SUM('Разделы 1, 2'!E11:E11))</f>
        <v>0&lt;=0</v>
      </c>
    </row>
    <row r="322" spans="1:5" s="150" customFormat="1" ht="12.75">
      <c r="A322" s="79">
        <f>IF((SUM('Разделы 1, 2'!P12:P12)&lt;=SUM('Разделы 1, 2'!E12:E12)),"","Неверно!")</f>
      </c>
      <c r="B322" s="166" t="s">
        <v>556</v>
      </c>
      <c r="C322" s="75" t="s">
        <v>559</v>
      </c>
      <c r="D322" s="75" t="s">
        <v>1061</v>
      </c>
      <c r="E322" s="75" t="str">
        <f>CONCATENATE(SUM('Разделы 1, 2'!P12:P12),"&lt;=",SUM('Разделы 1, 2'!E12:E12))</f>
        <v>0&lt;=0</v>
      </c>
    </row>
    <row r="323" spans="1:5" s="150" customFormat="1" ht="38.25">
      <c r="A323" s="79">
        <f>IF((SUM('Разделы 3, 4, 5'!AK12:AK12)+SUM('Разделы 3, 4, 5'!R13:U13)+SUM('Разделы 3, 4, 5'!AB14:AE14)=SUM('Разделы 1, 2'!F27:F27)+SUM('Разделы 1, 2'!H27:H27)),"","Неверно!")</f>
      </c>
      <c r="B323" s="166" t="s">
        <v>560</v>
      </c>
      <c r="C323" s="75" t="s">
        <v>561</v>
      </c>
      <c r="D323" s="75" t="s">
        <v>562</v>
      </c>
      <c r="E323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324" spans="1:5" s="150" customFormat="1" ht="12.75">
      <c r="A324" s="79">
        <f>IF((SUM('Разделы 3, 4, 5'!E26:E26)=SUM('Разделы 3, 4, 5'!E27:E30)),"","Неверно!")</f>
      </c>
      <c r="B324" s="166" t="s">
        <v>563</v>
      </c>
      <c r="C324" s="75" t="s">
        <v>564</v>
      </c>
      <c r="D324" s="75" t="s">
        <v>1057</v>
      </c>
      <c r="E324" s="75" t="str">
        <f>CONCATENATE(SUM('Разделы 3, 4, 5'!E26:E26),"=",SUM('Разделы 3, 4, 5'!E27:E30))</f>
        <v>0=0</v>
      </c>
    </row>
    <row r="325" spans="1:5" s="150" customFormat="1" ht="12.75">
      <c r="A325" s="79">
        <f>IF((SUM('Разделы 3, 4, 5'!N26:N26)=SUM('Разделы 3, 4, 5'!N27:N30)),"","Неверно!")</f>
      </c>
      <c r="B325" s="166" t="s">
        <v>563</v>
      </c>
      <c r="C325" s="75" t="s">
        <v>565</v>
      </c>
      <c r="D325" s="75" t="s">
        <v>1057</v>
      </c>
      <c r="E325" s="75" t="str">
        <f>CONCATENATE(SUM('Разделы 3, 4, 5'!N26:N26),"=",SUM('Разделы 3, 4, 5'!N27:N30))</f>
        <v>0=0</v>
      </c>
    </row>
    <row r="326" spans="1:5" s="150" customFormat="1" ht="12.75">
      <c r="A326" s="79">
        <f>IF((SUM('Разделы 3, 4, 5'!O26:O26)=SUM('Разделы 3, 4, 5'!O27:O30)),"","Неверно!")</f>
      </c>
      <c r="B326" s="166" t="s">
        <v>563</v>
      </c>
      <c r="C326" s="75" t="s">
        <v>566</v>
      </c>
      <c r="D326" s="75" t="s">
        <v>1057</v>
      </c>
      <c r="E326" s="75" t="str">
        <f>CONCATENATE(SUM('Разделы 3, 4, 5'!O26:O26),"=",SUM('Разделы 3, 4, 5'!O27:O30))</f>
        <v>0=0</v>
      </c>
    </row>
    <row r="327" spans="1:5" s="150" customFormat="1" ht="12.75">
      <c r="A327" s="79">
        <f>IF((SUM('Разделы 3, 4, 5'!P26:P26)=SUM('Разделы 3, 4, 5'!P27:P30)),"","Неверно!")</f>
      </c>
      <c r="B327" s="166" t="s">
        <v>563</v>
      </c>
      <c r="C327" s="75" t="s">
        <v>567</v>
      </c>
      <c r="D327" s="75" t="s">
        <v>1057</v>
      </c>
      <c r="E327" s="75" t="str">
        <f>CONCATENATE(SUM('Разделы 3, 4, 5'!P26:P26),"=",SUM('Разделы 3, 4, 5'!P27:P30))</f>
        <v>0=0</v>
      </c>
    </row>
    <row r="328" spans="1:5" s="150" customFormat="1" ht="12.75">
      <c r="A328" s="79">
        <f>IF((SUM('Разделы 3, 4, 5'!Q26:Q26)=SUM('Разделы 3, 4, 5'!Q27:Q30)),"","Неверно!")</f>
      </c>
      <c r="B328" s="166" t="s">
        <v>563</v>
      </c>
      <c r="C328" s="75" t="s">
        <v>568</v>
      </c>
      <c r="D328" s="75" t="s">
        <v>1057</v>
      </c>
      <c r="E328" s="75" t="str">
        <f>CONCATENATE(SUM('Разделы 3, 4, 5'!Q26:Q26),"=",SUM('Разделы 3, 4, 5'!Q27:Q30))</f>
        <v>0=0</v>
      </c>
    </row>
    <row r="329" spans="1:5" s="150" customFormat="1" ht="12.75">
      <c r="A329" s="79">
        <f>IF((SUM('Разделы 3, 4, 5'!R26:R26)=SUM('Разделы 3, 4, 5'!R27:R30)),"","Неверно!")</f>
      </c>
      <c r="B329" s="166" t="s">
        <v>563</v>
      </c>
      <c r="C329" s="75" t="s">
        <v>569</v>
      </c>
      <c r="D329" s="75" t="s">
        <v>1057</v>
      </c>
      <c r="E329" s="75" t="str">
        <f>CONCATENATE(SUM('Разделы 3, 4, 5'!R26:R26),"=",SUM('Разделы 3, 4, 5'!R27:R30))</f>
        <v>0=0</v>
      </c>
    </row>
    <row r="330" spans="1:5" s="150" customFormat="1" ht="12.75">
      <c r="A330" s="79">
        <f>IF((SUM('Разделы 3, 4, 5'!S26:S26)=SUM('Разделы 3, 4, 5'!S27:S30)),"","Неверно!")</f>
      </c>
      <c r="B330" s="166" t="s">
        <v>563</v>
      </c>
      <c r="C330" s="75" t="s">
        <v>570</v>
      </c>
      <c r="D330" s="75" t="s">
        <v>1057</v>
      </c>
      <c r="E330" s="75" t="str">
        <f>CONCATENATE(SUM('Разделы 3, 4, 5'!S26:S26),"=",SUM('Разделы 3, 4, 5'!S27:S30))</f>
        <v>0=0</v>
      </c>
    </row>
    <row r="331" spans="1:5" s="150" customFormat="1" ht="12.75">
      <c r="A331" s="79">
        <f>IF((SUM('Разделы 3, 4, 5'!T26:T26)=SUM('Разделы 3, 4, 5'!T27:T30)),"","Неверно!")</f>
      </c>
      <c r="B331" s="166" t="s">
        <v>563</v>
      </c>
      <c r="C331" s="75" t="s">
        <v>571</v>
      </c>
      <c r="D331" s="75" t="s">
        <v>1057</v>
      </c>
      <c r="E331" s="75" t="str">
        <f>CONCATENATE(SUM('Разделы 3, 4, 5'!T26:T26),"=",SUM('Разделы 3, 4, 5'!T27:T30))</f>
        <v>0=0</v>
      </c>
    </row>
    <row r="332" spans="1:5" s="150" customFormat="1" ht="12.75">
      <c r="A332" s="79">
        <f>IF((SUM('Разделы 3, 4, 5'!U26:U26)=SUM('Разделы 3, 4, 5'!U27:U30)),"","Неверно!")</f>
      </c>
      <c r="B332" s="166" t="s">
        <v>563</v>
      </c>
      <c r="C332" s="75" t="s">
        <v>572</v>
      </c>
      <c r="D332" s="75" t="s">
        <v>1057</v>
      </c>
      <c r="E332" s="75" t="str">
        <f>CONCATENATE(SUM('Разделы 3, 4, 5'!U26:U26),"=",SUM('Разделы 3, 4, 5'!U27:U30))</f>
        <v>0=0</v>
      </c>
    </row>
    <row r="333" spans="1:5" s="150" customFormat="1" ht="12.75">
      <c r="A333" s="79">
        <f>IF((SUM('Разделы 3, 4, 5'!V26:V26)=SUM('Разделы 3, 4, 5'!V27:V30)),"","Неверно!")</f>
      </c>
      <c r="B333" s="166" t="s">
        <v>563</v>
      </c>
      <c r="C333" s="75" t="s">
        <v>573</v>
      </c>
      <c r="D333" s="75" t="s">
        <v>1057</v>
      </c>
      <c r="E333" s="75" t="str">
        <f>CONCATENATE(SUM('Разделы 3, 4, 5'!V26:V26),"=",SUM('Разделы 3, 4, 5'!V27:V30))</f>
        <v>0=0</v>
      </c>
    </row>
    <row r="334" spans="1:5" s="150" customFormat="1" ht="12.75">
      <c r="A334" s="79">
        <f>IF((SUM('Разделы 3, 4, 5'!W26:W26)=SUM('Разделы 3, 4, 5'!W27:W30)),"","Неверно!")</f>
      </c>
      <c r="B334" s="166" t="s">
        <v>563</v>
      </c>
      <c r="C334" s="75" t="s">
        <v>574</v>
      </c>
      <c r="D334" s="75" t="s">
        <v>1057</v>
      </c>
      <c r="E334" s="75" t="str">
        <f>CONCATENATE(SUM('Разделы 3, 4, 5'!W26:W26),"=",SUM('Разделы 3, 4, 5'!W27:W30))</f>
        <v>0=0</v>
      </c>
    </row>
    <row r="335" spans="1:5" s="150" customFormat="1" ht="12.75">
      <c r="A335" s="79">
        <f>IF((SUM('Разделы 3, 4, 5'!F26:F26)=SUM('Разделы 3, 4, 5'!F27:F30)),"","Неверно!")</f>
      </c>
      <c r="B335" s="166" t="s">
        <v>563</v>
      </c>
      <c r="C335" s="75" t="s">
        <v>575</v>
      </c>
      <c r="D335" s="75" t="s">
        <v>1057</v>
      </c>
      <c r="E335" s="75" t="str">
        <f>CONCATENATE(SUM('Разделы 3, 4, 5'!F26:F26),"=",SUM('Разделы 3, 4, 5'!F27:F30))</f>
        <v>0=0</v>
      </c>
    </row>
    <row r="336" spans="1:5" s="150" customFormat="1" ht="12.75">
      <c r="A336" s="79">
        <f>IF((SUM('Разделы 3, 4, 5'!X26:X26)=SUM('Разделы 3, 4, 5'!X27:X30)),"","Неверно!")</f>
      </c>
      <c r="B336" s="166" t="s">
        <v>563</v>
      </c>
      <c r="C336" s="75" t="s">
        <v>576</v>
      </c>
      <c r="D336" s="75" t="s">
        <v>1057</v>
      </c>
      <c r="E336" s="75" t="str">
        <f>CONCATENATE(SUM('Разделы 3, 4, 5'!X26:X26),"=",SUM('Разделы 3, 4, 5'!X27:X30))</f>
        <v>0=0</v>
      </c>
    </row>
    <row r="337" spans="1:5" s="150" customFormat="1" ht="12.75">
      <c r="A337" s="79">
        <f>IF((SUM('Разделы 3, 4, 5'!Y26:Y26)=SUM('Разделы 3, 4, 5'!Y27:Y30)),"","Неверно!")</f>
      </c>
      <c r="B337" s="166" t="s">
        <v>563</v>
      </c>
      <c r="C337" s="75" t="s">
        <v>577</v>
      </c>
      <c r="D337" s="75" t="s">
        <v>1057</v>
      </c>
      <c r="E337" s="75" t="str">
        <f>CONCATENATE(SUM('Разделы 3, 4, 5'!Y26:Y26),"=",SUM('Разделы 3, 4, 5'!Y27:Y30))</f>
        <v>0=0</v>
      </c>
    </row>
    <row r="338" spans="1:5" s="150" customFormat="1" ht="12.75">
      <c r="A338" s="79">
        <f>IF((SUM('Разделы 3, 4, 5'!Z26:Z26)=SUM('Разделы 3, 4, 5'!Z27:Z30)),"","Неверно!")</f>
      </c>
      <c r="B338" s="166" t="s">
        <v>563</v>
      </c>
      <c r="C338" s="75" t="s">
        <v>578</v>
      </c>
      <c r="D338" s="75" t="s">
        <v>1057</v>
      </c>
      <c r="E338" s="75" t="str">
        <f>CONCATENATE(SUM('Разделы 3, 4, 5'!Z26:Z26),"=",SUM('Разделы 3, 4, 5'!Z27:Z30))</f>
        <v>0=0</v>
      </c>
    </row>
    <row r="339" spans="1:5" s="150" customFormat="1" ht="12.75">
      <c r="A339" s="79">
        <f>IF((SUM('Разделы 3, 4, 5'!AA26:AA26)=SUM('Разделы 3, 4, 5'!AA27:AA30)),"","Неверно!")</f>
      </c>
      <c r="B339" s="166" t="s">
        <v>563</v>
      </c>
      <c r="C339" s="75" t="s">
        <v>579</v>
      </c>
      <c r="D339" s="75" t="s">
        <v>1057</v>
      </c>
      <c r="E339" s="75" t="str">
        <f>CONCATENATE(SUM('Разделы 3, 4, 5'!AA26:AA26),"=",SUM('Разделы 3, 4, 5'!AA27:AA30))</f>
        <v>0=0</v>
      </c>
    </row>
    <row r="340" spans="1:5" s="150" customFormat="1" ht="12.75">
      <c r="A340" s="79">
        <f>IF((SUM('Разделы 3, 4, 5'!AB26:AB26)=SUM('Разделы 3, 4, 5'!AB27:AB30)),"","Неверно!")</f>
      </c>
      <c r="B340" s="166" t="s">
        <v>563</v>
      </c>
      <c r="C340" s="75" t="s">
        <v>580</v>
      </c>
      <c r="D340" s="75" t="s">
        <v>1057</v>
      </c>
      <c r="E340" s="75" t="str">
        <f>CONCATENATE(SUM('Разделы 3, 4, 5'!AB26:AB26),"=",SUM('Разделы 3, 4, 5'!AB27:AB30))</f>
        <v>0=0</v>
      </c>
    </row>
    <row r="341" spans="1:5" s="150" customFormat="1" ht="12.75">
      <c r="A341" s="79">
        <f>IF((SUM('Разделы 3, 4, 5'!AC26:AC26)=SUM('Разделы 3, 4, 5'!AC27:AC30)),"","Неверно!")</f>
      </c>
      <c r="B341" s="166" t="s">
        <v>563</v>
      </c>
      <c r="C341" s="75" t="s">
        <v>581</v>
      </c>
      <c r="D341" s="75" t="s">
        <v>1057</v>
      </c>
      <c r="E341" s="75" t="str">
        <f>CONCATENATE(SUM('Разделы 3, 4, 5'!AC26:AC26),"=",SUM('Разделы 3, 4, 5'!AC27:AC30))</f>
        <v>0=0</v>
      </c>
    </row>
    <row r="342" spans="1:5" s="150" customFormat="1" ht="12.75">
      <c r="A342" s="79">
        <f>IF((SUM('Разделы 3, 4, 5'!AD26:AD26)=SUM('Разделы 3, 4, 5'!AD27:AD30)),"","Неверно!")</f>
      </c>
      <c r="B342" s="166" t="s">
        <v>563</v>
      </c>
      <c r="C342" s="75" t="s">
        <v>582</v>
      </c>
      <c r="D342" s="75" t="s">
        <v>1057</v>
      </c>
      <c r="E342" s="75" t="str">
        <f>CONCATENATE(SUM('Разделы 3, 4, 5'!AD26:AD26),"=",SUM('Разделы 3, 4, 5'!AD27:AD30))</f>
        <v>0=0</v>
      </c>
    </row>
    <row r="343" spans="1:5" s="150" customFormat="1" ht="12.75">
      <c r="A343" s="79">
        <f>IF((SUM('Разделы 3, 4, 5'!AE26:AE26)=SUM('Разделы 3, 4, 5'!AE27:AE30)),"","Неверно!")</f>
      </c>
      <c r="B343" s="166" t="s">
        <v>563</v>
      </c>
      <c r="C343" s="75" t="s">
        <v>583</v>
      </c>
      <c r="D343" s="75" t="s">
        <v>1057</v>
      </c>
      <c r="E343" s="75" t="str">
        <f>CONCATENATE(SUM('Разделы 3, 4, 5'!AE26:AE26),"=",SUM('Разделы 3, 4, 5'!AE27:AE30))</f>
        <v>0=0</v>
      </c>
    </row>
    <row r="344" spans="1:5" s="150" customFormat="1" ht="12.75">
      <c r="A344" s="79">
        <f>IF((SUM('Разделы 3, 4, 5'!AF26:AF26)=SUM('Разделы 3, 4, 5'!AF27:AF30)),"","Неверно!")</f>
      </c>
      <c r="B344" s="166" t="s">
        <v>563</v>
      </c>
      <c r="C344" s="75" t="s">
        <v>584</v>
      </c>
      <c r="D344" s="75" t="s">
        <v>1057</v>
      </c>
      <c r="E344" s="75" t="str">
        <f>CONCATENATE(SUM('Разделы 3, 4, 5'!AF26:AF26),"=",SUM('Разделы 3, 4, 5'!AF27:AF30))</f>
        <v>0=0</v>
      </c>
    </row>
    <row r="345" spans="1:5" s="150" customFormat="1" ht="12.75">
      <c r="A345" s="79">
        <f>IF((SUM('Разделы 3, 4, 5'!AG26:AG26)=SUM('Разделы 3, 4, 5'!AG27:AG30)),"","Неверно!")</f>
      </c>
      <c r="B345" s="166" t="s">
        <v>563</v>
      </c>
      <c r="C345" s="75" t="s">
        <v>585</v>
      </c>
      <c r="D345" s="75" t="s">
        <v>1057</v>
      </c>
      <c r="E345" s="75" t="str">
        <f>CONCATENATE(SUM('Разделы 3, 4, 5'!AG26:AG26),"=",SUM('Разделы 3, 4, 5'!AG27:AG30))</f>
        <v>0=0</v>
      </c>
    </row>
    <row r="346" spans="1:5" s="150" customFormat="1" ht="12.75">
      <c r="A346" s="79">
        <f>IF((SUM('Разделы 3, 4, 5'!G26:G26)=SUM('Разделы 3, 4, 5'!G27:G30)),"","Неверно!")</f>
      </c>
      <c r="B346" s="166" t="s">
        <v>563</v>
      </c>
      <c r="C346" s="75" t="s">
        <v>586</v>
      </c>
      <c r="D346" s="75" t="s">
        <v>1057</v>
      </c>
      <c r="E346" s="75" t="str">
        <f>CONCATENATE(SUM('Разделы 3, 4, 5'!G26:G26),"=",SUM('Разделы 3, 4, 5'!G27:G30))</f>
        <v>0=0</v>
      </c>
    </row>
    <row r="347" spans="1:5" s="150" customFormat="1" ht="12.75">
      <c r="A347" s="79">
        <f>IF((SUM('Разделы 3, 4, 5'!AH26:AH26)=SUM('Разделы 3, 4, 5'!AH27:AH30)),"","Неверно!")</f>
      </c>
      <c r="B347" s="166" t="s">
        <v>563</v>
      </c>
      <c r="C347" s="75" t="s">
        <v>587</v>
      </c>
      <c r="D347" s="75" t="s">
        <v>1057</v>
      </c>
      <c r="E347" s="75" t="str">
        <f>CONCATENATE(SUM('Разделы 3, 4, 5'!AH26:AH26),"=",SUM('Разделы 3, 4, 5'!AH27:AH30))</f>
        <v>0=0</v>
      </c>
    </row>
    <row r="348" spans="1:5" s="150" customFormat="1" ht="12.75">
      <c r="A348" s="79">
        <f>IF((SUM('Разделы 3, 4, 5'!AI26:AI26)=SUM('Разделы 3, 4, 5'!AI27:AI30)),"","Неверно!")</f>
      </c>
      <c r="B348" s="166" t="s">
        <v>563</v>
      </c>
      <c r="C348" s="75" t="s">
        <v>588</v>
      </c>
      <c r="D348" s="75" t="s">
        <v>1057</v>
      </c>
      <c r="E348" s="75" t="str">
        <f>CONCATENATE(SUM('Разделы 3, 4, 5'!AI26:AI26),"=",SUM('Разделы 3, 4, 5'!AI27:AI30))</f>
        <v>0=0</v>
      </c>
    </row>
    <row r="349" spans="1:5" s="150" customFormat="1" ht="12.75">
      <c r="A349" s="79">
        <f>IF((SUM('Разделы 3, 4, 5'!AJ26:AJ26)=SUM('Разделы 3, 4, 5'!AJ27:AJ30)),"","Неверно!")</f>
      </c>
      <c r="B349" s="166" t="s">
        <v>563</v>
      </c>
      <c r="C349" s="75" t="s">
        <v>589</v>
      </c>
      <c r="D349" s="75" t="s">
        <v>1057</v>
      </c>
      <c r="E349" s="75" t="str">
        <f>CONCATENATE(SUM('Разделы 3, 4, 5'!AJ26:AJ26),"=",SUM('Разделы 3, 4, 5'!AJ27:AJ30))</f>
        <v>0=0</v>
      </c>
    </row>
    <row r="350" spans="1:5" s="150" customFormat="1" ht="12.75">
      <c r="A350" s="79">
        <f>IF((SUM('Разделы 3, 4, 5'!AK26:AK26)=SUM('Разделы 3, 4, 5'!AK27:AK30)),"","Неверно!")</f>
      </c>
      <c r="B350" s="166" t="s">
        <v>563</v>
      </c>
      <c r="C350" s="75" t="s">
        <v>590</v>
      </c>
      <c r="D350" s="75" t="s">
        <v>1057</v>
      </c>
      <c r="E350" s="75" t="str">
        <f>CONCATENATE(SUM('Разделы 3, 4, 5'!AK26:AK26),"=",SUM('Разделы 3, 4, 5'!AK27:AK30))</f>
        <v>0=0</v>
      </c>
    </row>
    <row r="351" spans="1:5" s="150" customFormat="1" ht="12.75">
      <c r="A351" s="79">
        <f>IF((SUM('Разделы 3, 4, 5'!AL26:AL26)=SUM('Разделы 3, 4, 5'!AL27:AL30)),"","Неверно!")</f>
      </c>
      <c r="B351" s="166" t="s">
        <v>563</v>
      </c>
      <c r="C351" s="75" t="s">
        <v>591</v>
      </c>
      <c r="D351" s="75" t="s">
        <v>1057</v>
      </c>
      <c r="E351" s="75" t="str">
        <f>CONCATENATE(SUM('Разделы 3, 4, 5'!AL26:AL26),"=",SUM('Разделы 3, 4, 5'!AL27:AL30))</f>
        <v>0=0</v>
      </c>
    </row>
    <row r="352" spans="1:5" s="150" customFormat="1" ht="12.75">
      <c r="A352" s="79">
        <f>IF((SUM('Разделы 3, 4, 5'!AM26:AM26)=SUM('Разделы 3, 4, 5'!AM27:AM30)),"","Неверно!")</f>
      </c>
      <c r="B352" s="166" t="s">
        <v>563</v>
      </c>
      <c r="C352" s="75" t="s">
        <v>592</v>
      </c>
      <c r="D352" s="75" t="s">
        <v>1057</v>
      </c>
      <c r="E352" s="75" t="str">
        <f>CONCATENATE(SUM('Разделы 3, 4, 5'!AM26:AM26),"=",SUM('Разделы 3, 4, 5'!AM27:AM30))</f>
        <v>0=0</v>
      </c>
    </row>
    <row r="353" spans="1:5" s="150" customFormat="1" ht="12.75">
      <c r="A353" s="79">
        <f>IF((SUM('Разделы 3, 4, 5'!AN26:AN26)=SUM('Разделы 3, 4, 5'!AN27:AN30)),"","Неверно!")</f>
      </c>
      <c r="B353" s="166" t="s">
        <v>563</v>
      </c>
      <c r="C353" s="75" t="s">
        <v>593</v>
      </c>
      <c r="D353" s="75" t="s">
        <v>1057</v>
      </c>
      <c r="E353" s="75" t="str">
        <f>CONCATENATE(SUM('Разделы 3, 4, 5'!AN26:AN26),"=",SUM('Разделы 3, 4, 5'!AN27:AN30))</f>
        <v>0=0</v>
      </c>
    </row>
    <row r="354" spans="1:5" s="150" customFormat="1" ht="12.75">
      <c r="A354" s="79">
        <f>IF((SUM('Разделы 3, 4, 5'!H26:H26)=SUM('Разделы 3, 4, 5'!H27:H30)),"","Неверно!")</f>
      </c>
      <c r="B354" s="166" t="s">
        <v>563</v>
      </c>
      <c r="C354" s="75" t="s">
        <v>594</v>
      </c>
      <c r="D354" s="75" t="s">
        <v>1057</v>
      </c>
      <c r="E354" s="75" t="str">
        <f>CONCATENATE(SUM('Разделы 3, 4, 5'!H26:H26),"=",SUM('Разделы 3, 4, 5'!H27:H30))</f>
        <v>0=0</v>
      </c>
    </row>
    <row r="355" spans="1:5" s="150" customFormat="1" ht="12.75">
      <c r="A355" s="79">
        <f>IF((SUM('Разделы 3, 4, 5'!I26:I26)=SUM('Разделы 3, 4, 5'!I27:I30)),"","Неверно!")</f>
      </c>
      <c r="B355" s="166" t="s">
        <v>563</v>
      </c>
      <c r="C355" s="75" t="s">
        <v>595</v>
      </c>
      <c r="D355" s="75" t="s">
        <v>1057</v>
      </c>
      <c r="E355" s="75" t="str">
        <f>CONCATENATE(SUM('Разделы 3, 4, 5'!I26:I26),"=",SUM('Разделы 3, 4, 5'!I27:I30))</f>
        <v>0=0</v>
      </c>
    </row>
    <row r="356" spans="1:5" s="150" customFormat="1" ht="12.75">
      <c r="A356" s="79">
        <f>IF((SUM('Разделы 3, 4, 5'!J26:J26)=SUM('Разделы 3, 4, 5'!J27:J30)),"","Неверно!")</f>
      </c>
      <c r="B356" s="166" t="s">
        <v>563</v>
      </c>
      <c r="C356" s="75" t="s">
        <v>596</v>
      </c>
      <c r="D356" s="75" t="s">
        <v>1057</v>
      </c>
      <c r="E356" s="75" t="str">
        <f>CONCATENATE(SUM('Разделы 3, 4, 5'!J26:J26),"=",SUM('Разделы 3, 4, 5'!J27:J30))</f>
        <v>0=0</v>
      </c>
    </row>
    <row r="357" spans="1:5" s="150" customFormat="1" ht="12.75">
      <c r="A357" s="79">
        <f>IF((SUM('Разделы 3, 4, 5'!K26:K26)=SUM('Разделы 3, 4, 5'!K27:K30)),"","Неверно!")</f>
      </c>
      <c r="B357" s="166" t="s">
        <v>563</v>
      </c>
      <c r="C357" s="75" t="s">
        <v>597</v>
      </c>
      <c r="D357" s="75" t="s">
        <v>1057</v>
      </c>
      <c r="E357" s="75" t="str">
        <f>CONCATENATE(SUM('Разделы 3, 4, 5'!K26:K26),"=",SUM('Разделы 3, 4, 5'!K27:K30))</f>
        <v>0=0</v>
      </c>
    </row>
    <row r="358" spans="1:5" s="150" customFormat="1" ht="12.75">
      <c r="A358" s="79">
        <f>IF((SUM('Разделы 3, 4, 5'!L26:L26)=SUM('Разделы 3, 4, 5'!L27:L30)),"","Неверно!")</f>
      </c>
      <c r="B358" s="166" t="s">
        <v>563</v>
      </c>
      <c r="C358" s="75" t="s">
        <v>598</v>
      </c>
      <c r="D358" s="75" t="s">
        <v>1057</v>
      </c>
      <c r="E358" s="75" t="str">
        <f>CONCATENATE(SUM('Разделы 3, 4, 5'!L26:L26),"=",SUM('Разделы 3, 4, 5'!L27:L30))</f>
        <v>0=0</v>
      </c>
    </row>
    <row r="359" spans="1:5" s="150" customFormat="1" ht="12.75">
      <c r="A359" s="79">
        <f>IF((SUM('Разделы 3, 4, 5'!M26:M26)=SUM('Разделы 3, 4, 5'!M27:M30)),"","Неверно!")</f>
      </c>
      <c r="B359" s="166" t="s">
        <v>563</v>
      </c>
      <c r="C359" s="75" t="s">
        <v>599</v>
      </c>
      <c r="D359" s="75" t="s">
        <v>1057</v>
      </c>
      <c r="E359" s="75" t="str">
        <f>CONCATENATE(SUM('Разделы 3, 4, 5'!M26:M26),"=",SUM('Разделы 3, 4, 5'!M27:M30))</f>
        <v>0=0</v>
      </c>
    </row>
    <row r="360" spans="1:5" s="150" customFormat="1" ht="12.75">
      <c r="A360" s="79">
        <f>IF((SUM('Разделы 1, 2'!F10:F10)=0),"","Неверно!")</f>
      </c>
      <c r="B360" s="166" t="s">
        <v>600</v>
      </c>
      <c r="C360" s="75" t="s">
        <v>601</v>
      </c>
      <c r="D360" s="75" t="s">
        <v>1031</v>
      </c>
      <c r="E360" s="75" t="str">
        <f>CONCATENATE(SUM('Разделы 1, 2'!F10:F10),"=",0)</f>
        <v>0=0</v>
      </c>
    </row>
    <row r="361" spans="1:5" s="150" customFormat="1" ht="12.75">
      <c r="A361" s="79">
        <f>IF((SUM('Разделы 1, 2'!F11:F11)=0),"","Неверно!")</f>
      </c>
      <c r="B361" s="166" t="s">
        <v>600</v>
      </c>
      <c r="C361" s="75" t="s">
        <v>602</v>
      </c>
      <c r="D361" s="75" t="s">
        <v>1031</v>
      </c>
      <c r="E361" s="75" t="str">
        <f>CONCATENATE(SUM('Разделы 1, 2'!F11:F11),"=",0)</f>
        <v>0=0</v>
      </c>
    </row>
    <row r="362" spans="1:5" s="150" customFormat="1" ht="12.75">
      <c r="A362" s="79">
        <f>IF((SUM('Разделы 1, 2'!F12:F12)=0),"","Неверно!")</f>
      </c>
      <c r="B362" s="166" t="s">
        <v>600</v>
      </c>
      <c r="C362" s="75" t="s">
        <v>603</v>
      </c>
      <c r="D362" s="75" t="s">
        <v>1031</v>
      </c>
      <c r="E362" s="75" t="str">
        <f>CONCATENATE(SUM('Разделы 1, 2'!F12:F12),"=",0)</f>
        <v>0=0</v>
      </c>
    </row>
    <row r="363" spans="1:5" s="150" customFormat="1" ht="25.5">
      <c r="A363" s="79">
        <f>IF((SUM('Разделы 1, 2'!D21:E21)=SUM('Разделы 1, 2'!J21:K21)+SUM('Разделы 1, 2'!N21:N21)+SUM('Разделы 1, 2'!M21:M21)),"","Неверно!")</f>
      </c>
      <c r="B363" s="166" t="s">
        <v>604</v>
      </c>
      <c r="C363" s="75" t="s">
        <v>605</v>
      </c>
      <c r="D363" s="75" t="s">
        <v>1027</v>
      </c>
      <c r="E363" s="75" t="str">
        <f>CONCATENATE(SUM('Разделы 1, 2'!D21:E21),"=",SUM('Разделы 1, 2'!J21:K21),"+",SUM('Разделы 1, 2'!N21:N21),"+",SUM('Разделы 1, 2'!M21:M21))</f>
        <v>0=0+0+0</v>
      </c>
    </row>
    <row r="364" spans="1:5" s="150" customFormat="1" ht="25.5">
      <c r="A364" s="79">
        <f>IF((SUM('Разделы 1, 2'!D30:E30)=SUM('Разделы 1, 2'!J30:K30)+SUM('Разделы 1, 2'!N30:N30)+SUM('Разделы 1, 2'!M30:M30)),"","Неверно!")</f>
      </c>
      <c r="B364" s="166" t="s">
        <v>604</v>
      </c>
      <c r="C364" s="75" t="s">
        <v>606</v>
      </c>
      <c r="D364" s="75" t="s">
        <v>1027</v>
      </c>
      <c r="E364" s="75" t="str">
        <f>CONCATENATE(SUM('Разделы 1, 2'!D30:E30),"=",SUM('Разделы 1, 2'!J30:K30),"+",SUM('Разделы 1, 2'!N30:N30),"+",SUM('Разделы 1, 2'!M30:M30))</f>
        <v>0=0+0+0</v>
      </c>
    </row>
    <row r="365" spans="1:5" s="150" customFormat="1" ht="25.5">
      <c r="A365" s="79">
        <f>IF((SUM('Разделы 1, 2'!D31:E31)=SUM('Разделы 1, 2'!J31:K31)+SUM('Разделы 1, 2'!N31:N31)+SUM('Разделы 1, 2'!M31:M31)),"","Неверно!")</f>
      </c>
      <c r="B365" s="166" t="s">
        <v>604</v>
      </c>
      <c r="C365" s="75" t="s">
        <v>607</v>
      </c>
      <c r="D365" s="75" t="s">
        <v>1027</v>
      </c>
      <c r="E365" s="75" t="str">
        <f>CONCATENATE(SUM('Разделы 1, 2'!D31:E31),"=",SUM('Разделы 1, 2'!J31:K31),"+",SUM('Разделы 1, 2'!N31:N31),"+",SUM('Разделы 1, 2'!M31:M31))</f>
        <v>0=0+0+0</v>
      </c>
    </row>
    <row r="366" spans="1:5" s="150" customFormat="1" ht="25.5">
      <c r="A366" s="79">
        <f>IF((SUM('Разделы 1, 2'!D22:E22)=SUM('Разделы 1, 2'!J22:K22)+SUM('Разделы 1, 2'!N22:N22)+SUM('Разделы 1, 2'!M22:M22)),"","Неверно!")</f>
      </c>
      <c r="B366" s="166" t="s">
        <v>604</v>
      </c>
      <c r="C366" s="75" t="s">
        <v>608</v>
      </c>
      <c r="D366" s="75" t="s">
        <v>1027</v>
      </c>
      <c r="E366" s="75" t="str">
        <f>CONCATENATE(SUM('Разделы 1, 2'!D22:E22),"=",SUM('Разделы 1, 2'!J22:K22),"+",SUM('Разделы 1, 2'!N22:N22),"+",SUM('Разделы 1, 2'!M22:M22))</f>
        <v>0=0+0+0</v>
      </c>
    </row>
    <row r="367" spans="1:5" s="150" customFormat="1" ht="25.5">
      <c r="A367" s="79">
        <f>IF((SUM('Разделы 1, 2'!D23:E23)=SUM('Разделы 1, 2'!J23:K23)+SUM('Разделы 1, 2'!N23:N23)+SUM('Разделы 1, 2'!M23:M23)),"","Неверно!")</f>
      </c>
      <c r="B367" s="166" t="s">
        <v>604</v>
      </c>
      <c r="C367" s="75" t="s">
        <v>609</v>
      </c>
      <c r="D367" s="75" t="s">
        <v>1027</v>
      </c>
      <c r="E367" s="75" t="str">
        <f>CONCATENATE(SUM('Разделы 1, 2'!D23:E23),"=",SUM('Разделы 1, 2'!J23:K23),"+",SUM('Разделы 1, 2'!N23:N23),"+",SUM('Разделы 1, 2'!M23:M23))</f>
        <v>0=0+0+0</v>
      </c>
    </row>
    <row r="368" spans="1:5" s="150" customFormat="1" ht="25.5">
      <c r="A368" s="79">
        <f>IF((SUM('Разделы 1, 2'!D24:E24)=SUM('Разделы 1, 2'!J24:K24)+SUM('Разделы 1, 2'!N24:N24)+SUM('Разделы 1, 2'!M24:M24)),"","Неверно!")</f>
      </c>
      <c r="B368" s="166" t="s">
        <v>604</v>
      </c>
      <c r="C368" s="75" t="s">
        <v>610</v>
      </c>
      <c r="D368" s="75" t="s">
        <v>1027</v>
      </c>
      <c r="E368" s="75" t="str">
        <f>CONCATENATE(SUM('Разделы 1, 2'!D24:E24),"=",SUM('Разделы 1, 2'!J24:K24),"+",SUM('Разделы 1, 2'!N24:N24),"+",SUM('Разделы 1, 2'!M24:M24))</f>
        <v>0=0+0+0</v>
      </c>
    </row>
    <row r="369" spans="1:5" s="150" customFormat="1" ht="25.5">
      <c r="A369" s="79">
        <f>IF((SUM('Разделы 1, 2'!D25:E25)=SUM('Разделы 1, 2'!J25:K25)+SUM('Разделы 1, 2'!N25:N25)+SUM('Разделы 1, 2'!M25:M25)),"","Неверно!")</f>
      </c>
      <c r="B369" s="166" t="s">
        <v>604</v>
      </c>
      <c r="C369" s="75" t="s">
        <v>611</v>
      </c>
      <c r="D369" s="75" t="s">
        <v>1027</v>
      </c>
      <c r="E369" s="75" t="str">
        <f>CONCATENATE(SUM('Разделы 1, 2'!D25:E25),"=",SUM('Разделы 1, 2'!J25:K25),"+",SUM('Разделы 1, 2'!N25:N25),"+",SUM('Разделы 1, 2'!M25:M25))</f>
        <v>0=0+0+0</v>
      </c>
    </row>
    <row r="370" spans="1:5" s="150" customFormat="1" ht="25.5">
      <c r="A370" s="79">
        <f>IF((SUM('Разделы 1, 2'!D26:E26)=SUM('Разделы 1, 2'!J26:K26)+SUM('Разделы 1, 2'!N26:N26)+SUM('Разделы 1, 2'!M26:M26)),"","Неверно!")</f>
      </c>
      <c r="B370" s="166" t="s">
        <v>604</v>
      </c>
      <c r="C370" s="75" t="s">
        <v>612</v>
      </c>
      <c r="D370" s="75" t="s">
        <v>1027</v>
      </c>
      <c r="E370" s="75" t="str">
        <f>CONCATENATE(SUM('Разделы 1, 2'!D26:E26),"=",SUM('Разделы 1, 2'!J26:K26),"+",SUM('Разделы 1, 2'!N26:N26),"+",SUM('Разделы 1, 2'!M26:M26))</f>
        <v>0=0+0+0</v>
      </c>
    </row>
    <row r="371" spans="1:5" s="150" customFormat="1" ht="25.5">
      <c r="A371" s="79">
        <f>IF((SUM('Разделы 1, 2'!D27:E27)=SUM('Разделы 1, 2'!J27:K27)+SUM('Разделы 1, 2'!N27:N27)+SUM('Разделы 1, 2'!M27:M27)),"","Неверно!")</f>
      </c>
      <c r="B371" s="166" t="s">
        <v>604</v>
      </c>
      <c r="C371" s="75" t="s">
        <v>613</v>
      </c>
      <c r="D371" s="75" t="s">
        <v>1027</v>
      </c>
      <c r="E371" s="75" t="str">
        <f>CONCATENATE(SUM('Разделы 1, 2'!D27:E27),"=",SUM('Разделы 1, 2'!J27:K27),"+",SUM('Разделы 1, 2'!N27:N27),"+",SUM('Разделы 1, 2'!M27:M27))</f>
        <v>0=0+0+0</v>
      </c>
    </row>
    <row r="372" spans="1:5" s="150" customFormat="1" ht="25.5">
      <c r="A372" s="79">
        <f>IF((SUM('Разделы 1, 2'!D28:E28)=SUM('Разделы 1, 2'!J28:K28)+SUM('Разделы 1, 2'!N28:N28)+SUM('Разделы 1, 2'!M28:M28)),"","Неверно!")</f>
      </c>
      <c r="B372" s="166" t="s">
        <v>604</v>
      </c>
      <c r="C372" s="75" t="s">
        <v>614</v>
      </c>
      <c r="D372" s="75" t="s">
        <v>1027</v>
      </c>
      <c r="E372" s="75" t="str">
        <f>CONCATENATE(SUM('Разделы 1, 2'!D28:E28),"=",SUM('Разделы 1, 2'!J28:K28),"+",SUM('Разделы 1, 2'!N28:N28),"+",SUM('Разделы 1, 2'!M28:M28))</f>
        <v>0=0+0+0</v>
      </c>
    </row>
    <row r="373" spans="1:5" s="150" customFormat="1" ht="25.5">
      <c r="A373" s="79">
        <f>IF((SUM('Разделы 1, 2'!D29:E29)=SUM('Разделы 1, 2'!J29:K29)+SUM('Разделы 1, 2'!N29:N29)+SUM('Разделы 1, 2'!M29:M29)),"","Неверно!")</f>
      </c>
      <c r="B373" s="166" t="s">
        <v>604</v>
      </c>
      <c r="C373" s="75" t="s">
        <v>615</v>
      </c>
      <c r="D373" s="75" t="s">
        <v>1027</v>
      </c>
      <c r="E373" s="75" t="str">
        <f>CONCATENATE(SUM('Разделы 1, 2'!D29:E29),"=",SUM('Разделы 1, 2'!J29:K29),"+",SUM('Разделы 1, 2'!N29:N29),"+",SUM('Разделы 1, 2'!M29:M29))</f>
        <v>0=0+0+0</v>
      </c>
    </row>
    <row r="374" spans="1:5" s="150" customFormat="1" ht="25.5">
      <c r="A374" s="79">
        <f>IF((SUM('Разделы 1, 2'!D21:D21)=SUM('Разделы 1, 2'!D22:D22)+SUM('Разделы 1, 2'!D27:D27)),"","Неверно!")</f>
      </c>
      <c r="B374" s="166" t="s">
        <v>616</v>
      </c>
      <c r="C374" s="75" t="s">
        <v>617</v>
      </c>
      <c r="D374" s="75" t="s">
        <v>1059</v>
      </c>
      <c r="E374" s="75" t="str">
        <f>CONCATENATE(SUM('Разделы 1, 2'!D21:D21),"=",SUM('Разделы 1, 2'!D22:D22),"+",SUM('Разделы 1, 2'!D27:D27))</f>
        <v>0=0+0</v>
      </c>
    </row>
    <row r="375" spans="1:5" s="150" customFormat="1" ht="25.5">
      <c r="A375" s="79">
        <f>IF((SUM('Разделы 1, 2'!M21:M21)=SUM('Разделы 1, 2'!M22:M22)+SUM('Разделы 1, 2'!M27:M27)),"","Неверно!")</f>
      </c>
      <c r="B375" s="166" t="s">
        <v>616</v>
      </c>
      <c r="C375" s="75" t="s">
        <v>618</v>
      </c>
      <c r="D375" s="75" t="s">
        <v>1059</v>
      </c>
      <c r="E375" s="75" t="str">
        <f>CONCATENATE(SUM('Разделы 1, 2'!M21:M21),"=",SUM('Разделы 1, 2'!M22:M22),"+",SUM('Разделы 1, 2'!M27:M27))</f>
        <v>0=0+0</v>
      </c>
    </row>
    <row r="376" spans="1:5" s="150" customFormat="1" ht="25.5">
      <c r="A376" s="79">
        <f>IF((SUM('Разделы 1, 2'!N21:N21)=SUM('Разделы 1, 2'!N22:N22)+SUM('Разделы 1, 2'!N27:N27)),"","Неверно!")</f>
      </c>
      <c r="B376" s="166" t="s">
        <v>616</v>
      </c>
      <c r="C376" s="75" t="s">
        <v>619</v>
      </c>
      <c r="D376" s="75" t="s">
        <v>1059</v>
      </c>
      <c r="E376" s="75" t="str">
        <f>CONCATENATE(SUM('Разделы 1, 2'!N21:N21),"=",SUM('Разделы 1, 2'!N22:N22),"+",SUM('Разделы 1, 2'!N27:N27))</f>
        <v>0=0+0</v>
      </c>
    </row>
    <row r="377" spans="1:5" s="150" customFormat="1" ht="25.5">
      <c r="A377" s="79">
        <f>IF((SUM('Разделы 1, 2'!O21:O21)=SUM('Разделы 1, 2'!O22:O22)+SUM('Разделы 1, 2'!O27:O27)),"","Неверно!")</f>
      </c>
      <c r="B377" s="166" t="s">
        <v>616</v>
      </c>
      <c r="C377" s="75" t="s">
        <v>620</v>
      </c>
      <c r="D377" s="75" t="s">
        <v>1059</v>
      </c>
      <c r="E377" s="75" t="str">
        <f>CONCATENATE(SUM('Разделы 1, 2'!O21:O21),"=",SUM('Разделы 1, 2'!O22:O22),"+",SUM('Разделы 1, 2'!O27:O27))</f>
        <v>0=0+0</v>
      </c>
    </row>
    <row r="378" spans="1:5" s="150" customFormat="1" ht="25.5">
      <c r="A378" s="79">
        <f>IF((SUM('Разделы 1, 2'!P21:P21)=SUM('Разделы 1, 2'!P22:P22)+SUM('Разделы 1, 2'!P27:P27)),"","Неверно!")</f>
      </c>
      <c r="B378" s="166" t="s">
        <v>616</v>
      </c>
      <c r="C378" s="75" t="s">
        <v>621</v>
      </c>
      <c r="D378" s="75" t="s">
        <v>1059</v>
      </c>
      <c r="E378" s="75" t="str">
        <f>CONCATENATE(SUM('Разделы 1, 2'!P21:P21),"=",SUM('Разделы 1, 2'!P22:P22),"+",SUM('Разделы 1, 2'!P27:P27))</f>
        <v>0=0+0</v>
      </c>
    </row>
    <row r="379" spans="1:5" s="150" customFormat="1" ht="25.5">
      <c r="A379" s="79">
        <f>IF((SUM('Разделы 1, 2'!E21:E21)=SUM('Разделы 1, 2'!E22:E22)+SUM('Разделы 1, 2'!E27:E27)),"","Неверно!")</f>
      </c>
      <c r="B379" s="166" t="s">
        <v>616</v>
      </c>
      <c r="C379" s="75" t="s">
        <v>622</v>
      </c>
      <c r="D379" s="75" t="s">
        <v>1059</v>
      </c>
      <c r="E379" s="75" t="str">
        <f>CONCATENATE(SUM('Разделы 1, 2'!E21:E21),"=",SUM('Разделы 1, 2'!E22:E22),"+",SUM('Разделы 1, 2'!E27:E27))</f>
        <v>0=0+0</v>
      </c>
    </row>
    <row r="380" spans="1:5" s="150" customFormat="1" ht="25.5">
      <c r="A380" s="79">
        <f>IF((SUM('Разделы 1, 2'!F21:F21)=SUM('Разделы 1, 2'!F22:F22)+SUM('Разделы 1, 2'!F27:F27)),"","Неверно!")</f>
      </c>
      <c r="B380" s="166" t="s">
        <v>616</v>
      </c>
      <c r="C380" s="75" t="s">
        <v>623</v>
      </c>
      <c r="D380" s="75" t="s">
        <v>1059</v>
      </c>
      <c r="E380" s="75" t="str">
        <f>CONCATENATE(SUM('Разделы 1, 2'!F21:F21),"=",SUM('Разделы 1, 2'!F22:F22),"+",SUM('Разделы 1, 2'!F27:F27))</f>
        <v>0=0+0</v>
      </c>
    </row>
    <row r="381" spans="1:5" s="150" customFormat="1" ht="25.5">
      <c r="A381" s="79">
        <f>IF((SUM('Разделы 1, 2'!G21:G21)=SUM('Разделы 1, 2'!G22:G22)+SUM('Разделы 1, 2'!G27:G27)),"","Неверно!")</f>
      </c>
      <c r="B381" s="166" t="s">
        <v>616</v>
      </c>
      <c r="C381" s="75" t="s">
        <v>624</v>
      </c>
      <c r="D381" s="75" t="s">
        <v>1059</v>
      </c>
      <c r="E381" s="75" t="str">
        <f>CONCATENATE(SUM('Разделы 1, 2'!G21:G21),"=",SUM('Разделы 1, 2'!G22:G22),"+",SUM('Разделы 1, 2'!G27:G27))</f>
        <v>0=0+0</v>
      </c>
    </row>
    <row r="382" spans="1:5" s="150" customFormat="1" ht="25.5">
      <c r="A382" s="79">
        <f>IF((SUM('Разделы 1, 2'!H21:H21)=SUM('Разделы 1, 2'!H22:H22)+SUM('Разделы 1, 2'!H27:H27)),"","Неверно!")</f>
      </c>
      <c r="B382" s="166" t="s">
        <v>616</v>
      </c>
      <c r="C382" s="75" t="s">
        <v>625</v>
      </c>
      <c r="D382" s="75" t="s">
        <v>1059</v>
      </c>
      <c r="E382" s="75" t="str">
        <f>CONCATENATE(SUM('Разделы 1, 2'!H21:H21),"=",SUM('Разделы 1, 2'!H22:H22),"+",SUM('Разделы 1, 2'!H27:H27))</f>
        <v>0=0+0</v>
      </c>
    </row>
    <row r="383" spans="1:5" s="150" customFormat="1" ht="25.5">
      <c r="A383" s="79">
        <f>IF((SUM('Разделы 1, 2'!I21:I21)=SUM('Разделы 1, 2'!I22:I22)+SUM('Разделы 1, 2'!I27:I27)),"","Неверно!")</f>
      </c>
      <c r="B383" s="166" t="s">
        <v>616</v>
      </c>
      <c r="C383" s="75" t="s">
        <v>626</v>
      </c>
      <c r="D383" s="75" t="s">
        <v>1059</v>
      </c>
      <c r="E383" s="75" t="str">
        <f>CONCATENATE(SUM('Разделы 1, 2'!I21:I21),"=",SUM('Разделы 1, 2'!I22:I22),"+",SUM('Разделы 1, 2'!I27:I27))</f>
        <v>0=0+0</v>
      </c>
    </row>
    <row r="384" spans="1:5" s="150" customFormat="1" ht="25.5">
      <c r="A384" s="79">
        <f>IF((SUM('Разделы 1, 2'!J21:J21)=SUM('Разделы 1, 2'!J22:J22)+SUM('Разделы 1, 2'!J27:J27)),"","Неверно!")</f>
      </c>
      <c r="B384" s="166" t="s">
        <v>616</v>
      </c>
      <c r="C384" s="75" t="s">
        <v>627</v>
      </c>
      <c r="D384" s="75" t="s">
        <v>1059</v>
      </c>
      <c r="E384" s="75" t="str">
        <f>CONCATENATE(SUM('Разделы 1, 2'!J21:J21),"=",SUM('Разделы 1, 2'!J22:J22),"+",SUM('Разделы 1, 2'!J27:J27))</f>
        <v>0=0+0</v>
      </c>
    </row>
    <row r="385" spans="1:5" s="150" customFormat="1" ht="25.5">
      <c r="A385" s="79">
        <f>IF((SUM('Разделы 1, 2'!K21:K21)=SUM('Разделы 1, 2'!K22:K22)+SUM('Разделы 1, 2'!K27:K27)),"","Неверно!")</f>
      </c>
      <c r="B385" s="166" t="s">
        <v>616</v>
      </c>
      <c r="C385" s="75" t="s">
        <v>628</v>
      </c>
      <c r="D385" s="75" t="s">
        <v>1059</v>
      </c>
      <c r="E385" s="75" t="str">
        <f>CONCATENATE(SUM('Разделы 1, 2'!K21:K21),"=",SUM('Разделы 1, 2'!K22:K22),"+",SUM('Разделы 1, 2'!K27:K27))</f>
        <v>0=0+0</v>
      </c>
    </row>
    <row r="386" spans="1:5" s="150" customFormat="1" ht="25.5">
      <c r="A386" s="79">
        <f>IF((SUM('Разделы 1, 2'!L21:L21)=SUM('Разделы 1, 2'!L22:L22)+SUM('Разделы 1, 2'!L27:L27)),"","Неверно!")</f>
      </c>
      <c r="B386" s="166" t="s">
        <v>616</v>
      </c>
      <c r="C386" s="75" t="s">
        <v>629</v>
      </c>
      <c r="D386" s="75" t="s">
        <v>1059</v>
      </c>
      <c r="E386" s="75" t="str">
        <f>CONCATENATE(SUM('Разделы 1, 2'!L21:L21),"=",SUM('Разделы 1, 2'!L22:L22),"+",SUM('Разделы 1, 2'!L27:L27))</f>
        <v>0=0+0</v>
      </c>
    </row>
    <row r="387" spans="1:5" s="150" customFormat="1" ht="25.5">
      <c r="A387" s="79">
        <f>IF((SUM('Разделы 3, 4, 5'!AH25:AH25)=SUM('Разделы 3, 4, 5'!J25:M25)+SUM('Разделы 3, 4, 5'!S25:V25)+SUM('Разделы 3, 4, 5'!AC25:AG25)),"","Неверно!")</f>
      </c>
      <c r="B387" s="166" t="s">
        <v>630</v>
      </c>
      <c r="C387" s="75" t="s">
        <v>631</v>
      </c>
      <c r="D387" s="75" t="s">
        <v>632</v>
      </c>
      <c r="E387" s="75" t="str">
        <f>CONCATENATE(SUM('Разделы 3, 4, 5'!AH25:AH25),"=",SUM('Разделы 3, 4, 5'!J25:M25),"+",SUM('Разделы 3, 4, 5'!S25:V25),"+",SUM('Разделы 3, 4, 5'!AC25:AG25))</f>
        <v>0=0+0+0</v>
      </c>
    </row>
    <row r="388" spans="1:5" s="150" customFormat="1" ht="25.5">
      <c r="A388" s="79">
        <f>IF((SUM('Разделы 3, 4, 5'!AH34:AH34)=SUM('Разделы 3, 4, 5'!J34:M34)+SUM('Разделы 3, 4, 5'!S34:V34)+SUM('Разделы 3, 4, 5'!AC34:AG34)),"","Неверно!")</f>
      </c>
      <c r="B388" s="166" t="s">
        <v>630</v>
      </c>
      <c r="C388" s="75" t="s">
        <v>633</v>
      </c>
      <c r="D388" s="75" t="s">
        <v>632</v>
      </c>
      <c r="E388" s="75" t="str">
        <f>CONCATENATE(SUM('Разделы 3, 4, 5'!AH34:AH34),"=",SUM('Разделы 3, 4, 5'!J34:M34),"+",SUM('Разделы 3, 4, 5'!S34:V34),"+",SUM('Разделы 3, 4, 5'!AC34:AG34))</f>
        <v>0=0+0+0</v>
      </c>
    </row>
    <row r="389" spans="1:5" s="150" customFormat="1" ht="25.5">
      <c r="A389" s="79">
        <f>IF((SUM('Разделы 3, 4, 5'!AH35:AH35)=SUM('Разделы 3, 4, 5'!J35:M35)+SUM('Разделы 3, 4, 5'!S35:V35)+SUM('Разделы 3, 4, 5'!AC35:AG35)),"","Неверно!")</f>
      </c>
      <c r="B389" s="166" t="s">
        <v>630</v>
      </c>
      <c r="C389" s="75" t="s">
        <v>634</v>
      </c>
      <c r="D389" s="75" t="s">
        <v>632</v>
      </c>
      <c r="E389" s="75" t="str">
        <f>CONCATENATE(SUM('Разделы 3, 4, 5'!AH35:AH35),"=",SUM('Разделы 3, 4, 5'!J35:M35),"+",SUM('Разделы 3, 4, 5'!S35:V35),"+",SUM('Разделы 3, 4, 5'!AC35:AG35))</f>
        <v>0=0+0+0</v>
      </c>
    </row>
    <row r="390" spans="1:5" s="150" customFormat="1" ht="25.5">
      <c r="A390" s="79">
        <f>IF((SUM('Разделы 3, 4, 5'!AH36:AH36)=SUM('Разделы 3, 4, 5'!J36:M36)+SUM('Разделы 3, 4, 5'!S36:V36)+SUM('Разделы 3, 4, 5'!AC36:AG36)),"","Неверно!")</f>
      </c>
      <c r="B390" s="166" t="s">
        <v>630</v>
      </c>
      <c r="C390" s="75" t="s">
        <v>635</v>
      </c>
      <c r="D390" s="75" t="s">
        <v>632</v>
      </c>
      <c r="E390" s="75" t="str">
        <f>CONCATENATE(SUM('Разделы 3, 4, 5'!AH36:AH36),"=",SUM('Разделы 3, 4, 5'!J36:M36),"+",SUM('Разделы 3, 4, 5'!S36:V36),"+",SUM('Разделы 3, 4, 5'!AC36:AG36))</f>
        <v>0=0+0+0</v>
      </c>
    </row>
    <row r="391" spans="1:5" s="150" customFormat="1" ht="25.5">
      <c r="A391" s="79">
        <f>IF((SUM('Разделы 3, 4, 5'!AH26:AH26)=SUM('Разделы 3, 4, 5'!J26:M26)+SUM('Разделы 3, 4, 5'!S26:V26)+SUM('Разделы 3, 4, 5'!AC26:AG26)),"","Неверно!")</f>
      </c>
      <c r="B391" s="166" t="s">
        <v>630</v>
      </c>
      <c r="C391" s="75" t="s">
        <v>636</v>
      </c>
      <c r="D391" s="75" t="s">
        <v>632</v>
      </c>
      <c r="E391" s="75" t="str">
        <f>CONCATENATE(SUM('Разделы 3, 4, 5'!AH26:AH26),"=",SUM('Разделы 3, 4, 5'!J26:M26),"+",SUM('Разделы 3, 4, 5'!S26:V26),"+",SUM('Разделы 3, 4, 5'!AC26:AG26))</f>
        <v>0=0+0+0</v>
      </c>
    </row>
    <row r="392" spans="1:5" s="150" customFormat="1" ht="25.5">
      <c r="A392" s="79">
        <f>IF((SUM('Разделы 3, 4, 5'!AH27:AH27)=SUM('Разделы 3, 4, 5'!J27:M27)+SUM('Разделы 3, 4, 5'!S27:V27)+SUM('Разделы 3, 4, 5'!AC27:AG27)),"","Неверно!")</f>
      </c>
      <c r="B392" s="166" t="s">
        <v>630</v>
      </c>
      <c r="C392" s="75" t="s">
        <v>637</v>
      </c>
      <c r="D392" s="75" t="s">
        <v>632</v>
      </c>
      <c r="E392" s="75" t="str">
        <f>CONCATENATE(SUM('Разделы 3, 4, 5'!AH27:AH27),"=",SUM('Разделы 3, 4, 5'!J27:M27),"+",SUM('Разделы 3, 4, 5'!S27:V27),"+",SUM('Разделы 3, 4, 5'!AC27:AG27))</f>
        <v>0=0+0+0</v>
      </c>
    </row>
    <row r="393" spans="1:5" s="150" customFormat="1" ht="25.5">
      <c r="A393" s="79">
        <f>IF((SUM('Разделы 3, 4, 5'!AH28:AH28)=SUM('Разделы 3, 4, 5'!J28:M28)+SUM('Разделы 3, 4, 5'!S28:V28)+SUM('Разделы 3, 4, 5'!AC28:AG28)),"","Неверно!")</f>
      </c>
      <c r="B393" s="166" t="s">
        <v>630</v>
      </c>
      <c r="C393" s="75" t="s">
        <v>638</v>
      </c>
      <c r="D393" s="75" t="s">
        <v>632</v>
      </c>
      <c r="E393" s="75" t="str">
        <f>CONCATENATE(SUM('Разделы 3, 4, 5'!AH28:AH28),"=",SUM('Разделы 3, 4, 5'!J28:M28),"+",SUM('Разделы 3, 4, 5'!S28:V28),"+",SUM('Разделы 3, 4, 5'!AC28:AG28))</f>
        <v>0=0+0+0</v>
      </c>
    </row>
    <row r="394" spans="1:5" s="150" customFormat="1" ht="25.5">
      <c r="A394" s="79">
        <f>IF((SUM('Разделы 3, 4, 5'!AH29:AH29)=SUM('Разделы 3, 4, 5'!J29:M29)+SUM('Разделы 3, 4, 5'!S29:V29)+SUM('Разделы 3, 4, 5'!AC29:AG29)),"","Неверно!")</f>
      </c>
      <c r="B394" s="166" t="s">
        <v>630</v>
      </c>
      <c r="C394" s="75" t="s">
        <v>639</v>
      </c>
      <c r="D394" s="75" t="s">
        <v>632</v>
      </c>
      <c r="E394" s="75" t="str">
        <f>CONCATENATE(SUM('Разделы 3, 4, 5'!AH29:AH29),"=",SUM('Разделы 3, 4, 5'!J29:M29),"+",SUM('Разделы 3, 4, 5'!S29:V29),"+",SUM('Разделы 3, 4, 5'!AC29:AG29))</f>
        <v>0=0+0+0</v>
      </c>
    </row>
    <row r="395" spans="1:5" s="150" customFormat="1" ht="25.5">
      <c r="A395" s="79">
        <f>IF((SUM('Разделы 3, 4, 5'!AH30:AH30)=SUM('Разделы 3, 4, 5'!J30:M30)+SUM('Разделы 3, 4, 5'!S30:V30)+SUM('Разделы 3, 4, 5'!AC30:AG30)),"","Неверно!")</f>
      </c>
      <c r="B395" s="166" t="s">
        <v>630</v>
      </c>
      <c r="C395" s="75" t="s">
        <v>640</v>
      </c>
      <c r="D395" s="75" t="s">
        <v>632</v>
      </c>
      <c r="E395" s="75" t="str">
        <f>CONCATENATE(SUM('Разделы 3, 4, 5'!AH30:AH30),"=",SUM('Разделы 3, 4, 5'!J30:M30),"+",SUM('Разделы 3, 4, 5'!S30:V30),"+",SUM('Разделы 3, 4, 5'!AC30:AG30))</f>
        <v>0=0+0+0</v>
      </c>
    </row>
    <row r="396" spans="1:5" s="150" customFormat="1" ht="25.5">
      <c r="A396" s="79">
        <f>IF((SUM('Разделы 3, 4, 5'!AH31:AH31)=SUM('Разделы 3, 4, 5'!J31:M31)+SUM('Разделы 3, 4, 5'!S31:V31)+SUM('Разделы 3, 4, 5'!AC31:AG31)),"","Неверно!")</f>
      </c>
      <c r="B396" s="166" t="s">
        <v>630</v>
      </c>
      <c r="C396" s="75" t="s">
        <v>641</v>
      </c>
      <c r="D396" s="75" t="s">
        <v>632</v>
      </c>
      <c r="E396" s="75" t="str">
        <f>CONCATENATE(SUM('Разделы 3, 4, 5'!AH31:AH31),"=",SUM('Разделы 3, 4, 5'!J31:M31),"+",SUM('Разделы 3, 4, 5'!S31:V31),"+",SUM('Разделы 3, 4, 5'!AC31:AG31))</f>
        <v>0=0+0+0</v>
      </c>
    </row>
    <row r="397" spans="1:5" s="150" customFormat="1" ht="25.5">
      <c r="A397" s="79">
        <f>IF((SUM('Разделы 3, 4, 5'!AH32:AH32)=SUM('Разделы 3, 4, 5'!J32:M32)+SUM('Разделы 3, 4, 5'!S32:V32)+SUM('Разделы 3, 4, 5'!AC32:AG32)),"","Неверно!")</f>
      </c>
      <c r="B397" s="166" t="s">
        <v>630</v>
      </c>
      <c r="C397" s="75" t="s">
        <v>642</v>
      </c>
      <c r="D397" s="75" t="s">
        <v>632</v>
      </c>
      <c r="E397" s="75" t="str">
        <f>CONCATENATE(SUM('Разделы 3, 4, 5'!AH32:AH32),"=",SUM('Разделы 3, 4, 5'!J32:M32),"+",SUM('Разделы 3, 4, 5'!S32:V32),"+",SUM('Разделы 3, 4, 5'!AC32:AG32))</f>
        <v>0=0+0+0</v>
      </c>
    </row>
    <row r="398" spans="1:5" s="150" customFormat="1" ht="25.5">
      <c r="A398" s="79">
        <f>IF((SUM('Разделы 3, 4, 5'!AH33:AH33)=SUM('Разделы 3, 4, 5'!J33:M33)+SUM('Разделы 3, 4, 5'!S33:V33)+SUM('Разделы 3, 4, 5'!AC33:AG33)),"","Неверно!")</f>
      </c>
      <c r="B398" s="166" t="s">
        <v>630</v>
      </c>
      <c r="C398" s="75" t="s">
        <v>643</v>
      </c>
      <c r="D398" s="75" t="s">
        <v>632</v>
      </c>
      <c r="E398" s="75" t="str">
        <f>CONCATENATE(SUM('Разделы 3, 4, 5'!AH33:AH33),"=",SUM('Разделы 3, 4, 5'!J33:M33),"+",SUM('Разделы 3, 4, 5'!S33:V33),"+",SUM('Разделы 3, 4, 5'!AC33:AG33))</f>
        <v>0=0+0+0</v>
      </c>
    </row>
    <row r="399" spans="1:5" s="150" customFormat="1" ht="38.25">
      <c r="A399" s="79">
        <f>IF((SUM('Разделы 3, 4, 5'!AK8:AK8)+SUM('Разделы 3, 4, 5'!R9:U9)+SUM('Разделы 3, 4, 5'!AB10:AE10)=SUM('Разделы 1, 2'!F22:F22)+SUM('Разделы 1, 2'!H22:H22)),"","Неверно!")</f>
      </c>
      <c r="B399" s="166" t="s">
        <v>644</v>
      </c>
      <c r="C399" s="75" t="s">
        <v>645</v>
      </c>
      <c r="D399" s="75" t="s">
        <v>646</v>
      </c>
      <c r="E399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00" spans="1:5" s="150" customFormat="1" ht="12.75">
      <c r="A400" s="79">
        <f>IF((SUM('Разделы 1, 2'!M10:M10)&lt;=SUM('Разделы 1, 2'!J10:J10)),"","Неверно!")</f>
      </c>
      <c r="B400" s="166" t="s">
        <v>647</v>
      </c>
      <c r="C400" s="75" t="s">
        <v>648</v>
      </c>
      <c r="D400" s="75" t="s">
        <v>1028</v>
      </c>
      <c r="E400" s="75" t="str">
        <f>CONCATENATE(SUM('Разделы 1, 2'!M10:M10),"&lt;=",SUM('Разделы 1, 2'!J10:J10))</f>
        <v>0&lt;=0</v>
      </c>
    </row>
    <row r="401" spans="1:5" s="150" customFormat="1" ht="12.75">
      <c r="A401" s="79">
        <f>IF((SUM('Разделы 1, 2'!M11:M11)&lt;=SUM('Разделы 1, 2'!J11:J11)),"","Неверно!")</f>
      </c>
      <c r="B401" s="166" t="s">
        <v>647</v>
      </c>
      <c r="C401" s="75" t="s">
        <v>649</v>
      </c>
      <c r="D401" s="75" t="s">
        <v>1028</v>
      </c>
      <c r="E401" s="75" t="str">
        <f>CONCATENATE(SUM('Разделы 1, 2'!M11:M11),"&lt;=",SUM('Разделы 1, 2'!J11:J11))</f>
        <v>0&lt;=0</v>
      </c>
    </row>
    <row r="402" spans="1:5" s="150" customFormat="1" ht="12.75">
      <c r="A402" s="79">
        <f>IF((SUM('Разделы 1, 2'!M12:M12)&lt;=SUM('Разделы 1, 2'!J12:J12)),"","Неверно!")</f>
      </c>
      <c r="B402" s="166" t="s">
        <v>647</v>
      </c>
      <c r="C402" s="75" t="s">
        <v>650</v>
      </c>
      <c r="D402" s="75" t="s">
        <v>1028</v>
      </c>
      <c r="E402" s="75" t="str">
        <f>CONCATENATE(SUM('Разделы 1, 2'!M12:M12),"&lt;=",SUM('Разделы 1, 2'!J12:J12))</f>
        <v>0&lt;=0</v>
      </c>
    </row>
    <row r="403" spans="1:5" s="150" customFormat="1" ht="12.75">
      <c r="A403" s="79">
        <f>IF((SUM('Разделы 3, 4, 5'!E15:E15)=0),"","Неверно!")</f>
      </c>
      <c r="B403" s="166" t="s">
        <v>651</v>
      </c>
      <c r="C403" s="75" t="s">
        <v>652</v>
      </c>
      <c r="D403" s="75" t="s">
        <v>1056</v>
      </c>
      <c r="E403" s="75" t="str">
        <f>CONCATENATE(SUM('Разделы 3, 4, 5'!E15:E15),"=",0)</f>
        <v>0=0</v>
      </c>
    </row>
    <row r="404" spans="1:5" s="150" customFormat="1" ht="12.75">
      <c r="A404" s="79">
        <f>IF((SUM('Разделы 3, 4, 5'!N15:N15)=0),"","Неверно!")</f>
      </c>
      <c r="B404" s="166" t="s">
        <v>651</v>
      </c>
      <c r="C404" s="75" t="s">
        <v>653</v>
      </c>
      <c r="D404" s="75" t="s">
        <v>1056</v>
      </c>
      <c r="E404" s="75" t="str">
        <f>CONCATENATE(SUM('Разделы 3, 4, 5'!N15:N15),"=",0)</f>
        <v>0=0</v>
      </c>
    </row>
    <row r="405" spans="1:5" s="150" customFormat="1" ht="12.75">
      <c r="A405" s="79">
        <f>IF((SUM('Разделы 3, 4, 5'!O15:O15)=0),"","Неверно!")</f>
      </c>
      <c r="B405" s="166" t="s">
        <v>651</v>
      </c>
      <c r="C405" s="75" t="s">
        <v>654</v>
      </c>
      <c r="D405" s="75" t="s">
        <v>1056</v>
      </c>
      <c r="E405" s="75" t="str">
        <f>CONCATENATE(SUM('Разделы 3, 4, 5'!O15:O15),"=",0)</f>
        <v>0=0</v>
      </c>
    </row>
    <row r="406" spans="1:5" s="150" customFormat="1" ht="12.75">
      <c r="A406" s="79">
        <f>IF((SUM('Разделы 3, 4, 5'!P15:P15)=0),"","Неверно!")</f>
      </c>
      <c r="B406" s="166" t="s">
        <v>651</v>
      </c>
      <c r="C406" s="75" t="s">
        <v>655</v>
      </c>
      <c r="D406" s="75" t="s">
        <v>1056</v>
      </c>
      <c r="E406" s="75" t="str">
        <f>CONCATENATE(SUM('Разделы 3, 4, 5'!P15:P15),"=",0)</f>
        <v>0=0</v>
      </c>
    </row>
    <row r="407" spans="1:5" s="150" customFormat="1" ht="12.75">
      <c r="A407" s="79">
        <f>IF((SUM('Разделы 3, 4, 5'!Q15:Q15)=0),"","Неверно!")</f>
      </c>
      <c r="B407" s="166" t="s">
        <v>651</v>
      </c>
      <c r="C407" s="75" t="s">
        <v>656</v>
      </c>
      <c r="D407" s="75" t="s">
        <v>1056</v>
      </c>
      <c r="E407" s="75" t="str">
        <f>CONCATENATE(SUM('Разделы 3, 4, 5'!Q15:Q15),"=",0)</f>
        <v>0=0</v>
      </c>
    </row>
    <row r="408" spans="1:5" s="150" customFormat="1" ht="12.75">
      <c r="A408" s="79">
        <f>IF((SUM('Разделы 3, 4, 5'!R15:R15)=0),"","Неверно!")</f>
      </c>
      <c r="B408" s="166" t="s">
        <v>651</v>
      </c>
      <c r="C408" s="75" t="s">
        <v>657</v>
      </c>
      <c r="D408" s="75" t="s">
        <v>1056</v>
      </c>
      <c r="E408" s="75" t="str">
        <f>CONCATENATE(SUM('Разделы 3, 4, 5'!R15:R15),"=",0)</f>
        <v>0=0</v>
      </c>
    </row>
    <row r="409" spans="1:5" s="150" customFormat="1" ht="12.75">
      <c r="A409" s="79">
        <f>IF((SUM('Разделы 3, 4, 5'!S15:S15)=0),"","Неверно!")</f>
      </c>
      <c r="B409" s="166" t="s">
        <v>651</v>
      </c>
      <c r="C409" s="75" t="s">
        <v>658</v>
      </c>
      <c r="D409" s="75" t="s">
        <v>1056</v>
      </c>
      <c r="E409" s="75" t="str">
        <f>CONCATENATE(SUM('Разделы 3, 4, 5'!S15:S15),"=",0)</f>
        <v>0=0</v>
      </c>
    </row>
    <row r="410" spans="1:5" s="150" customFormat="1" ht="12.75">
      <c r="A410" s="79">
        <f>IF((SUM('Разделы 3, 4, 5'!T15:T15)=0),"","Неверно!")</f>
      </c>
      <c r="B410" s="166" t="s">
        <v>651</v>
      </c>
      <c r="C410" s="75" t="s">
        <v>659</v>
      </c>
      <c r="D410" s="75" t="s">
        <v>1056</v>
      </c>
      <c r="E410" s="75" t="str">
        <f>CONCATENATE(SUM('Разделы 3, 4, 5'!T15:T15),"=",0)</f>
        <v>0=0</v>
      </c>
    </row>
    <row r="411" spans="1:5" s="150" customFormat="1" ht="12.75">
      <c r="A411" s="79">
        <f>IF((SUM('Разделы 3, 4, 5'!U15:U15)=0),"","Неверно!")</f>
      </c>
      <c r="B411" s="166" t="s">
        <v>651</v>
      </c>
      <c r="C411" s="75" t="s">
        <v>660</v>
      </c>
      <c r="D411" s="75" t="s">
        <v>1056</v>
      </c>
      <c r="E411" s="75" t="str">
        <f>CONCATENATE(SUM('Разделы 3, 4, 5'!U15:U15),"=",0)</f>
        <v>0=0</v>
      </c>
    </row>
    <row r="412" spans="1:5" s="150" customFormat="1" ht="12.75">
      <c r="A412" s="79">
        <f>IF((SUM('Разделы 3, 4, 5'!V15:V15)=0),"","Неверно!")</f>
      </c>
      <c r="B412" s="166" t="s">
        <v>651</v>
      </c>
      <c r="C412" s="75" t="s">
        <v>661</v>
      </c>
      <c r="D412" s="75" t="s">
        <v>1056</v>
      </c>
      <c r="E412" s="75" t="str">
        <f>CONCATENATE(SUM('Разделы 3, 4, 5'!V15:V15),"=",0)</f>
        <v>0=0</v>
      </c>
    </row>
    <row r="413" spans="1:5" s="150" customFormat="1" ht="12.75">
      <c r="A413" s="79">
        <f>IF((SUM('Разделы 3, 4, 5'!W15:W15)=0),"","Неверно!")</f>
      </c>
      <c r="B413" s="166" t="s">
        <v>651</v>
      </c>
      <c r="C413" s="75" t="s">
        <v>662</v>
      </c>
      <c r="D413" s="75" t="s">
        <v>1056</v>
      </c>
      <c r="E413" s="75" t="str">
        <f>CONCATENATE(SUM('Разделы 3, 4, 5'!W15:W15),"=",0)</f>
        <v>0=0</v>
      </c>
    </row>
    <row r="414" spans="1:5" s="150" customFormat="1" ht="12.75">
      <c r="A414" s="79">
        <f>IF((SUM('Разделы 3, 4, 5'!F15:F15)=0),"","Неверно!")</f>
      </c>
      <c r="B414" s="166" t="s">
        <v>651</v>
      </c>
      <c r="C414" s="75" t="s">
        <v>663</v>
      </c>
      <c r="D414" s="75" t="s">
        <v>1056</v>
      </c>
      <c r="E414" s="75" t="str">
        <f>CONCATENATE(SUM('Разделы 3, 4, 5'!F15:F15),"=",0)</f>
        <v>0=0</v>
      </c>
    </row>
    <row r="415" spans="1:5" s="150" customFormat="1" ht="12.75">
      <c r="A415" s="79">
        <f>IF((SUM('Разделы 3, 4, 5'!X15:X15)=0),"","Неверно!")</f>
      </c>
      <c r="B415" s="166" t="s">
        <v>651</v>
      </c>
      <c r="C415" s="75" t="s">
        <v>664</v>
      </c>
      <c r="D415" s="75" t="s">
        <v>1056</v>
      </c>
      <c r="E415" s="75" t="str">
        <f>CONCATENATE(SUM('Разделы 3, 4, 5'!X15:X15),"=",0)</f>
        <v>0=0</v>
      </c>
    </row>
    <row r="416" spans="1:5" s="150" customFormat="1" ht="12.75">
      <c r="A416" s="79">
        <f>IF((SUM('Разделы 3, 4, 5'!Y15:Y15)=0),"","Неверно!")</f>
      </c>
      <c r="B416" s="166" t="s">
        <v>651</v>
      </c>
      <c r="C416" s="75" t="s">
        <v>665</v>
      </c>
      <c r="D416" s="75" t="s">
        <v>1056</v>
      </c>
      <c r="E416" s="75" t="str">
        <f>CONCATENATE(SUM('Разделы 3, 4, 5'!Y15:Y15),"=",0)</f>
        <v>0=0</v>
      </c>
    </row>
    <row r="417" spans="1:5" s="150" customFormat="1" ht="12.75">
      <c r="A417" s="79">
        <f>IF((SUM('Разделы 3, 4, 5'!Z15:Z15)=0),"","Неверно!")</f>
      </c>
      <c r="B417" s="166" t="s">
        <v>651</v>
      </c>
      <c r="C417" s="75" t="s">
        <v>666</v>
      </c>
      <c r="D417" s="75" t="s">
        <v>1056</v>
      </c>
      <c r="E417" s="75" t="str">
        <f>CONCATENATE(SUM('Разделы 3, 4, 5'!Z15:Z15),"=",0)</f>
        <v>0=0</v>
      </c>
    </row>
    <row r="418" spans="1:5" s="150" customFormat="1" ht="12.75">
      <c r="A418" s="79">
        <f>IF((SUM('Разделы 3, 4, 5'!AA15:AA15)=0),"","Неверно!")</f>
      </c>
      <c r="B418" s="166" t="s">
        <v>651</v>
      </c>
      <c r="C418" s="75" t="s">
        <v>667</v>
      </c>
      <c r="D418" s="75" t="s">
        <v>1056</v>
      </c>
      <c r="E418" s="75" t="str">
        <f>CONCATENATE(SUM('Разделы 3, 4, 5'!AA15:AA15),"=",0)</f>
        <v>0=0</v>
      </c>
    </row>
    <row r="419" spans="1:5" s="150" customFormat="1" ht="12.75">
      <c r="A419" s="79">
        <f>IF((SUM('Разделы 3, 4, 5'!AB15:AB15)=0),"","Неверно!")</f>
      </c>
      <c r="B419" s="166" t="s">
        <v>651</v>
      </c>
      <c r="C419" s="75" t="s">
        <v>668</v>
      </c>
      <c r="D419" s="75" t="s">
        <v>1056</v>
      </c>
      <c r="E419" s="75" t="str">
        <f>CONCATENATE(SUM('Разделы 3, 4, 5'!AB15:AB15),"=",0)</f>
        <v>0=0</v>
      </c>
    </row>
    <row r="420" spans="1:5" s="150" customFormat="1" ht="12.75">
      <c r="A420" s="79">
        <f>IF((SUM('Разделы 3, 4, 5'!AC15:AC15)=0),"","Неверно!")</f>
      </c>
      <c r="B420" s="166" t="s">
        <v>651</v>
      </c>
      <c r="C420" s="75" t="s">
        <v>669</v>
      </c>
      <c r="D420" s="75" t="s">
        <v>1056</v>
      </c>
      <c r="E420" s="75" t="str">
        <f>CONCATENATE(SUM('Разделы 3, 4, 5'!AC15:AC15),"=",0)</f>
        <v>0=0</v>
      </c>
    </row>
    <row r="421" spans="1:5" s="150" customFormat="1" ht="12.75">
      <c r="A421" s="79">
        <f>IF((SUM('Разделы 3, 4, 5'!AD15:AD15)=0),"","Неверно!")</f>
      </c>
      <c r="B421" s="166" t="s">
        <v>651</v>
      </c>
      <c r="C421" s="75" t="s">
        <v>670</v>
      </c>
      <c r="D421" s="75" t="s">
        <v>1056</v>
      </c>
      <c r="E421" s="75" t="str">
        <f>CONCATENATE(SUM('Разделы 3, 4, 5'!AD15:AD15),"=",0)</f>
        <v>0=0</v>
      </c>
    </row>
    <row r="422" spans="1:5" s="150" customFormat="1" ht="12.75">
      <c r="A422" s="79">
        <f>IF((SUM('Разделы 3, 4, 5'!AE15:AE15)=0),"","Неверно!")</f>
      </c>
      <c r="B422" s="166" t="s">
        <v>651</v>
      </c>
      <c r="C422" s="75" t="s">
        <v>671</v>
      </c>
      <c r="D422" s="75" t="s">
        <v>1056</v>
      </c>
      <c r="E422" s="75" t="str">
        <f>CONCATENATE(SUM('Разделы 3, 4, 5'!AE15:AE15),"=",0)</f>
        <v>0=0</v>
      </c>
    </row>
    <row r="423" spans="1:5" s="150" customFormat="1" ht="12.75">
      <c r="A423" s="79">
        <f>IF((SUM('Разделы 3, 4, 5'!AF15:AF15)=0),"","Неверно!")</f>
      </c>
      <c r="B423" s="166" t="s">
        <v>651</v>
      </c>
      <c r="C423" s="75" t="s">
        <v>672</v>
      </c>
      <c r="D423" s="75" t="s">
        <v>1056</v>
      </c>
      <c r="E423" s="75" t="str">
        <f>CONCATENATE(SUM('Разделы 3, 4, 5'!AF15:AF15),"=",0)</f>
        <v>0=0</v>
      </c>
    </row>
    <row r="424" spans="1:5" s="150" customFormat="1" ht="12.75">
      <c r="A424" s="79">
        <f>IF((SUM('Разделы 3, 4, 5'!AG15:AG15)=0),"","Неверно!")</f>
      </c>
      <c r="B424" s="166" t="s">
        <v>651</v>
      </c>
      <c r="C424" s="75" t="s">
        <v>673</v>
      </c>
      <c r="D424" s="75" t="s">
        <v>1056</v>
      </c>
      <c r="E424" s="75" t="str">
        <f>CONCATENATE(SUM('Разделы 3, 4, 5'!AG15:AG15),"=",0)</f>
        <v>0=0</v>
      </c>
    </row>
    <row r="425" spans="1:5" s="150" customFormat="1" ht="12.75">
      <c r="A425" s="79">
        <f>IF((SUM('Разделы 3, 4, 5'!G15:G15)=0),"","Неверно!")</f>
      </c>
      <c r="B425" s="166" t="s">
        <v>651</v>
      </c>
      <c r="C425" s="75" t="s">
        <v>674</v>
      </c>
      <c r="D425" s="75" t="s">
        <v>1056</v>
      </c>
      <c r="E425" s="75" t="str">
        <f>CONCATENATE(SUM('Разделы 3, 4, 5'!G15:G15),"=",0)</f>
        <v>0=0</v>
      </c>
    </row>
    <row r="426" spans="1:5" s="150" customFormat="1" ht="12.75">
      <c r="A426" s="79">
        <f>IF((SUM('Разделы 3, 4, 5'!AH15:AH15)=0),"","Неверно!")</f>
      </c>
      <c r="B426" s="166" t="s">
        <v>651</v>
      </c>
      <c r="C426" s="75" t="s">
        <v>675</v>
      </c>
      <c r="D426" s="75" t="s">
        <v>1056</v>
      </c>
      <c r="E426" s="75" t="str">
        <f>CONCATENATE(SUM('Разделы 3, 4, 5'!AH15:AH15),"=",0)</f>
        <v>0=0</v>
      </c>
    </row>
    <row r="427" spans="1:5" s="150" customFormat="1" ht="12.75">
      <c r="A427" s="79">
        <f>IF((SUM('Разделы 3, 4, 5'!AI15:AI15)=0),"","Неверно!")</f>
      </c>
      <c r="B427" s="166" t="s">
        <v>651</v>
      </c>
      <c r="C427" s="75" t="s">
        <v>676</v>
      </c>
      <c r="D427" s="75" t="s">
        <v>1056</v>
      </c>
      <c r="E427" s="75" t="str">
        <f>CONCATENATE(SUM('Разделы 3, 4, 5'!AI15:AI15),"=",0)</f>
        <v>0=0</v>
      </c>
    </row>
    <row r="428" spans="1:5" s="150" customFormat="1" ht="12.75">
      <c r="A428" s="79">
        <f>IF((SUM('Разделы 3, 4, 5'!AJ15:AJ15)=0),"","Неверно!")</f>
      </c>
      <c r="B428" s="166" t="s">
        <v>651</v>
      </c>
      <c r="C428" s="75" t="s">
        <v>677</v>
      </c>
      <c r="D428" s="75" t="s">
        <v>1056</v>
      </c>
      <c r="E428" s="75" t="str">
        <f>CONCATENATE(SUM('Разделы 3, 4, 5'!AJ15:AJ15),"=",0)</f>
        <v>0=0</v>
      </c>
    </row>
    <row r="429" spans="1:5" s="150" customFormat="1" ht="12.75">
      <c r="A429" s="79">
        <f>IF((SUM('Разделы 3, 4, 5'!AK15:AK15)=0),"","Неверно!")</f>
      </c>
      <c r="B429" s="166" t="s">
        <v>651</v>
      </c>
      <c r="C429" s="75" t="s">
        <v>678</v>
      </c>
      <c r="D429" s="75" t="s">
        <v>1056</v>
      </c>
      <c r="E429" s="75" t="str">
        <f>CONCATENATE(SUM('Разделы 3, 4, 5'!AK15:AK15),"=",0)</f>
        <v>0=0</v>
      </c>
    </row>
    <row r="430" spans="1:5" s="150" customFormat="1" ht="12.75">
      <c r="A430" s="79">
        <f>IF((SUM('Разделы 3, 4, 5'!AL15:AL15)=0),"","Неверно!")</f>
      </c>
      <c r="B430" s="166" t="s">
        <v>651</v>
      </c>
      <c r="C430" s="75" t="s">
        <v>679</v>
      </c>
      <c r="D430" s="75" t="s">
        <v>1056</v>
      </c>
      <c r="E430" s="75" t="str">
        <f>CONCATENATE(SUM('Разделы 3, 4, 5'!AL15:AL15),"=",0)</f>
        <v>0=0</v>
      </c>
    </row>
    <row r="431" spans="1:5" s="150" customFormat="1" ht="12.75">
      <c r="A431" s="79">
        <f>IF((SUM('Разделы 3, 4, 5'!AM15:AM15)=0),"","Неверно!")</f>
      </c>
      <c r="B431" s="166" t="s">
        <v>651</v>
      </c>
      <c r="C431" s="75" t="s">
        <v>680</v>
      </c>
      <c r="D431" s="75" t="s">
        <v>1056</v>
      </c>
      <c r="E431" s="75" t="str">
        <f>CONCATENATE(SUM('Разделы 3, 4, 5'!AM15:AM15),"=",0)</f>
        <v>0=0</v>
      </c>
    </row>
    <row r="432" spans="1:5" s="150" customFormat="1" ht="12.75">
      <c r="A432" s="79">
        <f>IF((SUM('Разделы 3, 4, 5'!AN15:AN15)=0),"","Неверно!")</f>
      </c>
      <c r="B432" s="166" t="s">
        <v>651</v>
      </c>
      <c r="C432" s="75" t="s">
        <v>681</v>
      </c>
      <c r="D432" s="75" t="s">
        <v>1056</v>
      </c>
      <c r="E432" s="75" t="str">
        <f>CONCATENATE(SUM('Разделы 3, 4, 5'!AN15:AN15),"=",0)</f>
        <v>0=0</v>
      </c>
    </row>
    <row r="433" spans="1:5" s="150" customFormat="1" ht="12.75">
      <c r="A433" s="79">
        <f>IF((SUM('Разделы 3, 4, 5'!H15:H15)=0),"","Неверно!")</f>
      </c>
      <c r="B433" s="166" t="s">
        <v>651</v>
      </c>
      <c r="C433" s="75" t="s">
        <v>682</v>
      </c>
      <c r="D433" s="75" t="s">
        <v>1056</v>
      </c>
      <c r="E433" s="75" t="str">
        <f>CONCATENATE(SUM('Разделы 3, 4, 5'!H15:H15),"=",0)</f>
        <v>0=0</v>
      </c>
    </row>
    <row r="434" spans="1:5" s="150" customFormat="1" ht="12.75">
      <c r="A434" s="79">
        <f>IF((SUM('Разделы 3, 4, 5'!I15:I15)=0),"","Неверно!")</f>
      </c>
      <c r="B434" s="166" t="s">
        <v>651</v>
      </c>
      <c r="C434" s="75" t="s">
        <v>683</v>
      </c>
      <c r="D434" s="75" t="s">
        <v>1056</v>
      </c>
      <c r="E434" s="75" t="str">
        <f>CONCATENATE(SUM('Разделы 3, 4, 5'!I15:I15),"=",0)</f>
        <v>0=0</v>
      </c>
    </row>
    <row r="435" spans="1:5" s="150" customFormat="1" ht="12.75">
      <c r="A435" s="79">
        <f>IF((SUM('Разделы 3, 4, 5'!J15:J15)=0),"","Неверно!")</f>
      </c>
      <c r="B435" s="166" t="s">
        <v>651</v>
      </c>
      <c r="C435" s="75" t="s">
        <v>684</v>
      </c>
      <c r="D435" s="75" t="s">
        <v>1056</v>
      </c>
      <c r="E435" s="75" t="str">
        <f>CONCATENATE(SUM('Разделы 3, 4, 5'!J15:J15),"=",0)</f>
        <v>0=0</v>
      </c>
    </row>
    <row r="436" spans="1:5" s="150" customFormat="1" ht="12.75">
      <c r="A436" s="79">
        <f>IF((SUM('Разделы 3, 4, 5'!K15:K15)=0),"","Неверно!")</f>
      </c>
      <c r="B436" s="166" t="s">
        <v>651</v>
      </c>
      <c r="C436" s="75" t="s">
        <v>685</v>
      </c>
      <c r="D436" s="75" t="s">
        <v>1056</v>
      </c>
      <c r="E436" s="75" t="str">
        <f>CONCATENATE(SUM('Разделы 3, 4, 5'!K15:K15),"=",0)</f>
        <v>0=0</v>
      </c>
    </row>
    <row r="437" spans="1:5" s="150" customFormat="1" ht="12.75">
      <c r="A437" s="79">
        <f>IF((SUM('Разделы 3, 4, 5'!L15:L15)=0),"","Неверно!")</f>
      </c>
      <c r="B437" s="166" t="s">
        <v>651</v>
      </c>
      <c r="C437" s="75" t="s">
        <v>686</v>
      </c>
      <c r="D437" s="75" t="s">
        <v>1056</v>
      </c>
      <c r="E437" s="75" t="str">
        <f>CONCATENATE(SUM('Разделы 3, 4, 5'!L15:L15),"=",0)</f>
        <v>0=0</v>
      </c>
    </row>
    <row r="438" spans="1:5" s="150" customFormat="1" ht="12.75">
      <c r="A438" s="79">
        <f>IF((SUM('Разделы 3, 4, 5'!M15:M15)=0),"","Неверно!")</f>
      </c>
      <c r="B438" s="166" t="s">
        <v>651</v>
      </c>
      <c r="C438" s="75" t="s">
        <v>687</v>
      </c>
      <c r="D438" s="75" t="s">
        <v>1056</v>
      </c>
      <c r="E438" s="75" t="str">
        <f>CONCATENATE(SUM('Разделы 3, 4, 5'!M15:M15),"=",0)</f>
        <v>0=0</v>
      </c>
    </row>
    <row r="439" spans="1:5" s="150" customFormat="1" ht="12.75">
      <c r="A439" s="79">
        <f>IF((SUM('Разделы 3, 4, 5'!E10:E10)=0),"","Неверно!")</f>
      </c>
      <c r="B439" s="166" t="s">
        <v>688</v>
      </c>
      <c r="C439" s="75" t="s">
        <v>689</v>
      </c>
      <c r="D439" s="75" t="s">
        <v>690</v>
      </c>
      <c r="E439" s="75" t="str">
        <f>CONCATENATE(SUM('Разделы 3, 4, 5'!E10:E10),"=",0)</f>
        <v>0=0</v>
      </c>
    </row>
    <row r="440" spans="1:5" s="150" customFormat="1" ht="12.75">
      <c r="A440" s="79">
        <f>IF((SUM('Разделы 3, 4, 5'!N10:N10)=0),"","Неверно!")</f>
      </c>
      <c r="B440" s="166" t="s">
        <v>688</v>
      </c>
      <c r="C440" s="75" t="s">
        <v>691</v>
      </c>
      <c r="D440" s="75" t="s">
        <v>690</v>
      </c>
      <c r="E440" s="75" t="str">
        <f>CONCATENATE(SUM('Разделы 3, 4, 5'!N10:N10),"=",0)</f>
        <v>0=0</v>
      </c>
    </row>
    <row r="441" spans="1:5" s="150" customFormat="1" ht="12.75">
      <c r="A441" s="79">
        <f>IF((SUM('Разделы 3, 4, 5'!O10:O10)=0),"","Неверно!")</f>
      </c>
      <c r="B441" s="166" t="s">
        <v>688</v>
      </c>
      <c r="C441" s="75" t="s">
        <v>692</v>
      </c>
      <c r="D441" s="75" t="s">
        <v>690</v>
      </c>
      <c r="E441" s="75" t="str">
        <f>CONCATENATE(SUM('Разделы 3, 4, 5'!O10:O10),"=",0)</f>
        <v>0=0</v>
      </c>
    </row>
    <row r="442" spans="1:5" s="150" customFormat="1" ht="12.75">
      <c r="A442" s="79">
        <f>IF((SUM('Разделы 3, 4, 5'!P10:P10)=0),"","Неверно!")</f>
      </c>
      <c r="B442" s="166" t="s">
        <v>688</v>
      </c>
      <c r="C442" s="75" t="s">
        <v>693</v>
      </c>
      <c r="D442" s="75" t="s">
        <v>690</v>
      </c>
      <c r="E442" s="75" t="str">
        <f>CONCATENATE(SUM('Разделы 3, 4, 5'!P10:P10),"=",0)</f>
        <v>0=0</v>
      </c>
    </row>
    <row r="443" spans="1:5" s="150" customFormat="1" ht="12.75">
      <c r="A443" s="79">
        <f>IF((SUM('Разделы 3, 4, 5'!Q10:Q10)=0),"","Неверно!")</f>
      </c>
      <c r="B443" s="166" t="s">
        <v>688</v>
      </c>
      <c r="C443" s="75" t="s">
        <v>694</v>
      </c>
      <c r="D443" s="75" t="s">
        <v>690</v>
      </c>
      <c r="E443" s="75" t="str">
        <f>CONCATENATE(SUM('Разделы 3, 4, 5'!Q10:Q10),"=",0)</f>
        <v>0=0</v>
      </c>
    </row>
    <row r="444" spans="1:5" s="150" customFormat="1" ht="12.75">
      <c r="A444" s="79">
        <f>IF((SUM('Разделы 3, 4, 5'!R10:R10)=0),"","Неверно!")</f>
      </c>
      <c r="B444" s="166" t="s">
        <v>688</v>
      </c>
      <c r="C444" s="75" t="s">
        <v>695</v>
      </c>
      <c r="D444" s="75" t="s">
        <v>690</v>
      </c>
      <c r="E444" s="75" t="str">
        <f>CONCATENATE(SUM('Разделы 3, 4, 5'!R10:R10),"=",0)</f>
        <v>0=0</v>
      </c>
    </row>
    <row r="445" spans="1:5" s="150" customFormat="1" ht="12.75">
      <c r="A445" s="79">
        <f>IF((SUM('Разделы 3, 4, 5'!S10:S10)=0),"","Неверно!")</f>
      </c>
      <c r="B445" s="166" t="s">
        <v>688</v>
      </c>
      <c r="C445" s="75" t="s">
        <v>696</v>
      </c>
      <c r="D445" s="75" t="s">
        <v>690</v>
      </c>
      <c r="E445" s="75" t="str">
        <f>CONCATENATE(SUM('Разделы 3, 4, 5'!S10:S10),"=",0)</f>
        <v>0=0</v>
      </c>
    </row>
    <row r="446" spans="1:5" s="150" customFormat="1" ht="12.75">
      <c r="A446" s="79">
        <f>IF((SUM('Разделы 3, 4, 5'!T10:T10)=0),"","Неверно!")</f>
      </c>
      <c r="B446" s="166" t="s">
        <v>688</v>
      </c>
      <c r="C446" s="75" t="s">
        <v>697</v>
      </c>
      <c r="D446" s="75" t="s">
        <v>690</v>
      </c>
      <c r="E446" s="75" t="str">
        <f>CONCATENATE(SUM('Разделы 3, 4, 5'!T10:T10),"=",0)</f>
        <v>0=0</v>
      </c>
    </row>
    <row r="447" spans="1:5" s="150" customFormat="1" ht="12.75">
      <c r="A447" s="79">
        <f>IF((SUM('Разделы 3, 4, 5'!U10:U10)=0),"","Неверно!")</f>
      </c>
      <c r="B447" s="166" t="s">
        <v>688</v>
      </c>
      <c r="C447" s="75" t="s">
        <v>698</v>
      </c>
      <c r="D447" s="75" t="s">
        <v>690</v>
      </c>
      <c r="E447" s="75" t="str">
        <f>CONCATENATE(SUM('Разделы 3, 4, 5'!U10:U10),"=",0)</f>
        <v>0=0</v>
      </c>
    </row>
    <row r="448" spans="1:5" s="150" customFormat="1" ht="12.75">
      <c r="A448" s="79">
        <f>IF((SUM('Разделы 3, 4, 5'!V10:V10)=0),"","Неверно!")</f>
      </c>
      <c r="B448" s="166" t="s">
        <v>688</v>
      </c>
      <c r="C448" s="75" t="s">
        <v>699</v>
      </c>
      <c r="D448" s="75" t="s">
        <v>690</v>
      </c>
      <c r="E448" s="75" t="str">
        <f>CONCATENATE(SUM('Разделы 3, 4, 5'!V10:V10),"=",0)</f>
        <v>0=0</v>
      </c>
    </row>
    <row r="449" spans="1:5" s="150" customFormat="1" ht="12.75">
      <c r="A449" s="79">
        <f>IF((SUM('Разделы 3, 4, 5'!W10:W10)=0),"","Неверно!")</f>
      </c>
      <c r="B449" s="166" t="s">
        <v>688</v>
      </c>
      <c r="C449" s="75" t="s">
        <v>700</v>
      </c>
      <c r="D449" s="75" t="s">
        <v>690</v>
      </c>
      <c r="E449" s="75" t="str">
        <f>CONCATENATE(SUM('Разделы 3, 4, 5'!W10:W10),"=",0)</f>
        <v>0=0</v>
      </c>
    </row>
    <row r="450" spans="1:5" s="150" customFormat="1" ht="12.75">
      <c r="A450" s="79">
        <f>IF((SUM('Разделы 3, 4, 5'!F10:F10)=0),"","Неверно!")</f>
      </c>
      <c r="B450" s="166" t="s">
        <v>688</v>
      </c>
      <c r="C450" s="75" t="s">
        <v>701</v>
      </c>
      <c r="D450" s="75" t="s">
        <v>690</v>
      </c>
      <c r="E450" s="75" t="str">
        <f>CONCATENATE(SUM('Разделы 3, 4, 5'!F10:F10),"=",0)</f>
        <v>0=0</v>
      </c>
    </row>
    <row r="451" spans="1:5" s="150" customFormat="1" ht="12.75">
      <c r="A451" s="79">
        <f>IF((SUM('Разделы 3, 4, 5'!X10:X10)=0),"","Неверно!")</f>
      </c>
      <c r="B451" s="166" t="s">
        <v>688</v>
      </c>
      <c r="C451" s="75" t="s">
        <v>702</v>
      </c>
      <c r="D451" s="75" t="s">
        <v>690</v>
      </c>
      <c r="E451" s="75" t="str">
        <f>CONCATENATE(SUM('Разделы 3, 4, 5'!X10:X10),"=",0)</f>
        <v>0=0</v>
      </c>
    </row>
    <row r="452" spans="1:5" s="150" customFormat="1" ht="12.75">
      <c r="A452" s="79">
        <f>IF((SUM('Разделы 3, 4, 5'!Y10:Y10)=0),"","Неверно!")</f>
      </c>
      <c r="B452" s="166" t="s">
        <v>688</v>
      </c>
      <c r="C452" s="75" t="s">
        <v>703</v>
      </c>
      <c r="D452" s="75" t="s">
        <v>690</v>
      </c>
      <c r="E452" s="75" t="str">
        <f>CONCATENATE(SUM('Разделы 3, 4, 5'!Y10:Y10),"=",0)</f>
        <v>0=0</v>
      </c>
    </row>
    <row r="453" spans="1:5" s="150" customFormat="1" ht="12.75">
      <c r="A453" s="79">
        <f>IF((SUM('Разделы 3, 4, 5'!Z10:Z10)=0),"","Неверно!")</f>
      </c>
      <c r="B453" s="166" t="s">
        <v>688</v>
      </c>
      <c r="C453" s="75" t="s">
        <v>704</v>
      </c>
      <c r="D453" s="75" t="s">
        <v>690</v>
      </c>
      <c r="E453" s="75" t="str">
        <f>CONCATENATE(SUM('Разделы 3, 4, 5'!Z10:Z10),"=",0)</f>
        <v>0=0</v>
      </c>
    </row>
    <row r="454" spans="1:5" s="150" customFormat="1" ht="12.75">
      <c r="A454" s="79">
        <f>IF((SUM('Разделы 3, 4, 5'!AA10:AA10)=0),"","Неверно!")</f>
      </c>
      <c r="B454" s="166" t="s">
        <v>688</v>
      </c>
      <c r="C454" s="75" t="s">
        <v>705</v>
      </c>
      <c r="D454" s="75" t="s">
        <v>690</v>
      </c>
      <c r="E454" s="75" t="str">
        <f>CONCATENATE(SUM('Разделы 3, 4, 5'!AA10:AA10),"=",0)</f>
        <v>0=0</v>
      </c>
    </row>
    <row r="455" spans="1:5" s="150" customFormat="1" ht="12.75">
      <c r="A455" s="79">
        <f>IF((SUM('Разделы 3, 4, 5'!AB10:AB10)=0),"","Неверно!")</f>
      </c>
      <c r="B455" s="166" t="s">
        <v>688</v>
      </c>
      <c r="C455" s="75" t="s">
        <v>706</v>
      </c>
      <c r="D455" s="75" t="s">
        <v>690</v>
      </c>
      <c r="E455" s="75" t="str">
        <f>CONCATENATE(SUM('Разделы 3, 4, 5'!AB10:AB10),"=",0)</f>
        <v>0=0</v>
      </c>
    </row>
    <row r="456" spans="1:5" s="150" customFormat="1" ht="12.75">
      <c r="A456" s="79">
        <f>IF((SUM('Разделы 3, 4, 5'!AC10:AC10)=0),"","Неверно!")</f>
      </c>
      <c r="B456" s="166" t="s">
        <v>688</v>
      </c>
      <c r="C456" s="75" t="s">
        <v>707</v>
      </c>
      <c r="D456" s="75" t="s">
        <v>690</v>
      </c>
      <c r="E456" s="75" t="str">
        <f>CONCATENATE(SUM('Разделы 3, 4, 5'!AC10:AC10),"=",0)</f>
        <v>0=0</v>
      </c>
    </row>
    <row r="457" spans="1:5" s="150" customFormat="1" ht="12.75">
      <c r="A457" s="79">
        <f>IF((SUM('Разделы 3, 4, 5'!G10:G10)=0),"","Неверно!")</f>
      </c>
      <c r="B457" s="166" t="s">
        <v>688</v>
      </c>
      <c r="C457" s="75" t="s">
        <v>708</v>
      </c>
      <c r="D457" s="75" t="s">
        <v>690</v>
      </c>
      <c r="E457" s="75" t="str">
        <f>CONCATENATE(SUM('Разделы 3, 4, 5'!G10:G10),"=",0)</f>
        <v>0=0</v>
      </c>
    </row>
    <row r="458" spans="1:5" s="150" customFormat="1" ht="12.75">
      <c r="A458" s="79">
        <f>IF((SUM('Разделы 3, 4, 5'!H10:H10)=0),"","Неверно!")</f>
      </c>
      <c r="B458" s="166" t="s">
        <v>688</v>
      </c>
      <c r="C458" s="75" t="s">
        <v>709</v>
      </c>
      <c r="D458" s="75" t="s">
        <v>690</v>
      </c>
      <c r="E458" s="75" t="str">
        <f>CONCATENATE(SUM('Разделы 3, 4, 5'!H10:H10),"=",0)</f>
        <v>0=0</v>
      </c>
    </row>
    <row r="459" spans="1:5" s="150" customFormat="1" ht="12.75">
      <c r="A459" s="79">
        <f>IF((SUM('Разделы 3, 4, 5'!I10:I10)=0),"","Неверно!")</f>
      </c>
      <c r="B459" s="166" t="s">
        <v>688</v>
      </c>
      <c r="C459" s="75" t="s">
        <v>710</v>
      </c>
      <c r="D459" s="75" t="s">
        <v>690</v>
      </c>
      <c r="E459" s="75" t="str">
        <f>CONCATENATE(SUM('Разделы 3, 4, 5'!I10:I10),"=",0)</f>
        <v>0=0</v>
      </c>
    </row>
    <row r="460" spans="1:5" s="150" customFormat="1" ht="12.75">
      <c r="A460" s="79">
        <f>IF((SUM('Разделы 3, 4, 5'!J10:J10)=0),"","Неверно!")</f>
      </c>
      <c r="B460" s="166" t="s">
        <v>688</v>
      </c>
      <c r="C460" s="75" t="s">
        <v>711</v>
      </c>
      <c r="D460" s="75" t="s">
        <v>690</v>
      </c>
      <c r="E460" s="75" t="str">
        <f>CONCATENATE(SUM('Разделы 3, 4, 5'!J10:J10),"=",0)</f>
        <v>0=0</v>
      </c>
    </row>
    <row r="461" spans="1:5" s="150" customFormat="1" ht="12.75">
      <c r="A461" s="79">
        <f>IF((SUM('Разделы 3, 4, 5'!K10:K10)=0),"","Неверно!")</f>
      </c>
      <c r="B461" s="166" t="s">
        <v>688</v>
      </c>
      <c r="C461" s="75" t="s">
        <v>712</v>
      </c>
      <c r="D461" s="75" t="s">
        <v>690</v>
      </c>
      <c r="E461" s="75" t="str">
        <f>CONCATENATE(SUM('Разделы 3, 4, 5'!K10:K10),"=",0)</f>
        <v>0=0</v>
      </c>
    </row>
    <row r="462" spans="1:5" s="150" customFormat="1" ht="12.75">
      <c r="A462" s="79">
        <f>IF((SUM('Разделы 3, 4, 5'!L10:L10)=0),"","Неверно!")</f>
      </c>
      <c r="B462" s="166" t="s">
        <v>688</v>
      </c>
      <c r="C462" s="75" t="s">
        <v>713</v>
      </c>
      <c r="D462" s="75" t="s">
        <v>690</v>
      </c>
      <c r="E462" s="75" t="str">
        <f>CONCATENATE(SUM('Разделы 3, 4, 5'!L10:L10),"=",0)</f>
        <v>0=0</v>
      </c>
    </row>
    <row r="463" spans="1:5" s="150" customFormat="1" ht="12.75">
      <c r="A463" s="79">
        <f>IF((SUM('Разделы 3, 4, 5'!M10:M10)=0),"","Неверно!")</f>
      </c>
      <c r="B463" s="166" t="s">
        <v>688</v>
      </c>
      <c r="C463" s="75" t="s">
        <v>714</v>
      </c>
      <c r="D463" s="75" t="s">
        <v>690</v>
      </c>
      <c r="E463" s="75" t="str">
        <f>CONCATENATE(SUM('Разделы 3, 4, 5'!M10:M10),"=",0)</f>
        <v>0=0</v>
      </c>
    </row>
    <row r="464" spans="1:5" s="150" customFormat="1" ht="12.75">
      <c r="A464" s="79">
        <f>IF((SUM('Разделы 3, 4, 5'!S25:S25)=SUM('Разделы 3, 4, 5'!N25:R25)),"","Неверно!")</f>
      </c>
      <c r="B464" s="166" t="s">
        <v>715</v>
      </c>
      <c r="C464" s="75" t="s">
        <v>716</v>
      </c>
      <c r="D464" s="75" t="s">
        <v>717</v>
      </c>
      <c r="E464" s="75" t="str">
        <f>CONCATENATE(SUM('Разделы 3, 4, 5'!S25:S25),"=",SUM('Разделы 3, 4, 5'!N25:R25))</f>
        <v>0=0</v>
      </c>
    </row>
    <row r="465" spans="1:5" s="150" customFormat="1" ht="12.75">
      <c r="A465" s="79">
        <f>IF((SUM('Разделы 3, 4, 5'!S34:S34)=SUM('Разделы 3, 4, 5'!N34:R34)),"","Неверно!")</f>
      </c>
      <c r="B465" s="166" t="s">
        <v>715</v>
      </c>
      <c r="C465" s="75" t="s">
        <v>718</v>
      </c>
      <c r="D465" s="75" t="s">
        <v>717</v>
      </c>
      <c r="E465" s="75" t="str">
        <f>CONCATENATE(SUM('Разделы 3, 4, 5'!S34:S34),"=",SUM('Разделы 3, 4, 5'!N34:R34))</f>
        <v>0=0</v>
      </c>
    </row>
    <row r="466" spans="1:5" s="150" customFormat="1" ht="12.75">
      <c r="A466" s="79">
        <f>IF((SUM('Разделы 3, 4, 5'!S35:S35)=SUM('Разделы 3, 4, 5'!N35:R35)),"","Неверно!")</f>
      </c>
      <c r="B466" s="166" t="s">
        <v>715</v>
      </c>
      <c r="C466" s="75" t="s">
        <v>719</v>
      </c>
      <c r="D466" s="75" t="s">
        <v>717</v>
      </c>
      <c r="E466" s="75" t="str">
        <f>CONCATENATE(SUM('Разделы 3, 4, 5'!S35:S35),"=",SUM('Разделы 3, 4, 5'!N35:R35))</f>
        <v>0=0</v>
      </c>
    </row>
    <row r="467" spans="1:5" s="150" customFormat="1" ht="12.75">
      <c r="A467" s="79">
        <f>IF((SUM('Разделы 3, 4, 5'!S36:S36)=SUM('Разделы 3, 4, 5'!N36:R36)),"","Неверно!")</f>
      </c>
      <c r="B467" s="166" t="s">
        <v>715</v>
      </c>
      <c r="C467" s="75" t="s">
        <v>720</v>
      </c>
      <c r="D467" s="75" t="s">
        <v>717</v>
      </c>
      <c r="E467" s="75" t="str">
        <f>CONCATENATE(SUM('Разделы 3, 4, 5'!S36:S36),"=",SUM('Разделы 3, 4, 5'!N36:R36))</f>
        <v>0=0</v>
      </c>
    </row>
    <row r="468" spans="1:5" s="150" customFormat="1" ht="12.75">
      <c r="A468" s="79">
        <f>IF((SUM('Разделы 3, 4, 5'!S26:S26)=SUM('Разделы 3, 4, 5'!N26:R26)),"","Неверно!")</f>
      </c>
      <c r="B468" s="166" t="s">
        <v>715</v>
      </c>
      <c r="C468" s="75" t="s">
        <v>721</v>
      </c>
      <c r="D468" s="75" t="s">
        <v>717</v>
      </c>
      <c r="E468" s="75" t="str">
        <f>CONCATENATE(SUM('Разделы 3, 4, 5'!S26:S26),"=",SUM('Разделы 3, 4, 5'!N26:R26))</f>
        <v>0=0</v>
      </c>
    </row>
    <row r="469" spans="1:5" s="150" customFormat="1" ht="12.75">
      <c r="A469" s="79">
        <f>IF((SUM('Разделы 3, 4, 5'!S27:S27)=SUM('Разделы 3, 4, 5'!N27:R27)),"","Неверно!")</f>
      </c>
      <c r="B469" s="166" t="s">
        <v>715</v>
      </c>
      <c r="C469" s="75" t="s">
        <v>722</v>
      </c>
      <c r="D469" s="75" t="s">
        <v>717</v>
      </c>
      <c r="E469" s="75" t="str">
        <f>CONCATENATE(SUM('Разделы 3, 4, 5'!S27:S27),"=",SUM('Разделы 3, 4, 5'!N27:R27))</f>
        <v>0=0</v>
      </c>
    </row>
    <row r="470" spans="1:5" s="150" customFormat="1" ht="12.75">
      <c r="A470" s="79">
        <f>IF((SUM('Разделы 3, 4, 5'!S28:S28)=SUM('Разделы 3, 4, 5'!N28:R28)),"","Неверно!")</f>
      </c>
      <c r="B470" s="166" t="s">
        <v>715</v>
      </c>
      <c r="C470" s="75" t="s">
        <v>723</v>
      </c>
      <c r="D470" s="75" t="s">
        <v>717</v>
      </c>
      <c r="E470" s="75" t="str">
        <f>CONCATENATE(SUM('Разделы 3, 4, 5'!S28:S28),"=",SUM('Разделы 3, 4, 5'!N28:R28))</f>
        <v>0=0</v>
      </c>
    </row>
    <row r="471" spans="1:5" s="150" customFormat="1" ht="12.75">
      <c r="A471" s="79">
        <f>IF((SUM('Разделы 3, 4, 5'!S29:S29)=SUM('Разделы 3, 4, 5'!N29:R29)),"","Неверно!")</f>
      </c>
      <c r="B471" s="166" t="s">
        <v>715</v>
      </c>
      <c r="C471" s="75" t="s">
        <v>724</v>
      </c>
      <c r="D471" s="75" t="s">
        <v>717</v>
      </c>
      <c r="E471" s="75" t="str">
        <f>CONCATENATE(SUM('Разделы 3, 4, 5'!S29:S29),"=",SUM('Разделы 3, 4, 5'!N29:R29))</f>
        <v>0=0</v>
      </c>
    </row>
    <row r="472" spans="1:5" s="150" customFormat="1" ht="12.75">
      <c r="A472" s="79">
        <f>IF((SUM('Разделы 3, 4, 5'!S30:S30)=SUM('Разделы 3, 4, 5'!N30:R30)),"","Неверно!")</f>
      </c>
      <c r="B472" s="166" t="s">
        <v>715</v>
      </c>
      <c r="C472" s="75" t="s">
        <v>725</v>
      </c>
      <c r="D472" s="75" t="s">
        <v>717</v>
      </c>
      <c r="E472" s="75" t="str">
        <f>CONCATENATE(SUM('Разделы 3, 4, 5'!S30:S30),"=",SUM('Разделы 3, 4, 5'!N30:R30))</f>
        <v>0=0</v>
      </c>
    </row>
    <row r="473" spans="1:5" s="150" customFormat="1" ht="12.75">
      <c r="A473" s="79">
        <f>IF((SUM('Разделы 3, 4, 5'!S31:S31)=SUM('Разделы 3, 4, 5'!N31:R31)),"","Неверно!")</f>
      </c>
      <c r="B473" s="166" t="s">
        <v>715</v>
      </c>
      <c r="C473" s="75" t="s">
        <v>726</v>
      </c>
      <c r="D473" s="75" t="s">
        <v>717</v>
      </c>
      <c r="E473" s="75" t="str">
        <f>CONCATENATE(SUM('Разделы 3, 4, 5'!S31:S31),"=",SUM('Разделы 3, 4, 5'!N31:R31))</f>
        <v>0=0</v>
      </c>
    </row>
    <row r="474" spans="1:5" s="150" customFormat="1" ht="12.75">
      <c r="A474" s="79">
        <f>IF((SUM('Разделы 3, 4, 5'!S32:S32)=SUM('Разделы 3, 4, 5'!N32:R32)),"","Неверно!")</f>
      </c>
      <c r="B474" s="166" t="s">
        <v>715</v>
      </c>
      <c r="C474" s="75" t="s">
        <v>727</v>
      </c>
      <c r="D474" s="75" t="s">
        <v>717</v>
      </c>
      <c r="E474" s="75" t="str">
        <f>CONCATENATE(SUM('Разделы 3, 4, 5'!S32:S32),"=",SUM('Разделы 3, 4, 5'!N32:R32))</f>
        <v>0=0</v>
      </c>
    </row>
    <row r="475" spans="1:5" s="150" customFormat="1" ht="12.75">
      <c r="A475" s="79">
        <f>IF((SUM('Разделы 3, 4, 5'!S33:S33)=SUM('Разделы 3, 4, 5'!N33:R33)),"","Неверно!")</f>
      </c>
      <c r="B475" s="166" t="s">
        <v>715</v>
      </c>
      <c r="C475" s="75" t="s">
        <v>728</v>
      </c>
      <c r="D475" s="75" t="s">
        <v>717</v>
      </c>
      <c r="E475" s="75" t="str">
        <f>CONCATENATE(SUM('Разделы 3, 4, 5'!S33:S33),"=",SUM('Разделы 3, 4, 5'!N33:R33))</f>
        <v>0=0</v>
      </c>
    </row>
    <row r="476" spans="1:5" s="150" customFormat="1" ht="25.5">
      <c r="A476" s="79">
        <f>IF((SUM('Разделы 1, 2'!D10:E10)=SUM('Разделы 1, 2'!G10:G10)+SUM('Разделы 1, 2'!J10:J10)+SUM('Разделы 1, 2'!N10:N10)),"","Неверно!")</f>
      </c>
      <c r="B476" s="166" t="s">
        <v>729</v>
      </c>
      <c r="C476" s="75" t="s">
        <v>730</v>
      </c>
      <c r="D476" s="75" t="s">
        <v>1035</v>
      </c>
      <c r="E476" s="75" t="str">
        <f>CONCATENATE(SUM('Разделы 1, 2'!D10:E10),"=",SUM('Разделы 1, 2'!G10:G10),"+",SUM('Разделы 1, 2'!J10:J10),"+",SUM('Разделы 1, 2'!N10:N10))</f>
        <v>0=0+0+0</v>
      </c>
    </row>
    <row r="477" spans="1:5" s="150" customFormat="1" ht="25.5">
      <c r="A477" s="79">
        <f>IF((SUM('Разделы 1, 2'!D11:E11)=SUM('Разделы 1, 2'!G11:G11)+SUM('Разделы 1, 2'!J11:J11)+SUM('Разделы 1, 2'!N11:N11)),"","Неверно!")</f>
      </c>
      <c r="B477" s="166" t="s">
        <v>729</v>
      </c>
      <c r="C477" s="75" t="s">
        <v>731</v>
      </c>
      <c r="D477" s="75" t="s">
        <v>1035</v>
      </c>
      <c r="E477" s="75" t="str">
        <f>CONCATENATE(SUM('Разделы 1, 2'!D11:E11),"=",SUM('Разделы 1, 2'!G11:G11),"+",SUM('Разделы 1, 2'!J11:J11),"+",SUM('Разделы 1, 2'!N11:N11))</f>
        <v>0=0+0+0</v>
      </c>
    </row>
    <row r="478" spans="1:5" s="150" customFormat="1" ht="25.5">
      <c r="A478" s="79">
        <f>IF((SUM('Разделы 1, 2'!D12:E12)=SUM('Разделы 1, 2'!G12:G12)+SUM('Разделы 1, 2'!J12:J12)+SUM('Разделы 1, 2'!N12:N12)),"","Неверно!")</f>
      </c>
      <c r="B478" s="166" t="s">
        <v>729</v>
      </c>
      <c r="C478" s="75" t="s">
        <v>732</v>
      </c>
      <c r="D478" s="75" t="s">
        <v>1035</v>
      </c>
      <c r="E478" s="75" t="str">
        <f>CONCATENATE(SUM('Разделы 1, 2'!D12:E12),"=",SUM('Разделы 1, 2'!G12:G12),"+",SUM('Разделы 1, 2'!J12:J12),"+",SUM('Разделы 1, 2'!N12:N12))</f>
        <v>0=0+0+0</v>
      </c>
    </row>
    <row r="479" spans="1:5" s="150" customFormat="1" ht="12.75">
      <c r="A479" s="79">
        <f>IF((SUM('Разделы 1, 2'!D27:D27)=SUM('Разделы 1, 2'!D28:D31)),"","Неверно!")</f>
      </c>
      <c r="B479" s="166" t="s">
        <v>733</v>
      </c>
      <c r="C479" s="75" t="s">
        <v>734</v>
      </c>
      <c r="D479" s="75" t="s">
        <v>1062</v>
      </c>
      <c r="E479" s="75" t="str">
        <f>CONCATENATE(SUM('Разделы 1, 2'!D27:D27),"=",SUM('Разделы 1, 2'!D28:D31))</f>
        <v>0=0</v>
      </c>
    </row>
    <row r="480" spans="1:5" s="150" customFormat="1" ht="12.75">
      <c r="A480" s="79">
        <f>IF((SUM('Разделы 1, 2'!M27:M27)=SUM('Разделы 1, 2'!M28:M31)),"","Неверно!")</f>
      </c>
      <c r="B480" s="166" t="s">
        <v>733</v>
      </c>
      <c r="C480" s="75" t="s">
        <v>735</v>
      </c>
      <c r="D480" s="75" t="s">
        <v>1062</v>
      </c>
      <c r="E480" s="75" t="str">
        <f>CONCATENATE(SUM('Разделы 1, 2'!M27:M27),"=",SUM('Разделы 1, 2'!M28:M31))</f>
        <v>0=0</v>
      </c>
    </row>
    <row r="481" spans="1:5" s="150" customFormat="1" ht="12.75">
      <c r="A481" s="79">
        <f>IF((SUM('Разделы 1, 2'!N27:N27)=SUM('Разделы 1, 2'!N28:N31)),"","Неверно!")</f>
      </c>
      <c r="B481" s="166" t="s">
        <v>733</v>
      </c>
      <c r="C481" s="75" t="s">
        <v>736</v>
      </c>
      <c r="D481" s="75" t="s">
        <v>1062</v>
      </c>
      <c r="E481" s="75" t="str">
        <f>CONCATENATE(SUM('Разделы 1, 2'!N27:N27),"=",SUM('Разделы 1, 2'!N28:N31))</f>
        <v>0=0</v>
      </c>
    </row>
    <row r="482" spans="1:5" s="150" customFormat="1" ht="12.75">
      <c r="A482" s="79">
        <f>IF((SUM('Разделы 1, 2'!O27:O27)=SUM('Разделы 1, 2'!O28:O31)),"","Неверно!")</f>
      </c>
      <c r="B482" s="166" t="s">
        <v>733</v>
      </c>
      <c r="C482" s="75" t="s">
        <v>737</v>
      </c>
      <c r="D482" s="75" t="s">
        <v>1062</v>
      </c>
      <c r="E482" s="75" t="str">
        <f>CONCATENATE(SUM('Разделы 1, 2'!O27:O27),"=",SUM('Разделы 1, 2'!O28:O31))</f>
        <v>0=0</v>
      </c>
    </row>
    <row r="483" spans="1:5" s="150" customFormat="1" ht="12.75">
      <c r="A483" s="79">
        <f>IF((SUM('Разделы 1, 2'!P27:P27)=SUM('Разделы 1, 2'!P28:P31)),"","Неверно!")</f>
      </c>
      <c r="B483" s="166" t="s">
        <v>733</v>
      </c>
      <c r="C483" s="75" t="s">
        <v>738</v>
      </c>
      <c r="D483" s="75" t="s">
        <v>1062</v>
      </c>
      <c r="E483" s="75" t="str">
        <f>CONCATENATE(SUM('Разделы 1, 2'!P27:P27),"=",SUM('Разделы 1, 2'!P28:P31))</f>
        <v>0=0</v>
      </c>
    </row>
    <row r="484" spans="1:5" s="150" customFormat="1" ht="12.75">
      <c r="A484" s="79">
        <f>IF((SUM('Разделы 1, 2'!E27:E27)=SUM('Разделы 1, 2'!E28:E31)),"","Неверно!")</f>
      </c>
      <c r="B484" s="166" t="s">
        <v>733</v>
      </c>
      <c r="C484" s="75" t="s">
        <v>739</v>
      </c>
      <c r="D484" s="75" t="s">
        <v>1062</v>
      </c>
      <c r="E484" s="75" t="str">
        <f>CONCATENATE(SUM('Разделы 1, 2'!E27:E27),"=",SUM('Разделы 1, 2'!E28:E31))</f>
        <v>0=0</v>
      </c>
    </row>
    <row r="485" spans="1:5" s="150" customFormat="1" ht="12.75">
      <c r="A485" s="79">
        <f>IF((SUM('Разделы 1, 2'!F27:F27)=SUM('Разделы 1, 2'!F28:F31)),"","Неверно!")</f>
      </c>
      <c r="B485" s="166" t="s">
        <v>733</v>
      </c>
      <c r="C485" s="75" t="s">
        <v>740</v>
      </c>
      <c r="D485" s="75" t="s">
        <v>1062</v>
      </c>
      <c r="E485" s="75" t="str">
        <f>CONCATENATE(SUM('Разделы 1, 2'!F27:F27),"=",SUM('Разделы 1, 2'!F28:F31))</f>
        <v>0=0</v>
      </c>
    </row>
    <row r="486" spans="1:5" s="150" customFormat="1" ht="12.75">
      <c r="A486" s="79">
        <f>IF((SUM('Разделы 1, 2'!G27:G27)=SUM('Разделы 1, 2'!G28:G31)),"","Неверно!")</f>
      </c>
      <c r="B486" s="166" t="s">
        <v>733</v>
      </c>
      <c r="C486" s="75" t="s">
        <v>741</v>
      </c>
      <c r="D486" s="75" t="s">
        <v>1062</v>
      </c>
      <c r="E486" s="75" t="str">
        <f>CONCATENATE(SUM('Разделы 1, 2'!G27:G27),"=",SUM('Разделы 1, 2'!G28:G31))</f>
        <v>0=0</v>
      </c>
    </row>
    <row r="487" spans="1:5" s="150" customFormat="1" ht="12.75">
      <c r="A487" s="79">
        <f>IF((SUM('Разделы 1, 2'!H27:H27)=SUM('Разделы 1, 2'!H28:H31)),"","Неверно!")</f>
      </c>
      <c r="B487" s="166" t="s">
        <v>733</v>
      </c>
      <c r="C487" s="75" t="s">
        <v>742</v>
      </c>
      <c r="D487" s="75" t="s">
        <v>1062</v>
      </c>
      <c r="E487" s="75" t="str">
        <f>CONCATENATE(SUM('Разделы 1, 2'!H27:H27),"=",SUM('Разделы 1, 2'!H28:H31))</f>
        <v>0=0</v>
      </c>
    </row>
    <row r="488" spans="1:5" s="150" customFormat="1" ht="12.75">
      <c r="A488" s="79">
        <f>IF((SUM('Разделы 1, 2'!I27:I27)=SUM('Разделы 1, 2'!I28:I31)),"","Неверно!")</f>
      </c>
      <c r="B488" s="166" t="s">
        <v>733</v>
      </c>
      <c r="C488" s="75" t="s">
        <v>743</v>
      </c>
      <c r="D488" s="75" t="s">
        <v>1062</v>
      </c>
      <c r="E488" s="75" t="str">
        <f>CONCATENATE(SUM('Разделы 1, 2'!I27:I27),"=",SUM('Разделы 1, 2'!I28:I31))</f>
        <v>0=0</v>
      </c>
    </row>
    <row r="489" spans="1:5" s="150" customFormat="1" ht="12.75">
      <c r="A489" s="79">
        <f>IF((SUM('Разделы 1, 2'!J27:J27)=SUM('Разделы 1, 2'!J28:J31)),"","Неверно!")</f>
      </c>
      <c r="B489" s="166" t="s">
        <v>733</v>
      </c>
      <c r="C489" s="75" t="s">
        <v>744</v>
      </c>
      <c r="D489" s="75" t="s">
        <v>1062</v>
      </c>
      <c r="E489" s="75" t="str">
        <f>CONCATENATE(SUM('Разделы 1, 2'!J27:J27),"=",SUM('Разделы 1, 2'!J28:J31))</f>
        <v>0=0</v>
      </c>
    </row>
    <row r="490" spans="1:5" s="150" customFormat="1" ht="12.75">
      <c r="A490" s="79">
        <f>IF((SUM('Разделы 1, 2'!K27:K27)=SUM('Разделы 1, 2'!K28:K31)),"","Неверно!")</f>
      </c>
      <c r="B490" s="166" t="s">
        <v>733</v>
      </c>
      <c r="C490" s="75" t="s">
        <v>745</v>
      </c>
      <c r="D490" s="75" t="s">
        <v>1062</v>
      </c>
      <c r="E490" s="75" t="str">
        <f>CONCATENATE(SUM('Разделы 1, 2'!K27:K27),"=",SUM('Разделы 1, 2'!K28:K31))</f>
        <v>0=0</v>
      </c>
    </row>
    <row r="491" spans="1:5" s="150" customFormat="1" ht="12.75">
      <c r="A491" s="79">
        <f>IF((SUM('Разделы 1, 2'!L27:L27)=SUM('Разделы 1, 2'!L28:L31)),"","Неверно!")</f>
      </c>
      <c r="B491" s="166" t="s">
        <v>733</v>
      </c>
      <c r="C491" s="75" t="s">
        <v>746</v>
      </c>
      <c r="D491" s="75" t="s">
        <v>1062</v>
      </c>
      <c r="E491" s="75" t="str">
        <f>CONCATENATE(SUM('Разделы 1, 2'!L27:L27),"=",SUM('Разделы 1, 2'!L28:L31))</f>
        <v>0=0</v>
      </c>
    </row>
    <row r="492" spans="1:5" s="150" customFormat="1" ht="12.75">
      <c r="A492" s="79">
        <f>IF((SUM('Разделы 3, 4, 5'!V13:V13)=0),"","Неверно!")</f>
      </c>
      <c r="B492" s="166" t="s">
        <v>747</v>
      </c>
      <c r="C492" s="75" t="s">
        <v>748</v>
      </c>
      <c r="D492" s="75" t="s">
        <v>749</v>
      </c>
      <c r="E492" s="75" t="str">
        <f>CONCATENATE(SUM('Разделы 3, 4, 5'!V13:V13),"=",0)</f>
        <v>0=0</v>
      </c>
    </row>
    <row r="493" spans="1:5" s="150" customFormat="1" ht="12.75">
      <c r="A493" s="79">
        <f>IF((SUM('Разделы 3, 4, 5'!W13:W13)=0),"","Неверно!")</f>
      </c>
      <c r="B493" s="166" t="s">
        <v>747</v>
      </c>
      <c r="C493" s="75" t="s">
        <v>750</v>
      </c>
      <c r="D493" s="75" t="s">
        <v>749</v>
      </c>
      <c r="E493" s="75" t="str">
        <f>CONCATENATE(SUM('Разделы 3, 4, 5'!W13:W13),"=",0)</f>
        <v>0=0</v>
      </c>
    </row>
    <row r="494" spans="1:5" s="150" customFormat="1" ht="12.75">
      <c r="A494" s="79">
        <f>IF((SUM('Разделы 3, 4, 5'!X13:X13)=0),"","Неверно!")</f>
      </c>
      <c r="B494" s="166" t="s">
        <v>747</v>
      </c>
      <c r="C494" s="75" t="s">
        <v>751</v>
      </c>
      <c r="D494" s="75" t="s">
        <v>749</v>
      </c>
      <c r="E494" s="75" t="str">
        <f>CONCATENATE(SUM('Разделы 3, 4, 5'!X13:X13),"=",0)</f>
        <v>0=0</v>
      </c>
    </row>
    <row r="495" spans="1:5" s="150" customFormat="1" ht="12.75">
      <c r="A495" s="79">
        <f>IF((SUM('Разделы 3, 4, 5'!Y13:Y13)=0),"","Неверно!")</f>
      </c>
      <c r="B495" s="166" t="s">
        <v>747</v>
      </c>
      <c r="C495" s="75" t="s">
        <v>752</v>
      </c>
      <c r="D495" s="75" t="s">
        <v>749</v>
      </c>
      <c r="E495" s="75" t="str">
        <f>CONCATENATE(SUM('Разделы 3, 4, 5'!Y13:Y13),"=",0)</f>
        <v>0=0</v>
      </c>
    </row>
    <row r="496" spans="1:5" s="150" customFormat="1" ht="12.75">
      <c r="A496" s="79">
        <f>IF((SUM('Разделы 3, 4, 5'!Z13:Z13)=0),"","Неверно!")</f>
      </c>
      <c r="B496" s="166" t="s">
        <v>747</v>
      </c>
      <c r="C496" s="75" t="s">
        <v>753</v>
      </c>
      <c r="D496" s="75" t="s">
        <v>749</v>
      </c>
      <c r="E496" s="75" t="str">
        <f>CONCATENATE(SUM('Разделы 3, 4, 5'!Z13:Z13),"=",0)</f>
        <v>0=0</v>
      </c>
    </row>
    <row r="497" spans="1:5" s="150" customFormat="1" ht="12.75">
      <c r="A497" s="79">
        <f>IF((SUM('Разделы 3, 4, 5'!AA13:AA13)=0),"","Неверно!")</f>
      </c>
      <c r="B497" s="166" t="s">
        <v>747</v>
      </c>
      <c r="C497" s="75" t="s">
        <v>754</v>
      </c>
      <c r="D497" s="75" t="s">
        <v>749</v>
      </c>
      <c r="E497" s="75" t="str">
        <f>CONCATENATE(SUM('Разделы 3, 4, 5'!AA13:AA13),"=",0)</f>
        <v>0=0</v>
      </c>
    </row>
    <row r="498" spans="1:5" s="150" customFormat="1" ht="12.75">
      <c r="A498" s="79">
        <f>IF((SUM('Разделы 3, 4, 5'!AB13:AB13)=0),"","Неверно!")</f>
      </c>
      <c r="B498" s="166" t="s">
        <v>747</v>
      </c>
      <c r="C498" s="75" t="s">
        <v>755</v>
      </c>
      <c r="D498" s="75" t="s">
        <v>749</v>
      </c>
      <c r="E498" s="75" t="str">
        <f>CONCATENATE(SUM('Разделы 3, 4, 5'!AB13:AB13),"=",0)</f>
        <v>0=0</v>
      </c>
    </row>
    <row r="499" spans="1:5" s="150" customFormat="1" ht="12.75">
      <c r="A499" s="79">
        <f>IF((SUM('Разделы 3, 4, 5'!AC13:AC13)=0),"","Неверно!")</f>
      </c>
      <c r="B499" s="166" t="s">
        <v>747</v>
      </c>
      <c r="C499" s="75" t="s">
        <v>756</v>
      </c>
      <c r="D499" s="75" t="s">
        <v>749</v>
      </c>
      <c r="E499" s="75" t="str">
        <f>CONCATENATE(SUM('Разделы 3, 4, 5'!AC13:AC13),"=",0)</f>
        <v>0=0</v>
      </c>
    </row>
    <row r="500" spans="1:5" s="150" customFormat="1" ht="12.75">
      <c r="A500" s="79">
        <f>IF((SUM('Разделы 3, 4, 5'!AD13:AD13)=0),"","Неверно!")</f>
      </c>
      <c r="B500" s="166" t="s">
        <v>747</v>
      </c>
      <c r="C500" s="75" t="s">
        <v>757</v>
      </c>
      <c r="D500" s="75" t="s">
        <v>749</v>
      </c>
      <c r="E500" s="75" t="str">
        <f>CONCATENATE(SUM('Разделы 3, 4, 5'!AD13:AD13),"=",0)</f>
        <v>0=0</v>
      </c>
    </row>
    <row r="501" spans="1:5" s="150" customFormat="1" ht="12.75">
      <c r="A501" s="79">
        <f>IF((SUM('Разделы 3, 4, 5'!AE13:AE13)=0),"","Неверно!")</f>
      </c>
      <c r="B501" s="166" t="s">
        <v>747</v>
      </c>
      <c r="C501" s="75" t="s">
        <v>758</v>
      </c>
      <c r="D501" s="75" t="s">
        <v>749</v>
      </c>
      <c r="E501" s="75" t="str">
        <f>CONCATENATE(SUM('Разделы 3, 4, 5'!AE13:AE13),"=",0)</f>
        <v>0=0</v>
      </c>
    </row>
    <row r="502" spans="1:5" s="150" customFormat="1" ht="25.5">
      <c r="A502" s="79">
        <f>IF((SUM('Разделы 1, 2'!J10:J10)=SUM('Разделы 1, 2'!H10:H10)+SUM('Разделы 1, 2'!I10:I10)),"","Неверно!")</f>
      </c>
      <c r="B502" s="166" t="s">
        <v>759</v>
      </c>
      <c r="C502" s="75" t="s">
        <v>760</v>
      </c>
      <c r="D502" s="75" t="s">
        <v>1029</v>
      </c>
      <c r="E502" s="75" t="str">
        <f>CONCATENATE(SUM('Разделы 1, 2'!J10:J10),"=",SUM('Разделы 1, 2'!H10:H10),"+",SUM('Разделы 1, 2'!I10:I10))</f>
        <v>0=0+0</v>
      </c>
    </row>
    <row r="503" spans="1:5" s="150" customFormat="1" ht="25.5">
      <c r="A503" s="79">
        <f>IF((SUM('Разделы 1, 2'!J11:J11)=SUM('Разделы 1, 2'!H11:H11)+SUM('Разделы 1, 2'!I11:I11)),"","Неверно!")</f>
      </c>
      <c r="B503" s="166" t="s">
        <v>759</v>
      </c>
      <c r="C503" s="75" t="s">
        <v>761</v>
      </c>
      <c r="D503" s="75" t="s">
        <v>1029</v>
      </c>
      <c r="E503" s="75" t="str">
        <f>CONCATENATE(SUM('Разделы 1, 2'!J11:J11),"=",SUM('Разделы 1, 2'!H11:H11),"+",SUM('Разделы 1, 2'!I11:I11))</f>
        <v>0=0+0</v>
      </c>
    </row>
    <row r="504" spans="1:5" s="150" customFormat="1" ht="25.5">
      <c r="A504" s="79">
        <f>IF((SUM('Разделы 1, 2'!J12:J12)=SUM('Разделы 1, 2'!H12:H12)+SUM('Разделы 1, 2'!I12:I12)),"","Неверно!")</f>
      </c>
      <c r="B504" s="166" t="s">
        <v>759</v>
      </c>
      <c r="C504" s="75" t="s">
        <v>762</v>
      </c>
      <c r="D504" s="75" t="s">
        <v>1029</v>
      </c>
      <c r="E504" s="75" t="str">
        <f>CONCATENATE(SUM('Разделы 1, 2'!J12:J12),"=",SUM('Разделы 1, 2'!H12:H12),"+",SUM('Разделы 1, 2'!I12:I12))</f>
        <v>0=0+0</v>
      </c>
    </row>
    <row r="505" spans="1:5" s="150" customFormat="1" ht="25.5">
      <c r="A505" s="79">
        <f>IF((SUM('Разделы 3, 4, 5'!F31:F31)=SUM('Разделы 3, 4, 5'!E12:E12)),"","Неверно!")</f>
      </c>
      <c r="B505" s="166" t="s">
        <v>763</v>
      </c>
      <c r="C505" s="75" t="s">
        <v>764</v>
      </c>
      <c r="D505" s="75" t="s">
        <v>961</v>
      </c>
      <c r="E505" s="75" t="str">
        <f>CONCATENATE(SUM('Разделы 3, 4, 5'!F31:F31),"=",SUM('Разделы 3, 4, 5'!E12:E12))</f>
        <v>0=0</v>
      </c>
    </row>
    <row r="506" spans="1:5" s="150" customFormat="1" ht="25.5">
      <c r="A506" s="79">
        <f>IF((SUM('Разделы 3, 4, 5'!G31:G31)=SUM('Разделы 3, 4, 5'!F12:F12)),"","Неверно!")</f>
      </c>
      <c r="B506" s="166" t="s">
        <v>763</v>
      </c>
      <c r="C506" s="75" t="s">
        <v>765</v>
      </c>
      <c r="D506" s="75" t="s">
        <v>961</v>
      </c>
      <c r="E506" s="75" t="str">
        <f>CONCATENATE(SUM('Разделы 3, 4, 5'!G31:G31),"=",SUM('Разделы 3, 4, 5'!F12:F12))</f>
        <v>0=0</v>
      </c>
    </row>
    <row r="507" spans="1:5" s="150" customFormat="1" ht="25.5">
      <c r="A507" s="79">
        <f>IF((SUM('Разделы 3, 4, 5'!H31:H31)=SUM('Разделы 3, 4, 5'!G12:G12)),"","Неверно!")</f>
      </c>
      <c r="B507" s="166" t="s">
        <v>763</v>
      </c>
      <c r="C507" s="75" t="s">
        <v>766</v>
      </c>
      <c r="D507" s="75" t="s">
        <v>961</v>
      </c>
      <c r="E507" s="75" t="str">
        <f>CONCATENATE(SUM('Разделы 3, 4, 5'!H31:H31),"=",SUM('Разделы 3, 4, 5'!G12:G12))</f>
        <v>0=0</v>
      </c>
    </row>
    <row r="508" spans="1:5" s="150" customFormat="1" ht="25.5">
      <c r="A508" s="79">
        <f>IF((SUM('Разделы 3, 4, 5'!I31:I31)=SUM('Разделы 3, 4, 5'!H12:H12)),"","Неверно!")</f>
      </c>
      <c r="B508" s="166" t="s">
        <v>763</v>
      </c>
      <c r="C508" s="75" t="s">
        <v>767</v>
      </c>
      <c r="D508" s="75" t="s">
        <v>961</v>
      </c>
      <c r="E508" s="75" t="str">
        <f>CONCATENATE(SUM('Разделы 3, 4, 5'!I31:I31),"=",SUM('Разделы 3, 4, 5'!H12:H12))</f>
        <v>0=0</v>
      </c>
    </row>
    <row r="509" spans="1:5" s="150" customFormat="1" ht="25.5">
      <c r="A509" s="79">
        <f>IF((SUM('Разделы 3, 4, 5'!J31:J31)=SUM('Разделы 3, 4, 5'!I12:I12)),"","Неверно!")</f>
      </c>
      <c r="B509" s="166" t="s">
        <v>763</v>
      </c>
      <c r="C509" s="75" t="s">
        <v>768</v>
      </c>
      <c r="D509" s="75" t="s">
        <v>961</v>
      </c>
      <c r="E509" s="75" t="str">
        <f>CONCATENATE(SUM('Разделы 3, 4, 5'!J31:J31),"=",SUM('Разделы 3, 4, 5'!I12:I12))</f>
        <v>0=0</v>
      </c>
    </row>
    <row r="510" spans="1:5" s="150" customFormat="1" ht="25.5">
      <c r="A510" s="79">
        <f>IF((SUM('Разделы 3, 4, 5'!K31:K31)=SUM('Разделы 3, 4, 5'!J12:J12)),"","Неверно!")</f>
      </c>
      <c r="B510" s="166" t="s">
        <v>763</v>
      </c>
      <c r="C510" s="75" t="s">
        <v>769</v>
      </c>
      <c r="D510" s="75" t="s">
        <v>961</v>
      </c>
      <c r="E510" s="75" t="str">
        <f>CONCATENATE(SUM('Разделы 3, 4, 5'!K31:K31),"=",SUM('Разделы 3, 4, 5'!J12:J12))</f>
        <v>0=0</v>
      </c>
    </row>
    <row r="511" spans="1:5" s="150" customFormat="1" ht="25.5">
      <c r="A511" s="79">
        <f>IF((SUM('Разделы 3, 4, 5'!AK8:AK8)=SUM('Разделы 3, 4, 5'!I8:L8)+SUM('Разделы 3, 4, 5'!R8:U8)+SUM('Разделы 3, 4, 5'!AB8:AF8)),"","Неверно!")</f>
      </c>
      <c r="B511" s="166" t="s">
        <v>770</v>
      </c>
      <c r="C511" s="75" t="s">
        <v>771</v>
      </c>
      <c r="D511" s="75" t="s">
        <v>772</v>
      </c>
      <c r="E511" s="75" t="str">
        <f>CONCATENATE(SUM('Разделы 3, 4, 5'!AK8:AK8),"=",SUM('Разделы 3, 4, 5'!I8:L8),"+",SUM('Разделы 3, 4, 5'!R8:U8),"+",SUM('Разделы 3, 4, 5'!AB8:AF8))</f>
        <v>0=0+0+0</v>
      </c>
    </row>
    <row r="512" spans="1:5" s="150" customFormat="1" ht="25.5">
      <c r="A512" s="79">
        <f>IF((SUM('Разделы 3, 4, 5'!AK9:AK9)=SUM('Разделы 3, 4, 5'!I9:L9)+SUM('Разделы 3, 4, 5'!R9:U9)+SUM('Разделы 3, 4, 5'!AB9:AF9)),"","Неверно!")</f>
      </c>
      <c r="B512" s="166" t="s">
        <v>770</v>
      </c>
      <c r="C512" s="75" t="s">
        <v>773</v>
      </c>
      <c r="D512" s="75" t="s">
        <v>772</v>
      </c>
      <c r="E512" s="75" t="str">
        <f>CONCATENATE(SUM('Разделы 3, 4, 5'!AK9:AK9),"=",SUM('Разделы 3, 4, 5'!I9:L9),"+",SUM('Разделы 3, 4, 5'!R9:U9),"+",SUM('Разделы 3, 4, 5'!AB9:AF9))</f>
        <v>0=0+0+0</v>
      </c>
    </row>
    <row r="513" spans="1:5" s="150" customFormat="1" ht="25.5">
      <c r="A513" s="79">
        <f>IF((SUM('Разделы 3, 4, 5'!AK10:AK10)=SUM('Разделы 3, 4, 5'!I10:L10)+SUM('Разделы 3, 4, 5'!R10:U10)+SUM('Разделы 3, 4, 5'!AB10:AF10)),"","Неверно!")</f>
      </c>
      <c r="B513" s="166" t="s">
        <v>770</v>
      </c>
      <c r="C513" s="75" t="s">
        <v>774</v>
      </c>
      <c r="D513" s="75" t="s">
        <v>772</v>
      </c>
      <c r="E513" s="75" t="str">
        <f>CONCATENATE(SUM('Разделы 3, 4, 5'!AK10:AK10),"=",SUM('Разделы 3, 4, 5'!I10:L10),"+",SUM('Разделы 3, 4, 5'!R10:U10),"+",SUM('Разделы 3, 4, 5'!AB10:AF10))</f>
        <v>0=0+0+0</v>
      </c>
    </row>
    <row r="514" spans="1:5" s="150" customFormat="1" ht="25.5">
      <c r="A514" s="79">
        <f>IF((SUM('Разделы 3, 4, 5'!AK11:AK11)=SUM('Разделы 3, 4, 5'!I11:L11)+SUM('Разделы 3, 4, 5'!R11:U11)+SUM('Разделы 3, 4, 5'!AB11:AF11)),"","Неверно!")</f>
      </c>
      <c r="B514" s="166" t="s">
        <v>770</v>
      </c>
      <c r="C514" s="75" t="s">
        <v>775</v>
      </c>
      <c r="D514" s="75" t="s">
        <v>772</v>
      </c>
      <c r="E514" s="75" t="str">
        <f>CONCATENATE(SUM('Разделы 3, 4, 5'!AK11:AK11),"=",SUM('Разделы 3, 4, 5'!I11:L11),"+",SUM('Разделы 3, 4, 5'!R11:U11),"+",SUM('Разделы 3, 4, 5'!AB11:AF11))</f>
        <v>0=0+0+0</v>
      </c>
    </row>
    <row r="515" spans="1:5" s="150" customFormat="1" ht="25.5">
      <c r="A515" s="79">
        <f>IF((SUM('Разделы 3, 4, 5'!AK12:AK12)=SUM('Разделы 3, 4, 5'!I12:L12)+SUM('Разделы 3, 4, 5'!R12:U12)+SUM('Разделы 3, 4, 5'!AB12:AF12)),"","Неверно!")</f>
      </c>
      <c r="B515" s="166" t="s">
        <v>770</v>
      </c>
      <c r="C515" s="75" t="s">
        <v>776</v>
      </c>
      <c r="D515" s="75" t="s">
        <v>772</v>
      </c>
      <c r="E515" s="75" t="str">
        <f>CONCATENATE(SUM('Разделы 3, 4, 5'!AK12:AK12),"=",SUM('Разделы 3, 4, 5'!I12:L12),"+",SUM('Разделы 3, 4, 5'!R12:U12),"+",SUM('Разделы 3, 4, 5'!AB12:AF12))</f>
        <v>0=0+0+0</v>
      </c>
    </row>
    <row r="516" spans="1:5" s="150" customFormat="1" ht="25.5">
      <c r="A516" s="79">
        <f>IF((SUM('Разделы 3, 4, 5'!AK13:AK13)=SUM('Разделы 3, 4, 5'!I13:L13)+SUM('Разделы 3, 4, 5'!R13:U13)+SUM('Разделы 3, 4, 5'!AB13:AF13)),"","Неверно!")</f>
      </c>
      <c r="B516" s="166" t="s">
        <v>770</v>
      </c>
      <c r="C516" s="75" t="s">
        <v>777</v>
      </c>
      <c r="D516" s="75" t="s">
        <v>772</v>
      </c>
      <c r="E516" s="75" t="str">
        <f>CONCATENATE(SUM('Разделы 3, 4, 5'!AK13:AK13),"=",SUM('Разделы 3, 4, 5'!I13:L13),"+",SUM('Разделы 3, 4, 5'!R13:U13),"+",SUM('Разделы 3, 4, 5'!AB13:AF13))</f>
        <v>0=0+0+0</v>
      </c>
    </row>
    <row r="517" spans="1:5" s="150" customFormat="1" ht="25.5">
      <c r="A517" s="79">
        <f>IF((SUM('Разделы 3, 4, 5'!AK14:AK14)=SUM('Разделы 3, 4, 5'!I14:L14)+SUM('Разделы 3, 4, 5'!R14:U14)+SUM('Разделы 3, 4, 5'!AB14:AF14)),"","Неверно!")</f>
      </c>
      <c r="B517" s="166" t="s">
        <v>770</v>
      </c>
      <c r="C517" s="75" t="s">
        <v>778</v>
      </c>
      <c r="D517" s="75" t="s">
        <v>772</v>
      </c>
      <c r="E517" s="75" t="str">
        <f>CONCATENATE(SUM('Разделы 3, 4, 5'!AK14:AK14),"=",SUM('Разделы 3, 4, 5'!I14:L14),"+",SUM('Разделы 3, 4, 5'!R14:U14),"+",SUM('Разделы 3, 4, 5'!AB14:AF14))</f>
        <v>0=0+0+0</v>
      </c>
    </row>
    <row r="518" spans="1:5" s="150" customFormat="1" ht="25.5">
      <c r="A518" s="79">
        <f>IF((SUM('Разделы 3, 4, 5'!AK15:AK15)=SUM('Разделы 3, 4, 5'!I15:L15)+SUM('Разделы 3, 4, 5'!R15:U15)+SUM('Разделы 3, 4, 5'!AB15:AF15)),"","Неверно!")</f>
      </c>
      <c r="B518" s="166" t="s">
        <v>770</v>
      </c>
      <c r="C518" s="75" t="s">
        <v>779</v>
      </c>
      <c r="D518" s="75" t="s">
        <v>772</v>
      </c>
      <c r="E518" s="75" t="str">
        <f>CONCATENATE(SUM('Разделы 3, 4, 5'!AK15:AK15),"=",SUM('Разделы 3, 4, 5'!I15:L15),"+",SUM('Разделы 3, 4, 5'!R15:U15),"+",SUM('Разделы 3, 4, 5'!AB15:AF15))</f>
        <v>0=0+0+0</v>
      </c>
    </row>
    <row r="519" spans="1:5" s="150" customFormat="1" ht="12.75">
      <c r="A519" s="79">
        <f>IF((SUM('Разделы 3, 4, 5'!E11:E11)=0),"","Неверно!")</f>
      </c>
      <c r="B519" s="166" t="s">
        <v>780</v>
      </c>
      <c r="C519" s="75" t="s">
        <v>781</v>
      </c>
      <c r="D519" s="75" t="s">
        <v>954</v>
      </c>
      <c r="E519" s="75" t="str">
        <f>CONCATENATE(SUM('Разделы 3, 4, 5'!E11:E11),"=",0)</f>
        <v>0=0</v>
      </c>
    </row>
    <row r="520" spans="1:5" s="150" customFormat="1" ht="12.75">
      <c r="A520" s="79">
        <f>IF((SUM('Разделы 3, 4, 5'!N11:N11)=0),"","Неверно!")</f>
      </c>
      <c r="B520" s="166" t="s">
        <v>780</v>
      </c>
      <c r="C520" s="75" t="s">
        <v>782</v>
      </c>
      <c r="D520" s="75" t="s">
        <v>954</v>
      </c>
      <c r="E520" s="75" t="str">
        <f>CONCATENATE(SUM('Разделы 3, 4, 5'!N11:N11),"=",0)</f>
        <v>0=0</v>
      </c>
    </row>
    <row r="521" spans="1:5" s="150" customFormat="1" ht="12.75">
      <c r="A521" s="79">
        <f>IF((SUM('Разделы 3, 4, 5'!O11:O11)=0),"","Неверно!")</f>
      </c>
      <c r="B521" s="166" t="s">
        <v>780</v>
      </c>
      <c r="C521" s="75" t="s">
        <v>783</v>
      </c>
      <c r="D521" s="75" t="s">
        <v>954</v>
      </c>
      <c r="E521" s="75" t="str">
        <f>CONCATENATE(SUM('Разделы 3, 4, 5'!O11:O11),"=",0)</f>
        <v>0=0</v>
      </c>
    </row>
    <row r="522" spans="1:5" s="150" customFormat="1" ht="12.75">
      <c r="A522" s="79">
        <f>IF((SUM('Разделы 3, 4, 5'!P11:P11)=0),"","Неверно!")</f>
      </c>
      <c r="B522" s="166" t="s">
        <v>780</v>
      </c>
      <c r="C522" s="75" t="s">
        <v>784</v>
      </c>
      <c r="D522" s="75" t="s">
        <v>954</v>
      </c>
      <c r="E522" s="75" t="str">
        <f>CONCATENATE(SUM('Разделы 3, 4, 5'!P11:P11),"=",0)</f>
        <v>0=0</v>
      </c>
    </row>
    <row r="523" spans="1:5" s="150" customFormat="1" ht="12.75">
      <c r="A523" s="79">
        <f>IF((SUM('Разделы 3, 4, 5'!Q11:Q11)=0),"","Неверно!")</f>
      </c>
      <c r="B523" s="166" t="s">
        <v>780</v>
      </c>
      <c r="C523" s="75" t="s">
        <v>785</v>
      </c>
      <c r="D523" s="75" t="s">
        <v>954</v>
      </c>
      <c r="E523" s="75" t="str">
        <f>CONCATENATE(SUM('Разделы 3, 4, 5'!Q11:Q11),"=",0)</f>
        <v>0=0</v>
      </c>
    </row>
    <row r="524" spans="1:5" s="150" customFormat="1" ht="12.75">
      <c r="A524" s="79">
        <f>IF((SUM('Разделы 3, 4, 5'!R11:R11)=0),"","Неверно!")</f>
      </c>
      <c r="B524" s="166" t="s">
        <v>780</v>
      </c>
      <c r="C524" s="75" t="s">
        <v>786</v>
      </c>
      <c r="D524" s="75" t="s">
        <v>954</v>
      </c>
      <c r="E524" s="75" t="str">
        <f>CONCATENATE(SUM('Разделы 3, 4, 5'!R11:R11),"=",0)</f>
        <v>0=0</v>
      </c>
    </row>
    <row r="525" spans="1:5" s="150" customFormat="1" ht="12.75">
      <c r="A525" s="79">
        <f>IF((SUM('Разделы 3, 4, 5'!S11:S11)=0),"","Неверно!")</f>
      </c>
      <c r="B525" s="166" t="s">
        <v>780</v>
      </c>
      <c r="C525" s="75" t="s">
        <v>787</v>
      </c>
      <c r="D525" s="75" t="s">
        <v>954</v>
      </c>
      <c r="E525" s="75" t="str">
        <f>CONCATENATE(SUM('Разделы 3, 4, 5'!S11:S11),"=",0)</f>
        <v>0=0</v>
      </c>
    </row>
    <row r="526" spans="1:5" s="150" customFormat="1" ht="12.75">
      <c r="A526" s="79">
        <f>IF((SUM('Разделы 3, 4, 5'!T11:T11)=0),"","Неверно!")</f>
      </c>
      <c r="B526" s="166" t="s">
        <v>780</v>
      </c>
      <c r="C526" s="75" t="s">
        <v>788</v>
      </c>
      <c r="D526" s="75" t="s">
        <v>954</v>
      </c>
      <c r="E526" s="75" t="str">
        <f>CONCATENATE(SUM('Разделы 3, 4, 5'!T11:T11),"=",0)</f>
        <v>0=0</v>
      </c>
    </row>
    <row r="527" spans="1:5" s="150" customFormat="1" ht="12.75">
      <c r="A527" s="79">
        <f>IF((SUM('Разделы 3, 4, 5'!U11:U11)=0),"","Неверно!")</f>
      </c>
      <c r="B527" s="166" t="s">
        <v>780</v>
      </c>
      <c r="C527" s="75" t="s">
        <v>789</v>
      </c>
      <c r="D527" s="75" t="s">
        <v>954</v>
      </c>
      <c r="E527" s="75" t="str">
        <f>CONCATENATE(SUM('Разделы 3, 4, 5'!U11:U11),"=",0)</f>
        <v>0=0</v>
      </c>
    </row>
    <row r="528" spans="1:5" s="150" customFormat="1" ht="12.75">
      <c r="A528" s="79">
        <f>IF((SUM('Разделы 3, 4, 5'!V11:V11)=0),"","Неверно!")</f>
      </c>
      <c r="B528" s="166" t="s">
        <v>780</v>
      </c>
      <c r="C528" s="75" t="s">
        <v>790</v>
      </c>
      <c r="D528" s="75" t="s">
        <v>954</v>
      </c>
      <c r="E528" s="75" t="str">
        <f>CONCATENATE(SUM('Разделы 3, 4, 5'!V11:V11),"=",0)</f>
        <v>0=0</v>
      </c>
    </row>
    <row r="529" spans="1:5" s="150" customFormat="1" ht="12.75">
      <c r="A529" s="79">
        <f>IF((SUM('Разделы 3, 4, 5'!W11:W11)=0),"","Неверно!")</f>
      </c>
      <c r="B529" s="166" t="s">
        <v>780</v>
      </c>
      <c r="C529" s="75" t="s">
        <v>791</v>
      </c>
      <c r="D529" s="75" t="s">
        <v>954</v>
      </c>
      <c r="E529" s="75" t="str">
        <f>CONCATENATE(SUM('Разделы 3, 4, 5'!W11:W11),"=",0)</f>
        <v>0=0</v>
      </c>
    </row>
    <row r="530" spans="1:5" s="150" customFormat="1" ht="12.75">
      <c r="A530" s="79">
        <f>IF((SUM('Разделы 3, 4, 5'!F11:F11)=0),"","Неверно!")</f>
      </c>
      <c r="B530" s="166" t="s">
        <v>780</v>
      </c>
      <c r="C530" s="75" t="s">
        <v>792</v>
      </c>
      <c r="D530" s="75" t="s">
        <v>954</v>
      </c>
      <c r="E530" s="75" t="str">
        <f>CONCATENATE(SUM('Разделы 3, 4, 5'!F11:F11),"=",0)</f>
        <v>0=0</v>
      </c>
    </row>
    <row r="531" spans="1:5" s="150" customFormat="1" ht="12.75">
      <c r="A531" s="79">
        <f>IF((SUM('Разделы 3, 4, 5'!X11:X11)=0),"","Неверно!")</f>
      </c>
      <c r="B531" s="166" t="s">
        <v>780</v>
      </c>
      <c r="C531" s="75" t="s">
        <v>793</v>
      </c>
      <c r="D531" s="75" t="s">
        <v>954</v>
      </c>
      <c r="E531" s="75" t="str">
        <f>CONCATENATE(SUM('Разделы 3, 4, 5'!X11:X11),"=",0)</f>
        <v>0=0</v>
      </c>
    </row>
    <row r="532" spans="1:5" s="150" customFormat="1" ht="12.75">
      <c r="A532" s="79">
        <f>IF((SUM('Разделы 3, 4, 5'!Y11:Y11)=0),"","Неверно!")</f>
      </c>
      <c r="B532" s="166" t="s">
        <v>780</v>
      </c>
      <c r="C532" s="75" t="s">
        <v>794</v>
      </c>
      <c r="D532" s="75" t="s">
        <v>954</v>
      </c>
      <c r="E532" s="75" t="str">
        <f>CONCATENATE(SUM('Разделы 3, 4, 5'!Y11:Y11),"=",0)</f>
        <v>0=0</v>
      </c>
    </row>
    <row r="533" spans="1:5" s="150" customFormat="1" ht="12.75">
      <c r="A533" s="79">
        <f>IF((SUM('Разделы 3, 4, 5'!Z11:Z11)=0),"","Неверно!")</f>
      </c>
      <c r="B533" s="166" t="s">
        <v>780</v>
      </c>
      <c r="C533" s="75" t="s">
        <v>795</v>
      </c>
      <c r="D533" s="75" t="s">
        <v>954</v>
      </c>
      <c r="E533" s="75" t="str">
        <f>CONCATENATE(SUM('Разделы 3, 4, 5'!Z11:Z11),"=",0)</f>
        <v>0=0</v>
      </c>
    </row>
    <row r="534" spans="1:5" s="150" customFormat="1" ht="12.75">
      <c r="A534" s="79">
        <f>IF((SUM('Разделы 3, 4, 5'!AA11:AA11)=0),"","Неверно!")</f>
      </c>
      <c r="B534" s="166" t="s">
        <v>780</v>
      </c>
      <c r="C534" s="75" t="s">
        <v>796</v>
      </c>
      <c r="D534" s="75" t="s">
        <v>954</v>
      </c>
      <c r="E534" s="75" t="str">
        <f>CONCATENATE(SUM('Разделы 3, 4, 5'!AA11:AA11),"=",0)</f>
        <v>0=0</v>
      </c>
    </row>
    <row r="535" spans="1:5" s="150" customFormat="1" ht="12.75">
      <c r="A535" s="79">
        <f>IF((SUM('Разделы 3, 4, 5'!AB11:AB11)=0),"","Неверно!")</f>
      </c>
      <c r="B535" s="166" t="s">
        <v>780</v>
      </c>
      <c r="C535" s="75" t="s">
        <v>797</v>
      </c>
      <c r="D535" s="75" t="s">
        <v>954</v>
      </c>
      <c r="E535" s="75" t="str">
        <f>CONCATENATE(SUM('Разделы 3, 4, 5'!AB11:AB11),"=",0)</f>
        <v>0=0</v>
      </c>
    </row>
    <row r="536" spans="1:5" s="150" customFormat="1" ht="12.75">
      <c r="A536" s="79">
        <f>IF((SUM('Разделы 3, 4, 5'!AC11:AC11)=0),"","Неверно!")</f>
      </c>
      <c r="B536" s="166" t="s">
        <v>780</v>
      </c>
      <c r="C536" s="75" t="s">
        <v>798</v>
      </c>
      <c r="D536" s="75" t="s">
        <v>954</v>
      </c>
      <c r="E536" s="75" t="str">
        <f>CONCATENATE(SUM('Разделы 3, 4, 5'!AC11:AC11),"=",0)</f>
        <v>0=0</v>
      </c>
    </row>
    <row r="537" spans="1:5" s="150" customFormat="1" ht="12.75">
      <c r="A537" s="79">
        <f>IF((SUM('Разделы 3, 4, 5'!AD11:AD11)=0),"","Неверно!")</f>
      </c>
      <c r="B537" s="166" t="s">
        <v>780</v>
      </c>
      <c r="C537" s="75" t="s">
        <v>799</v>
      </c>
      <c r="D537" s="75" t="s">
        <v>954</v>
      </c>
      <c r="E537" s="75" t="str">
        <f>CONCATENATE(SUM('Разделы 3, 4, 5'!AD11:AD11),"=",0)</f>
        <v>0=0</v>
      </c>
    </row>
    <row r="538" spans="1:5" s="150" customFormat="1" ht="12.75">
      <c r="A538" s="79">
        <f>IF((SUM('Разделы 3, 4, 5'!AE11:AE11)=0),"","Неверно!")</f>
      </c>
      <c r="B538" s="166" t="s">
        <v>780</v>
      </c>
      <c r="C538" s="75" t="s">
        <v>800</v>
      </c>
      <c r="D538" s="75" t="s">
        <v>954</v>
      </c>
      <c r="E538" s="75" t="str">
        <f>CONCATENATE(SUM('Разделы 3, 4, 5'!AE11:AE11),"=",0)</f>
        <v>0=0</v>
      </c>
    </row>
    <row r="539" spans="1:5" s="150" customFormat="1" ht="12.75">
      <c r="A539" s="79">
        <f>IF((SUM('Разделы 3, 4, 5'!AF11:AF11)=0),"","Неверно!")</f>
      </c>
      <c r="B539" s="166" t="s">
        <v>780</v>
      </c>
      <c r="C539" s="75" t="s">
        <v>801</v>
      </c>
      <c r="D539" s="75" t="s">
        <v>954</v>
      </c>
      <c r="E539" s="75" t="str">
        <f>CONCATENATE(SUM('Разделы 3, 4, 5'!AF11:AF11),"=",0)</f>
        <v>0=0</v>
      </c>
    </row>
    <row r="540" spans="1:5" s="150" customFormat="1" ht="12.75">
      <c r="A540" s="79">
        <f>IF((SUM('Разделы 3, 4, 5'!AG11:AG11)=0),"","Неверно!")</f>
      </c>
      <c r="B540" s="166" t="s">
        <v>780</v>
      </c>
      <c r="C540" s="75" t="s">
        <v>802</v>
      </c>
      <c r="D540" s="75" t="s">
        <v>954</v>
      </c>
      <c r="E540" s="75" t="str">
        <f>CONCATENATE(SUM('Разделы 3, 4, 5'!AG11:AG11),"=",0)</f>
        <v>0=0</v>
      </c>
    </row>
    <row r="541" spans="1:5" s="150" customFormat="1" ht="12.75">
      <c r="A541" s="79">
        <f>IF((SUM('Разделы 3, 4, 5'!G11:G11)=0),"","Неверно!")</f>
      </c>
      <c r="B541" s="166" t="s">
        <v>780</v>
      </c>
      <c r="C541" s="75" t="s">
        <v>803</v>
      </c>
      <c r="D541" s="75" t="s">
        <v>954</v>
      </c>
      <c r="E541" s="75" t="str">
        <f>CONCATENATE(SUM('Разделы 3, 4, 5'!G11:G11),"=",0)</f>
        <v>0=0</v>
      </c>
    </row>
    <row r="542" spans="1:5" s="150" customFormat="1" ht="12.75">
      <c r="A542" s="79">
        <f>IF((SUM('Разделы 3, 4, 5'!AH11:AH11)=0),"","Неверно!")</f>
      </c>
      <c r="B542" s="166" t="s">
        <v>780</v>
      </c>
      <c r="C542" s="75" t="s">
        <v>804</v>
      </c>
      <c r="D542" s="75" t="s">
        <v>954</v>
      </c>
      <c r="E542" s="75" t="str">
        <f>CONCATENATE(SUM('Разделы 3, 4, 5'!AH11:AH11),"=",0)</f>
        <v>0=0</v>
      </c>
    </row>
    <row r="543" spans="1:5" s="150" customFormat="1" ht="12.75">
      <c r="A543" s="79">
        <f>IF((SUM('Разделы 3, 4, 5'!AI11:AI11)=0),"","Неверно!")</f>
      </c>
      <c r="B543" s="166" t="s">
        <v>780</v>
      </c>
      <c r="C543" s="75" t="s">
        <v>805</v>
      </c>
      <c r="D543" s="75" t="s">
        <v>954</v>
      </c>
      <c r="E543" s="75" t="str">
        <f>CONCATENATE(SUM('Разделы 3, 4, 5'!AI11:AI11),"=",0)</f>
        <v>0=0</v>
      </c>
    </row>
    <row r="544" spans="1:5" s="150" customFormat="1" ht="12.75">
      <c r="A544" s="79">
        <f>IF((SUM('Разделы 3, 4, 5'!AJ11:AJ11)=0),"","Неверно!")</f>
      </c>
      <c r="B544" s="166" t="s">
        <v>780</v>
      </c>
      <c r="C544" s="75" t="s">
        <v>806</v>
      </c>
      <c r="D544" s="75" t="s">
        <v>954</v>
      </c>
      <c r="E544" s="75" t="str">
        <f>CONCATENATE(SUM('Разделы 3, 4, 5'!AJ11:AJ11),"=",0)</f>
        <v>0=0</v>
      </c>
    </row>
    <row r="545" spans="1:5" s="150" customFormat="1" ht="12.75">
      <c r="A545" s="79">
        <f>IF((SUM('Разделы 3, 4, 5'!AK11:AK11)=0),"","Неверно!")</f>
      </c>
      <c r="B545" s="166" t="s">
        <v>780</v>
      </c>
      <c r="C545" s="75" t="s">
        <v>807</v>
      </c>
      <c r="D545" s="75" t="s">
        <v>954</v>
      </c>
      <c r="E545" s="75" t="str">
        <f>CONCATENATE(SUM('Разделы 3, 4, 5'!AK11:AK11),"=",0)</f>
        <v>0=0</v>
      </c>
    </row>
    <row r="546" spans="1:5" s="150" customFormat="1" ht="12.75">
      <c r="A546" s="79">
        <f>IF((SUM('Разделы 3, 4, 5'!AL11:AL11)=0),"","Неверно!")</f>
      </c>
      <c r="B546" s="166" t="s">
        <v>780</v>
      </c>
      <c r="C546" s="75" t="s">
        <v>808</v>
      </c>
      <c r="D546" s="75" t="s">
        <v>954</v>
      </c>
      <c r="E546" s="75" t="str">
        <f>CONCATENATE(SUM('Разделы 3, 4, 5'!AL11:AL11),"=",0)</f>
        <v>0=0</v>
      </c>
    </row>
    <row r="547" spans="1:5" s="150" customFormat="1" ht="12.75">
      <c r="A547" s="79">
        <f>IF((SUM('Разделы 3, 4, 5'!AM11:AM11)=0),"","Неверно!")</f>
      </c>
      <c r="B547" s="166" t="s">
        <v>780</v>
      </c>
      <c r="C547" s="75" t="s">
        <v>809</v>
      </c>
      <c r="D547" s="75" t="s">
        <v>954</v>
      </c>
      <c r="E547" s="75" t="str">
        <f>CONCATENATE(SUM('Разделы 3, 4, 5'!AM11:AM11),"=",0)</f>
        <v>0=0</v>
      </c>
    </row>
    <row r="548" spans="1:5" s="150" customFormat="1" ht="12.75">
      <c r="A548" s="79">
        <f>IF((SUM('Разделы 3, 4, 5'!AN11:AN11)=0),"","Неверно!")</f>
      </c>
      <c r="B548" s="166" t="s">
        <v>780</v>
      </c>
      <c r="C548" s="75" t="s">
        <v>810</v>
      </c>
      <c r="D548" s="75" t="s">
        <v>954</v>
      </c>
      <c r="E548" s="75" t="str">
        <f>CONCATENATE(SUM('Разделы 3, 4, 5'!AN11:AN11),"=",0)</f>
        <v>0=0</v>
      </c>
    </row>
    <row r="549" spans="1:5" s="150" customFormat="1" ht="12.75">
      <c r="A549" s="79">
        <f>IF((SUM('Разделы 3, 4, 5'!H11:H11)=0),"","Неверно!")</f>
      </c>
      <c r="B549" s="166" t="s">
        <v>780</v>
      </c>
      <c r="C549" s="75" t="s">
        <v>811</v>
      </c>
      <c r="D549" s="75" t="s">
        <v>954</v>
      </c>
      <c r="E549" s="75" t="str">
        <f>CONCATENATE(SUM('Разделы 3, 4, 5'!H11:H11),"=",0)</f>
        <v>0=0</v>
      </c>
    </row>
    <row r="550" spans="1:5" s="150" customFormat="1" ht="12.75">
      <c r="A550" s="79">
        <f>IF((SUM('Разделы 3, 4, 5'!I11:I11)=0),"","Неверно!")</f>
      </c>
      <c r="B550" s="166" t="s">
        <v>780</v>
      </c>
      <c r="C550" s="75" t="s">
        <v>812</v>
      </c>
      <c r="D550" s="75" t="s">
        <v>954</v>
      </c>
      <c r="E550" s="75" t="str">
        <f>CONCATENATE(SUM('Разделы 3, 4, 5'!I11:I11),"=",0)</f>
        <v>0=0</v>
      </c>
    </row>
    <row r="551" spans="1:5" s="150" customFormat="1" ht="12.75">
      <c r="A551" s="79">
        <f>IF((SUM('Разделы 3, 4, 5'!J11:J11)=0),"","Неверно!")</f>
      </c>
      <c r="B551" s="166" t="s">
        <v>780</v>
      </c>
      <c r="C551" s="75" t="s">
        <v>813</v>
      </c>
      <c r="D551" s="75" t="s">
        <v>954</v>
      </c>
      <c r="E551" s="75" t="str">
        <f>CONCATENATE(SUM('Разделы 3, 4, 5'!J11:J11),"=",0)</f>
        <v>0=0</v>
      </c>
    </row>
    <row r="552" spans="1:5" s="150" customFormat="1" ht="12.75">
      <c r="A552" s="79">
        <f>IF((SUM('Разделы 3, 4, 5'!K11:K11)=0),"","Неверно!")</f>
      </c>
      <c r="B552" s="166" t="s">
        <v>780</v>
      </c>
      <c r="C552" s="75" t="s">
        <v>814</v>
      </c>
      <c r="D552" s="75" t="s">
        <v>954</v>
      </c>
      <c r="E552" s="75" t="str">
        <f>CONCATENATE(SUM('Разделы 3, 4, 5'!K11:K11),"=",0)</f>
        <v>0=0</v>
      </c>
    </row>
    <row r="553" spans="1:5" s="150" customFormat="1" ht="12.75">
      <c r="A553" s="79">
        <f>IF((SUM('Разделы 3, 4, 5'!L11:L11)=0),"","Неверно!")</f>
      </c>
      <c r="B553" s="166" t="s">
        <v>780</v>
      </c>
      <c r="C553" s="75" t="s">
        <v>815</v>
      </c>
      <c r="D553" s="75" t="s">
        <v>954</v>
      </c>
      <c r="E553" s="75" t="str">
        <f>CONCATENATE(SUM('Разделы 3, 4, 5'!L11:L11),"=",0)</f>
        <v>0=0</v>
      </c>
    </row>
    <row r="554" spans="1:5" s="150" customFormat="1" ht="12.75">
      <c r="A554" s="79">
        <f>IF((SUM('Разделы 3, 4, 5'!M11:M11)=0),"","Неверно!")</f>
      </c>
      <c r="B554" s="166" t="s">
        <v>780</v>
      </c>
      <c r="C554" s="75" t="s">
        <v>816</v>
      </c>
      <c r="D554" s="75" t="s">
        <v>954</v>
      </c>
      <c r="E554" s="75" t="str">
        <f>CONCATENATE(SUM('Разделы 3, 4, 5'!M11:M11),"=",0)</f>
        <v>0=0</v>
      </c>
    </row>
    <row r="555" spans="1:5" s="150" customFormat="1" ht="12.75">
      <c r="A555" s="79">
        <f>IF((SUM('Разделы 3, 4, 5'!J25:J25)=SUM('Разделы 3, 4, 5'!F25:I25)),"","Неверно!")</f>
      </c>
      <c r="B555" s="166" t="s">
        <v>817</v>
      </c>
      <c r="C555" s="75" t="s">
        <v>818</v>
      </c>
      <c r="D555" s="75" t="s">
        <v>1065</v>
      </c>
      <c r="E555" s="75" t="str">
        <f>CONCATENATE(SUM('Разделы 3, 4, 5'!J25:J25),"=",SUM('Разделы 3, 4, 5'!F25:I25))</f>
        <v>0=0</v>
      </c>
    </row>
    <row r="556" spans="1:5" s="150" customFormat="1" ht="12.75">
      <c r="A556" s="79">
        <f>IF((SUM('Разделы 3, 4, 5'!J34:J34)=SUM('Разделы 3, 4, 5'!F34:I34)),"","Неверно!")</f>
      </c>
      <c r="B556" s="166" t="s">
        <v>817</v>
      </c>
      <c r="C556" s="75" t="s">
        <v>819</v>
      </c>
      <c r="D556" s="75" t="s">
        <v>1065</v>
      </c>
      <c r="E556" s="75" t="str">
        <f>CONCATENATE(SUM('Разделы 3, 4, 5'!J34:J34),"=",SUM('Разделы 3, 4, 5'!F34:I34))</f>
        <v>0=0</v>
      </c>
    </row>
    <row r="557" spans="1:5" s="150" customFormat="1" ht="12.75">
      <c r="A557" s="79">
        <f>IF((SUM('Разделы 3, 4, 5'!J35:J35)=SUM('Разделы 3, 4, 5'!F35:I35)),"","Неверно!")</f>
      </c>
      <c r="B557" s="166" t="s">
        <v>817</v>
      </c>
      <c r="C557" s="75" t="s">
        <v>820</v>
      </c>
      <c r="D557" s="75" t="s">
        <v>1065</v>
      </c>
      <c r="E557" s="75" t="str">
        <f>CONCATENATE(SUM('Разделы 3, 4, 5'!J35:J35),"=",SUM('Разделы 3, 4, 5'!F35:I35))</f>
        <v>0=0</v>
      </c>
    </row>
    <row r="558" spans="1:5" s="150" customFormat="1" ht="12.75">
      <c r="A558" s="79">
        <f>IF((SUM('Разделы 3, 4, 5'!J36:J36)=SUM('Разделы 3, 4, 5'!F36:I36)),"","Неверно!")</f>
      </c>
      <c r="B558" s="166" t="s">
        <v>817</v>
      </c>
      <c r="C558" s="75" t="s">
        <v>821</v>
      </c>
      <c r="D558" s="75" t="s">
        <v>1065</v>
      </c>
      <c r="E558" s="75" t="str">
        <f>CONCATENATE(SUM('Разделы 3, 4, 5'!J36:J36),"=",SUM('Разделы 3, 4, 5'!F36:I36))</f>
        <v>0=0</v>
      </c>
    </row>
    <row r="559" spans="1:5" s="150" customFormat="1" ht="12.75">
      <c r="A559" s="79">
        <f>IF((SUM('Разделы 3, 4, 5'!J26:J26)=SUM('Разделы 3, 4, 5'!F26:I26)),"","Неверно!")</f>
      </c>
      <c r="B559" s="166" t="s">
        <v>817</v>
      </c>
      <c r="C559" s="75" t="s">
        <v>822</v>
      </c>
      <c r="D559" s="75" t="s">
        <v>1065</v>
      </c>
      <c r="E559" s="75" t="str">
        <f>CONCATENATE(SUM('Разделы 3, 4, 5'!J26:J26),"=",SUM('Разделы 3, 4, 5'!F26:I26))</f>
        <v>0=0</v>
      </c>
    </row>
    <row r="560" spans="1:5" s="150" customFormat="1" ht="12.75">
      <c r="A560" s="79">
        <f>IF((SUM('Разделы 3, 4, 5'!J27:J27)=SUM('Разделы 3, 4, 5'!F27:I27)),"","Неверно!")</f>
      </c>
      <c r="B560" s="166" t="s">
        <v>817</v>
      </c>
      <c r="C560" s="75" t="s">
        <v>823</v>
      </c>
      <c r="D560" s="75" t="s">
        <v>1065</v>
      </c>
      <c r="E560" s="75" t="str">
        <f>CONCATENATE(SUM('Разделы 3, 4, 5'!J27:J27),"=",SUM('Разделы 3, 4, 5'!F27:I27))</f>
        <v>0=0</v>
      </c>
    </row>
    <row r="561" spans="1:5" s="150" customFormat="1" ht="12.75">
      <c r="A561" s="79">
        <f>IF((SUM('Разделы 3, 4, 5'!J28:J28)=SUM('Разделы 3, 4, 5'!F28:I28)),"","Неверно!")</f>
      </c>
      <c r="B561" s="166" t="s">
        <v>817</v>
      </c>
      <c r="C561" s="75" t="s">
        <v>824</v>
      </c>
      <c r="D561" s="75" t="s">
        <v>1065</v>
      </c>
      <c r="E561" s="75" t="str">
        <f>CONCATENATE(SUM('Разделы 3, 4, 5'!J28:J28),"=",SUM('Разделы 3, 4, 5'!F28:I28))</f>
        <v>0=0</v>
      </c>
    </row>
    <row r="562" spans="1:5" s="150" customFormat="1" ht="12.75">
      <c r="A562" s="79">
        <f>IF((SUM('Разделы 3, 4, 5'!J29:J29)=SUM('Разделы 3, 4, 5'!F29:I29)),"","Неверно!")</f>
      </c>
      <c r="B562" s="166" t="s">
        <v>817</v>
      </c>
      <c r="C562" s="75" t="s">
        <v>825</v>
      </c>
      <c r="D562" s="75" t="s">
        <v>1065</v>
      </c>
      <c r="E562" s="75" t="str">
        <f>CONCATENATE(SUM('Разделы 3, 4, 5'!J29:J29),"=",SUM('Разделы 3, 4, 5'!F29:I29))</f>
        <v>0=0</v>
      </c>
    </row>
    <row r="563" spans="1:5" s="150" customFormat="1" ht="12.75">
      <c r="A563" s="79">
        <f>IF((SUM('Разделы 3, 4, 5'!J30:J30)=SUM('Разделы 3, 4, 5'!F30:I30)),"","Неверно!")</f>
      </c>
      <c r="B563" s="166" t="s">
        <v>817</v>
      </c>
      <c r="C563" s="75" t="s">
        <v>826</v>
      </c>
      <c r="D563" s="75" t="s">
        <v>1065</v>
      </c>
      <c r="E563" s="75" t="str">
        <f>CONCATENATE(SUM('Разделы 3, 4, 5'!J30:J30),"=",SUM('Разделы 3, 4, 5'!F30:I30))</f>
        <v>0=0</v>
      </c>
    </row>
    <row r="564" spans="1:5" s="150" customFormat="1" ht="12.75">
      <c r="A564" s="79">
        <f>IF((SUM('Разделы 3, 4, 5'!J31:J31)=SUM('Разделы 3, 4, 5'!F31:I31)),"","Неверно!")</f>
      </c>
      <c r="B564" s="166" t="s">
        <v>817</v>
      </c>
      <c r="C564" s="75" t="s">
        <v>827</v>
      </c>
      <c r="D564" s="75" t="s">
        <v>1065</v>
      </c>
      <c r="E564" s="75" t="str">
        <f>CONCATENATE(SUM('Разделы 3, 4, 5'!J31:J31),"=",SUM('Разделы 3, 4, 5'!F31:I31))</f>
        <v>0=0</v>
      </c>
    </row>
    <row r="565" spans="1:5" s="150" customFormat="1" ht="12.75">
      <c r="A565" s="79">
        <f>IF((SUM('Разделы 3, 4, 5'!J32:J32)=SUM('Разделы 3, 4, 5'!F32:I32)),"","Неверно!")</f>
      </c>
      <c r="B565" s="166" t="s">
        <v>817</v>
      </c>
      <c r="C565" s="75" t="s">
        <v>828</v>
      </c>
      <c r="D565" s="75" t="s">
        <v>1065</v>
      </c>
      <c r="E565" s="75" t="str">
        <f>CONCATENATE(SUM('Разделы 3, 4, 5'!J32:J32),"=",SUM('Разделы 3, 4, 5'!F32:I32))</f>
        <v>0=0</v>
      </c>
    </row>
    <row r="566" spans="1:5" s="150" customFormat="1" ht="12.75">
      <c r="A566" s="79">
        <f>IF((SUM('Разделы 3, 4, 5'!J33:J33)=SUM('Разделы 3, 4, 5'!F33:I33)),"","Неверно!")</f>
      </c>
      <c r="B566" s="166" t="s">
        <v>817</v>
      </c>
      <c r="C566" s="75" t="s">
        <v>829</v>
      </c>
      <c r="D566" s="75" t="s">
        <v>1065</v>
      </c>
      <c r="E566" s="75" t="str">
        <f>CONCATENATE(SUM('Разделы 3, 4, 5'!J33:J33),"=",SUM('Разделы 3, 4, 5'!F33:I33))</f>
        <v>0=0</v>
      </c>
    </row>
    <row r="567" spans="1:5" s="150" customFormat="1" ht="12.75">
      <c r="A567" s="79">
        <f>IF((SUM('Разделы 3, 4, 5'!N12:N12)=0),"","Неверно!")</f>
      </c>
      <c r="B567" s="166" t="s">
        <v>830</v>
      </c>
      <c r="C567" s="75" t="s">
        <v>831</v>
      </c>
      <c r="D567" s="75" t="s">
        <v>832</v>
      </c>
      <c r="E567" s="75" t="str">
        <f>CONCATENATE(SUM('Разделы 3, 4, 5'!N12:N12),"=",0)</f>
        <v>0=0</v>
      </c>
    </row>
    <row r="568" spans="1:5" s="150" customFormat="1" ht="12.75">
      <c r="A568" s="79">
        <f>IF((SUM('Разделы 3, 4, 5'!O12:O12)=0),"","Неверно!")</f>
      </c>
      <c r="B568" s="166" t="s">
        <v>830</v>
      </c>
      <c r="C568" s="75" t="s">
        <v>833</v>
      </c>
      <c r="D568" s="75" t="s">
        <v>832</v>
      </c>
      <c r="E568" s="75" t="str">
        <f>CONCATENATE(SUM('Разделы 3, 4, 5'!O12:O12),"=",0)</f>
        <v>0=0</v>
      </c>
    </row>
    <row r="569" spans="1:5" s="150" customFormat="1" ht="12.75">
      <c r="A569" s="79">
        <f>IF((SUM('Разделы 3, 4, 5'!P12:P12)=0),"","Неверно!")</f>
      </c>
      <c r="B569" s="166" t="s">
        <v>830</v>
      </c>
      <c r="C569" s="75" t="s">
        <v>834</v>
      </c>
      <c r="D569" s="75" t="s">
        <v>832</v>
      </c>
      <c r="E569" s="75" t="str">
        <f>CONCATENATE(SUM('Разделы 3, 4, 5'!P12:P12),"=",0)</f>
        <v>0=0</v>
      </c>
    </row>
    <row r="570" spans="1:5" s="150" customFormat="1" ht="12.75">
      <c r="A570" s="79">
        <f>IF((SUM('Разделы 3, 4, 5'!Q12:Q12)=0),"","Неверно!")</f>
      </c>
      <c r="B570" s="166" t="s">
        <v>830</v>
      </c>
      <c r="C570" s="75" t="s">
        <v>835</v>
      </c>
      <c r="D570" s="75" t="s">
        <v>832</v>
      </c>
      <c r="E570" s="75" t="str">
        <f>CONCATENATE(SUM('Разделы 3, 4, 5'!Q12:Q12),"=",0)</f>
        <v>0=0</v>
      </c>
    </row>
    <row r="571" spans="1:5" s="150" customFormat="1" ht="12.75">
      <c r="A571" s="79">
        <f>IF((SUM('Разделы 3, 4, 5'!R12:R12)=0),"","Неверно!")</f>
      </c>
      <c r="B571" s="166" t="s">
        <v>830</v>
      </c>
      <c r="C571" s="75" t="s">
        <v>836</v>
      </c>
      <c r="D571" s="75" t="s">
        <v>832</v>
      </c>
      <c r="E571" s="75" t="str">
        <f>CONCATENATE(SUM('Разделы 3, 4, 5'!R12:R12),"=",0)</f>
        <v>0=0</v>
      </c>
    </row>
    <row r="572" spans="1:5" s="150" customFormat="1" ht="12.75">
      <c r="A572" s="79">
        <f>IF((SUM('Разделы 3, 4, 5'!S12:S12)=0),"","Неверно!")</f>
      </c>
      <c r="B572" s="166" t="s">
        <v>830</v>
      </c>
      <c r="C572" s="75" t="s">
        <v>837</v>
      </c>
      <c r="D572" s="75" t="s">
        <v>832</v>
      </c>
      <c r="E572" s="75" t="str">
        <f>CONCATENATE(SUM('Разделы 3, 4, 5'!S12:S12),"=",0)</f>
        <v>0=0</v>
      </c>
    </row>
    <row r="573" spans="1:5" s="150" customFormat="1" ht="12.75">
      <c r="A573" s="79">
        <f>IF((SUM('Разделы 3, 4, 5'!T12:T12)=0),"","Неверно!")</f>
      </c>
      <c r="B573" s="166" t="s">
        <v>830</v>
      </c>
      <c r="C573" s="75" t="s">
        <v>838</v>
      </c>
      <c r="D573" s="75" t="s">
        <v>832</v>
      </c>
      <c r="E573" s="75" t="str">
        <f>CONCATENATE(SUM('Разделы 3, 4, 5'!T12:T12),"=",0)</f>
        <v>0=0</v>
      </c>
    </row>
    <row r="574" spans="1:5" s="150" customFormat="1" ht="12.75">
      <c r="A574" s="79">
        <f>IF((SUM('Разделы 3, 4, 5'!U12:U12)=0),"","Неверно!")</f>
      </c>
      <c r="B574" s="166" t="s">
        <v>830</v>
      </c>
      <c r="C574" s="75" t="s">
        <v>839</v>
      </c>
      <c r="D574" s="75" t="s">
        <v>832</v>
      </c>
      <c r="E574" s="75" t="str">
        <f>CONCATENATE(SUM('Разделы 3, 4, 5'!U12:U12),"=",0)</f>
        <v>0=0</v>
      </c>
    </row>
    <row r="575" spans="1:5" s="150" customFormat="1" ht="12.75">
      <c r="A575" s="79">
        <f>IF((SUM('Разделы 3, 4, 5'!V12:V12)=0),"","Неверно!")</f>
      </c>
      <c r="B575" s="166" t="s">
        <v>830</v>
      </c>
      <c r="C575" s="75" t="s">
        <v>840</v>
      </c>
      <c r="D575" s="75" t="s">
        <v>832</v>
      </c>
      <c r="E575" s="75" t="str">
        <f>CONCATENATE(SUM('Разделы 3, 4, 5'!V12:V12),"=",0)</f>
        <v>0=0</v>
      </c>
    </row>
    <row r="576" spans="1:5" s="150" customFormat="1" ht="12.75">
      <c r="A576" s="79">
        <f>IF((SUM('Разделы 3, 4, 5'!W12:W12)=0),"","Неверно!")</f>
      </c>
      <c r="B576" s="166" t="s">
        <v>830</v>
      </c>
      <c r="C576" s="75" t="s">
        <v>841</v>
      </c>
      <c r="D576" s="75" t="s">
        <v>832</v>
      </c>
      <c r="E576" s="75" t="str">
        <f>CONCATENATE(SUM('Разделы 3, 4, 5'!W12:W12),"=",0)</f>
        <v>0=0</v>
      </c>
    </row>
    <row r="577" spans="1:5" s="150" customFormat="1" ht="12.75">
      <c r="A577" s="79">
        <f>IF((SUM('Разделы 3, 4, 5'!X12:X12)=0),"","Неверно!")</f>
      </c>
      <c r="B577" s="166" t="s">
        <v>830</v>
      </c>
      <c r="C577" s="75" t="s">
        <v>842</v>
      </c>
      <c r="D577" s="75" t="s">
        <v>832</v>
      </c>
      <c r="E577" s="75" t="str">
        <f>CONCATENATE(SUM('Разделы 3, 4, 5'!X12:X12),"=",0)</f>
        <v>0=0</v>
      </c>
    </row>
    <row r="578" spans="1:5" s="150" customFormat="1" ht="12.75">
      <c r="A578" s="79">
        <f>IF((SUM('Разделы 3, 4, 5'!Y12:Y12)=0),"","Неверно!")</f>
      </c>
      <c r="B578" s="166" t="s">
        <v>830</v>
      </c>
      <c r="C578" s="75" t="s">
        <v>843</v>
      </c>
      <c r="D578" s="75" t="s">
        <v>832</v>
      </c>
      <c r="E578" s="75" t="str">
        <f>CONCATENATE(SUM('Разделы 3, 4, 5'!Y12:Y12),"=",0)</f>
        <v>0=0</v>
      </c>
    </row>
    <row r="579" spans="1:5" s="150" customFormat="1" ht="12.75">
      <c r="A579" s="79">
        <f>IF((SUM('Разделы 3, 4, 5'!Z12:Z12)=0),"","Неверно!")</f>
      </c>
      <c r="B579" s="166" t="s">
        <v>830</v>
      </c>
      <c r="C579" s="75" t="s">
        <v>844</v>
      </c>
      <c r="D579" s="75" t="s">
        <v>832</v>
      </c>
      <c r="E579" s="75" t="str">
        <f>CONCATENATE(SUM('Разделы 3, 4, 5'!Z12:Z12),"=",0)</f>
        <v>0=0</v>
      </c>
    </row>
    <row r="580" spans="1:5" s="150" customFormat="1" ht="12.75">
      <c r="A580" s="79">
        <f>IF((SUM('Разделы 3, 4, 5'!AA12:AA12)=0),"","Неверно!")</f>
      </c>
      <c r="B580" s="166" t="s">
        <v>830</v>
      </c>
      <c r="C580" s="75" t="s">
        <v>845</v>
      </c>
      <c r="D580" s="75" t="s">
        <v>832</v>
      </c>
      <c r="E580" s="75" t="str">
        <f>CONCATENATE(SUM('Разделы 3, 4, 5'!AA12:AA12),"=",0)</f>
        <v>0=0</v>
      </c>
    </row>
    <row r="581" spans="1:5" s="150" customFormat="1" ht="12.75">
      <c r="A581" s="79">
        <f>IF((SUM('Разделы 3, 4, 5'!AB12:AB12)=0),"","Неверно!")</f>
      </c>
      <c r="B581" s="166" t="s">
        <v>830</v>
      </c>
      <c r="C581" s="75" t="s">
        <v>846</v>
      </c>
      <c r="D581" s="75" t="s">
        <v>832</v>
      </c>
      <c r="E581" s="75" t="str">
        <f>CONCATENATE(SUM('Разделы 3, 4, 5'!AB12:AB12),"=",0)</f>
        <v>0=0</v>
      </c>
    </row>
    <row r="582" spans="1:5" s="150" customFormat="1" ht="12.75">
      <c r="A582" s="79">
        <f>IF((SUM('Разделы 3, 4, 5'!AC12:AC12)=0),"","Неверно!")</f>
      </c>
      <c r="B582" s="166" t="s">
        <v>830</v>
      </c>
      <c r="C582" s="75" t="s">
        <v>847</v>
      </c>
      <c r="D582" s="75" t="s">
        <v>832</v>
      </c>
      <c r="E582" s="75" t="str">
        <f>CONCATENATE(SUM('Разделы 3, 4, 5'!AC12:AC12),"=",0)</f>
        <v>0=0</v>
      </c>
    </row>
    <row r="583" spans="1:5" s="150" customFormat="1" ht="12.75">
      <c r="A583" s="79">
        <f>IF((SUM('Разделы 3, 4, 5'!AD12:AD12)=0),"","Неверно!")</f>
      </c>
      <c r="B583" s="166" t="s">
        <v>830</v>
      </c>
      <c r="C583" s="75" t="s">
        <v>848</v>
      </c>
      <c r="D583" s="75" t="s">
        <v>832</v>
      </c>
      <c r="E583" s="75" t="str">
        <f>CONCATENATE(SUM('Разделы 3, 4, 5'!AD12:AD12),"=",0)</f>
        <v>0=0</v>
      </c>
    </row>
    <row r="584" spans="1:5" s="150" customFormat="1" ht="12.75">
      <c r="A584" s="79">
        <f>IF((SUM('Разделы 3, 4, 5'!AE12:AE12)=0),"","Неверно!")</f>
      </c>
      <c r="B584" s="166" t="s">
        <v>830</v>
      </c>
      <c r="C584" s="75" t="s">
        <v>849</v>
      </c>
      <c r="D584" s="75" t="s">
        <v>832</v>
      </c>
      <c r="E584" s="75" t="str">
        <f>CONCATENATE(SUM('Разделы 3, 4, 5'!AE12:AE12),"=",0)</f>
        <v>0=0</v>
      </c>
    </row>
    <row r="585" spans="1:5" s="150" customFormat="1" ht="12.75">
      <c r="A585" s="79">
        <f>IF((SUM('Разделы 3, 4, 5'!M12:M12)=0),"","Неверно!")</f>
      </c>
      <c r="B585" s="166" t="s">
        <v>830</v>
      </c>
      <c r="C585" s="75" t="s">
        <v>850</v>
      </c>
      <c r="D585" s="75" t="s">
        <v>832</v>
      </c>
      <c r="E585" s="75" t="str">
        <f>CONCATENATE(SUM('Разделы 3, 4, 5'!M12:M12),"=",0)</f>
        <v>0=0</v>
      </c>
    </row>
    <row r="586" spans="1:5" s="150" customFormat="1" ht="25.5">
      <c r="A586" s="79">
        <f>IF((SUM('Разделы 3, 4, 5'!AC25:AC25)=SUM('Разделы 3, 4, 5'!AB10:AB10)+SUM('Разделы 3, 4, 5'!AB11:AB11)+SUM('Разделы 3, 4, 5'!AB14:AB14)+SUM('Разделы 3, 4, 5'!AB15:AB15)),"","Неверно!")</f>
      </c>
      <c r="B586" s="166" t="s">
        <v>851</v>
      </c>
      <c r="C586" s="75" t="s">
        <v>852</v>
      </c>
      <c r="D586" s="75" t="s">
        <v>853</v>
      </c>
      <c r="E586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587" spans="1:5" s="150" customFormat="1" ht="25.5">
      <c r="A587" s="79">
        <f>IF((SUM('Разделы 3, 4, 5'!AD25:AD25)=SUM('Разделы 3, 4, 5'!AC10:AC10)+SUM('Разделы 3, 4, 5'!AC11:AC11)+SUM('Разделы 3, 4, 5'!AC14:AC14)+SUM('Разделы 3, 4, 5'!AC15:AC15)),"","Неверно!")</f>
      </c>
      <c r="B587" s="166" t="s">
        <v>851</v>
      </c>
      <c r="C587" s="75" t="s">
        <v>854</v>
      </c>
      <c r="D587" s="75" t="s">
        <v>853</v>
      </c>
      <c r="E587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588" spans="1:5" s="150" customFormat="1" ht="25.5">
      <c r="A588" s="79">
        <f>IF((SUM('Разделы 3, 4, 5'!AE25:AE25)=SUM('Разделы 3, 4, 5'!AD10:AD10)+SUM('Разделы 3, 4, 5'!AD11:AD11)+SUM('Разделы 3, 4, 5'!AD14:AD14)+SUM('Разделы 3, 4, 5'!AD15:AD15)),"","Неверно!")</f>
      </c>
      <c r="B588" s="166" t="s">
        <v>851</v>
      </c>
      <c r="C588" s="75" t="s">
        <v>855</v>
      </c>
      <c r="D588" s="75" t="s">
        <v>853</v>
      </c>
      <c r="E588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589" spans="1:5" s="150" customFormat="1" ht="25.5">
      <c r="A589" s="79">
        <f>IF((SUM('Разделы 3, 4, 5'!AF25:AF25)=SUM('Разделы 3, 4, 5'!AE10:AE10)+SUM('Разделы 3, 4, 5'!AE11:AE11)+SUM('Разделы 3, 4, 5'!AE14:AE14)+SUM('Разделы 3, 4, 5'!AE15:AE15)),"","Неверно!")</f>
      </c>
      <c r="B589" s="166" t="s">
        <v>851</v>
      </c>
      <c r="C589" s="75" t="s">
        <v>856</v>
      </c>
      <c r="D589" s="75" t="s">
        <v>853</v>
      </c>
      <c r="E589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590" spans="1:5" s="150" customFormat="1" ht="38.25">
      <c r="A590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590" s="166" t="s">
        <v>857</v>
      </c>
      <c r="C590" s="75" t="s">
        <v>858</v>
      </c>
      <c r="D590" s="75" t="s">
        <v>859</v>
      </c>
      <c r="E590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591" spans="1:5" s="150" customFormat="1" ht="38.25">
      <c r="A591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591" s="166" t="s">
        <v>860</v>
      </c>
      <c r="C591" s="75" t="s">
        <v>861</v>
      </c>
      <c r="D591" s="75" t="s">
        <v>862</v>
      </c>
      <c r="E591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592" spans="1:5" s="150" customFormat="1" ht="12.75">
      <c r="A592" s="79">
        <f>IF((SUM('Разделы 3, 4, 5'!AB8:AB8)=SUM('Разделы 3, 4, 5'!V8:AA8)),"","Неверно!")</f>
      </c>
      <c r="B592" s="166" t="s">
        <v>863</v>
      </c>
      <c r="C592" s="75" t="s">
        <v>864</v>
      </c>
      <c r="D592" s="75" t="s">
        <v>1134</v>
      </c>
      <c r="E592" s="75" t="str">
        <f>CONCATENATE(SUM('Разделы 3, 4, 5'!AB8:AB8),"=",SUM('Разделы 3, 4, 5'!V8:AA8))</f>
        <v>0=0</v>
      </c>
    </row>
    <row r="593" spans="1:5" s="150" customFormat="1" ht="12.75">
      <c r="A593" s="79">
        <f>IF((SUM('Разделы 3, 4, 5'!AB9:AB9)=SUM('Разделы 3, 4, 5'!V9:AA9)),"","Неверно!")</f>
      </c>
      <c r="B593" s="166" t="s">
        <v>863</v>
      </c>
      <c r="C593" s="75" t="s">
        <v>865</v>
      </c>
      <c r="D593" s="75" t="s">
        <v>1134</v>
      </c>
      <c r="E593" s="75" t="str">
        <f>CONCATENATE(SUM('Разделы 3, 4, 5'!AB9:AB9),"=",SUM('Разделы 3, 4, 5'!V9:AA9))</f>
        <v>0=0</v>
      </c>
    </row>
    <row r="594" spans="1:5" s="150" customFormat="1" ht="12.75">
      <c r="A594" s="79">
        <f>IF((SUM('Разделы 3, 4, 5'!AB10:AB10)=SUM('Разделы 3, 4, 5'!V10:AA10)),"","Неверно!")</f>
      </c>
      <c r="B594" s="166" t="s">
        <v>863</v>
      </c>
      <c r="C594" s="75" t="s">
        <v>866</v>
      </c>
      <c r="D594" s="75" t="s">
        <v>1134</v>
      </c>
      <c r="E594" s="75" t="str">
        <f>CONCATENATE(SUM('Разделы 3, 4, 5'!AB10:AB10),"=",SUM('Разделы 3, 4, 5'!V10:AA10))</f>
        <v>0=0</v>
      </c>
    </row>
    <row r="595" spans="1:5" s="150" customFormat="1" ht="12.75">
      <c r="A595" s="79">
        <f>IF((SUM('Разделы 3, 4, 5'!AB11:AB11)=SUM('Разделы 3, 4, 5'!V11:AA11)),"","Неверно!")</f>
      </c>
      <c r="B595" s="166" t="s">
        <v>863</v>
      </c>
      <c r="C595" s="75" t="s">
        <v>867</v>
      </c>
      <c r="D595" s="75" t="s">
        <v>1134</v>
      </c>
      <c r="E595" s="75" t="str">
        <f>CONCATENATE(SUM('Разделы 3, 4, 5'!AB11:AB11),"=",SUM('Разделы 3, 4, 5'!V11:AA11))</f>
        <v>0=0</v>
      </c>
    </row>
    <row r="596" spans="1:5" s="150" customFormat="1" ht="12.75">
      <c r="A596" s="79">
        <f>IF((SUM('Разделы 3, 4, 5'!AB12:AB12)=SUM('Разделы 3, 4, 5'!V12:AA12)),"","Неверно!")</f>
      </c>
      <c r="B596" s="166" t="s">
        <v>863</v>
      </c>
      <c r="C596" s="75" t="s">
        <v>868</v>
      </c>
      <c r="D596" s="75" t="s">
        <v>1134</v>
      </c>
      <c r="E596" s="75" t="str">
        <f>CONCATENATE(SUM('Разделы 3, 4, 5'!AB12:AB12),"=",SUM('Разделы 3, 4, 5'!V12:AA12))</f>
        <v>0=0</v>
      </c>
    </row>
    <row r="597" spans="1:5" s="150" customFormat="1" ht="12.75">
      <c r="A597" s="79">
        <f>IF((SUM('Разделы 3, 4, 5'!AB13:AB13)=SUM('Разделы 3, 4, 5'!V13:AA13)),"","Неверно!")</f>
      </c>
      <c r="B597" s="166" t="s">
        <v>863</v>
      </c>
      <c r="C597" s="75" t="s">
        <v>869</v>
      </c>
      <c r="D597" s="75" t="s">
        <v>1134</v>
      </c>
      <c r="E597" s="75" t="str">
        <f>CONCATENATE(SUM('Разделы 3, 4, 5'!AB13:AB13),"=",SUM('Разделы 3, 4, 5'!V13:AA13))</f>
        <v>0=0</v>
      </c>
    </row>
    <row r="598" spans="1:5" s="150" customFormat="1" ht="12.75">
      <c r="A598" s="79">
        <f>IF((SUM('Разделы 3, 4, 5'!AB14:AB14)=SUM('Разделы 3, 4, 5'!V14:AA14)),"","Неверно!")</f>
      </c>
      <c r="B598" s="166" t="s">
        <v>863</v>
      </c>
      <c r="C598" s="75" t="s">
        <v>870</v>
      </c>
      <c r="D598" s="75" t="s">
        <v>1134</v>
      </c>
      <c r="E598" s="75" t="str">
        <f>CONCATENATE(SUM('Разделы 3, 4, 5'!AB14:AB14),"=",SUM('Разделы 3, 4, 5'!V14:AA14))</f>
        <v>0=0</v>
      </c>
    </row>
    <row r="599" spans="1:5" s="150" customFormat="1" ht="12.75">
      <c r="A599" s="79">
        <f>IF((SUM('Разделы 3, 4, 5'!AB15:AB15)=SUM('Разделы 3, 4, 5'!V15:AA15)),"","Неверно!")</f>
      </c>
      <c r="B599" s="166" t="s">
        <v>863</v>
      </c>
      <c r="C599" s="75" t="s">
        <v>871</v>
      </c>
      <c r="D599" s="75" t="s">
        <v>1134</v>
      </c>
      <c r="E599" s="75" t="str">
        <f>CONCATENATE(SUM('Разделы 3, 4, 5'!AB15:AB15),"=",SUM('Разделы 3, 4, 5'!V15:AA15))</f>
        <v>0=0</v>
      </c>
    </row>
    <row r="600" spans="1:5" s="150" customFormat="1" ht="12.75">
      <c r="A600" s="79">
        <f>IF((SUM('Разделы 3, 4, 5'!AC25:AC25)=SUM('Разделы 3, 4, 5'!W25:AB25)),"","Неверно!")</f>
      </c>
      <c r="B600" s="166" t="s">
        <v>872</v>
      </c>
      <c r="C600" s="75" t="s">
        <v>873</v>
      </c>
      <c r="D600" s="75" t="s">
        <v>874</v>
      </c>
      <c r="E600" s="75" t="str">
        <f>CONCATENATE(SUM('Разделы 3, 4, 5'!AC25:AC25),"=",SUM('Разделы 3, 4, 5'!W25:AB25))</f>
        <v>0=0</v>
      </c>
    </row>
    <row r="601" spans="1:5" s="150" customFormat="1" ht="12.75">
      <c r="A601" s="79">
        <f>IF((SUM('Разделы 3, 4, 5'!AC34:AC34)=SUM('Разделы 3, 4, 5'!W34:AB34)),"","Неверно!")</f>
      </c>
      <c r="B601" s="166" t="s">
        <v>872</v>
      </c>
      <c r="C601" s="75" t="s">
        <v>875</v>
      </c>
      <c r="D601" s="75" t="s">
        <v>874</v>
      </c>
      <c r="E601" s="75" t="str">
        <f>CONCATENATE(SUM('Разделы 3, 4, 5'!AC34:AC34),"=",SUM('Разделы 3, 4, 5'!W34:AB34))</f>
        <v>0=0</v>
      </c>
    </row>
    <row r="602" spans="1:5" s="150" customFormat="1" ht="12.75">
      <c r="A602" s="79">
        <f>IF((SUM('Разделы 3, 4, 5'!AC35:AC35)=SUM('Разделы 3, 4, 5'!W35:AB35)),"","Неверно!")</f>
      </c>
      <c r="B602" s="166" t="s">
        <v>872</v>
      </c>
      <c r="C602" s="75" t="s">
        <v>876</v>
      </c>
      <c r="D602" s="75" t="s">
        <v>874</v>
      </c>
      <c r="E602" s="75" t="str">
        <f>CONCATENATE(SUM('Разделы 3, 4, 5'!AC35:AC35),"=",SUM('Разделы 3, 4, 5'!W35:AB35))</f>
        <v>0=0</v>
      </c>
    </row>
    <row r="603" spans="1:5" s="150" customFormat="1" ht="12.75">
      <c r="A603" s="79">
        <f>IF((SUM('Разделы 3, 4, 5'!AC36:AC36)=SUM('Разделы 3, 4, 5'!W36:AB36)),"","Неверно!")</f>
      </c>
      <c r="B603" s="166" t="s">
        <v>872</v>
      </c>
      <c r="C603" s="75" t="s">
        <v>877</v>
      </c>
      <c r="D603" s="75" t="s">
        <v>874</v>
      </c>
      <c r="E603" s="75" t="str">
        <f>CONCATENATE(SUM('Разделы 3, 4, 5'!AC36:AC36),"=",SUM('Разделы 3, 4, 5'!W36:AB36))</f>
        <v>0=0</v>
      </c>
    </row>
    <row r="604" spans="1:5" s="150" customFormat="1" ht="12.75">
      <c r="A604" s="79">
        <f>IF((SUM('Разделы 3, 4, 5'!AC26:AC26)=SUM('Разделы 3, 4, 5'!W26:AB26)),"","Неверно!")</f>
      </c>
      <c r="B604" s="166" t="s">
        <v>872</v>
      </c>
      <c r="C604" s="75" t="s">
        <v>878</v>
      </c>
      <c r="D604" s="75" t="s">
        <v>874</v>
      </c>
      <c r="E604" s="75" t="str">
        <f>CONCATENATE(SUM('Разделы 3, 4, 5'!AC26:AC26),"=",SUM('Разделы 3, 4, 5'!W26:AB26))</f>
        <v>0=0</v>
      </c>
    </row>
    <row r="605" spans="1:5" s="150" customFormat="1" ht="12.75">
      <c r="A605" s="79">
        <f>IF((SUM('Разделы 3, 4, 5'!AC27:AC27)=SUM('Разделы 3, 4, 5'!W27:AB27)),"","Неверно!")</f>
      </c>
      <c r="B605" s="166" t="s">
        <v>872</v>
      </c>
      <c r="C605" s="75" t="s">
        <v>879</v>
      </c>
      <c r="D605" s="75" t="s">
        <v>874</v>
      </c>
      <c r="E605" s="75" t="str">
        <f>CONCATENATE(SUM('Разделы 3, 4, 5'!AC27:AC27),"=",SUM('Разделы 3, 4, 5'!W27:AB27))</f>
        <v>0=0</v>
      </c>
    </row>
    <row r="606" spans="1:5" s="150" customFormat="1" ht="12.75">
      <c r="A606" s="79">
        <f>IF((SUM('Разделы 3, 4, 5'!AC28:AC28)=SUM('Разделы 3, 4, 5'!W28:AB28)),"","Неверно!")</f>
      </c>
      <c r="B606" s="166" t="s">
        <v>872</v>
      </c>
      <c r="C606" s="75" t="s">
        <v>880</v>
      </c>
      <c r="D606" s="75" t="s">
        <v>874</v>
      </c>
      <c r="E606" s="75" t="str">
        <f>CONCATENATE(SUM('Разделы 3, 4, 5'!AC28:AC28),"=",SUM('Разделы 3, 4, 5'!W28:AB28))</f>
        <v>0=0</v>
      </c>
    </row>
    <row r="607" spans="1:5" s="150" customFormat="1" ht="12.75">
      <c r="A607" s="79">
        <f>IF((SUM('Разделы 3, 4, 5'!AC29:AC29)=SUM('Разделы 3, 4, 5'!W29:AB29)),"","Неверно!")</f>
      </c>
      <c r="B607" s="166" t="s">
        <v>872</v>
      </c>
      <c r="C607" s="75" t="s">
        <v>881</v>
      </c>
      <c r="D607" s="75" t="s">
        <v>874</v>
      </c>
      <c r="E607" s="75" t="str">
        <f>CONCATENATE(SUM('Разделы 3, 4, 5'!AC29:AC29),"=",SUM('Разделы 3, 4, 5'!W29:AB29))</f>
        <v>0=0</v>
      </c>
    </row>
    <row r="608" spans="1:5" s="150" customFormat="1" ht="12.75">
      <c r="A608" s="79">
        <f>IF((SUM('Разделы 3, 4, 5'!AC30:AC30)=SUM('Разделы 3, 4, 5'!W30:AB30)),"","Неверно!")</f>
      </c>
      <c r="B608" s="166" t="s">
        <v>872</v>
      </c>
      <c r="C608" s="75" t="s">
        <v>882</v>
      </c>
      <c r="D608" s="75" t="s">
        <v>874</v>
      </c>
      <c r="E608" s="75" t="str">
        <f>CONCATENATE(SUM('Разделы 3, 4, 5'!AC30:AC30),"=",SUM('Разделы 3, 4, 5'!W30:AB30))</f>
        <v>0=0</v>
      </c>
    </row>
    <row r="609" spans="1:5" s="150" customFormat="1" ht="12.75">
      <c r="A609" s="79">
        <f>IF((SUM('Разделы 3, 4, 5'!AC31:AC31)=SUM('Разделы 3, 4, 5'!W31:AB31)),"","Неверно!")</f>
      </c>
      <c r="B609" s="166" t="s">
        <v>872</v>
      </c>
      <c r="C609" s="75" t="s">
        <v>883</v>
      </c>
      <c r="D609" s="75" t="s">
        <v>874</v>
      </c>
      <c r="E609" s="75" t="str">
        <f>CONCATENATE(SUM('Разделы 3, 4, 5'!AC31:AC31),"=",SUM('Разделы 3, 4, 5'!W31:AB31))</f>
        <v>0=0</v>
      </c>
    </row>
    <row r="610" spans="1:5" s="150" customFormat="1" ht="12.75">
      <c r="A610" s="79">
        <f>IF((SUM('Разделы 3, 4, 5'!AC32:AC32)=SUM('Разделы 3, 4, 5'!W32:AB32)),"","Неверно!")</f>
      </c>
      <c r="B610" s="166" t="s">
        <v>872</v>
      </c>
      <c r="C610" s="75" t="s">
        <v>884</v>
      </c>
      <c r="D610" s="75" t="s">
        <v>874</v>
      </c>
      <c r="E610" s="75" t="str">
        <f>CONCATENATE(SUM('Разделы 3, 4, 5'!AC32:AC32),"=",SUM('Разделы 3, 4, 5'!W32:AB32))</f>
        <v>0=0</v>
      </c>
    </row>
    <row r="611" spans="1:5" s="150" customFormat="1" ht="12.75">
      <c r="A611" s="79">
        <f>IF((SUM('Разделы 3, 4, 5'!AC33:AC33)=SUM('Разделы 3, 4, 5'!W33:AB33)),"","Неверно!")</f>
      </c>
      <c r="B611" s="166" t="s">
        <v>872</v>
      </c>
      <c r="C611" s="75" t="s">
        <v>885</v>
      </c>
      <c r="D611" s="75" t="s">
        <v>874</v>
      </c>
      <c r="E611" s="75" t="str">
        <f>CONCATENATE(SUM('Разделы 3, 4, 5'!AC33:AC33),"=",SUM('Разделы 3, 4, 5'!W33:AB33))</f>
        <v>0=0</v>
      </c>
    </row>
    <row r="612" spans="1:5" s="150" customFormat="1" ht="12.75">
      <c r="A612" s="79">
        <f>IF((SUM('Разделы 1, 2'!L21:L21)&lt;=SUM('Разделы 1, 2'!J21:J21)),"","Неверно!")</f>
      </c>
      <c r="B612" s="166" t="s">
        <v>886</v>
      </c>
      <c r="C612" s="75" t="s">
        <v>887</v>
      </c>
      <c r="D612" s="75" t="s">
        <v>1026</v>
      </c>
      <c r="E612" s="75" t="str">
        <f>CONCATENATE(SUM('Разделы 1, 2'!L21:L21),"&lt;=",SUM('Разделы 1, 2'!J21:J21))</f>
        <v>0&lt;=0</v>
      </c>
    </row>
    <row r="613" spans="1:5" s="150" customFormat="1" ht="12.75">
      <c r="A613" s="79">
        <f>IF((SUM('Разделы 1, 2'!L30:L30)&lt;=SUM('Разделы 1, 2'!J30:J30)),"","Неверно!")</f>
      </c>
      <c r="B613" s="166" t="s">
        <v>886</v>
      </c>
      <c r="C613" s="75" t="s">
        <v>888</v>
      </c>
      <c r="D613" s="75" t="s">
        <v>1026</v>
      </c>
      <c r="E613" s="75" t="str">
        <f>CONCATENATE(SUM('Разделы 1, 2'!L30:L30),"&lt;=",SUM('Разделы 1, 2'!J30:J30))</f>
        <v>0&lt;=0</v>
      </c>
    </row>
    <row r="614" spans="1:5" s="150" customFormat="1" ht="12.75">
      <c r="A614" s="79">
        <f>IF((SUM('Разделы 1, 2'!L31:L31)&lt;=SUM('Разделы 1, 2'!J31:J31)),"","Неверно!")</f>
      </c>
      <c r="B614" s="166" t="s">
        <v>886</v>
      </c>
      <c r="C614" s="75" t="s">
        <v>889</v>
      </c>
      <c r="D614" s="75" t="s">
        <v>1026</v>
      </c>
      <c r="E614" s="75" t="str">
        <f>CONCATENATE(SUM('Разделы 1, 2'!L31:L31),"&lt;=",SUM('Разделы 1, 2'!J31:J31))</f>
        <v>0&lt;=0</v>
      </c>
    </row>
    <row r="615" spans="1:5" s="150" customFormat="1" ht="12.75">
      <c r="A615" s="79">
        <f>IF((SUM('Разделы 1, 2'!L22:L22)&lt;=SUM('Разделы 1, 2'!J22:J22)),"","Неверно!")</f>
      </c>
      <c r="B615" s="166" t="s">
        <v>886</v>
      </c>
      <c r="C615" s="75" t="s">
        <v>890</v>
      </c>
      <c r="D615" s="75" t="s">
        <v>1026</v>
      </c>
      <c r="E615" s="75" t="str">
        <f>CONCATENATE(SUM('Разделы 1, 2'!L22:L22),"&lt;=",SUM('Разделы 1, 2'!J22:J22))</f>
        <v>0&lt;=0</v>
      </c>
    </row>
    <row r="616" spans="1:5" s="150" customFormat="1" ht="12.75">
      <c r="A616" s="79">
        <f>IF((SUM('Разделы 1, 2'!L23:L23)&lt;=SUM('Разделы 1, 2'!J23:J23)),"","Неверно!")</f>
      </c>
      <c r="B616" s="166" t="s">
        <v>886</v>
      </c>
      <c r="C616" s="75" t="s">
        <v>891</v>
      </c>
      <c r="D616" s="75" t="s">
        <v>1026</v>
      </c>
      <c r="E616" s="75" t="str">
        <f>CONCATENATE(SUM('Разделы 1, 2'!L23:L23),"&lt;=",SUM('Разделы 1, 2'!J23:J23))</f>
        <v>0&lt;=0</v>
      </c>
    </row>
    <row r="617" spans="1:5" s="150" customFormat="1" ht="12.75">
      <c r="A617" s="79">
        <f>IF((SUM('Разделы 1, 2'!L24:L24)&lt;=SUM('Разделы 1, 2'!J24:J24)),"","Неверно!")</f>
      </c>
      <c r="B617" s="166" t="s">
        <v>886</v>
      </c>
      <c r="C617" s="75" t="s">
        <v>892</v>
      </c>
      <c r="D617" s="75" t="s">
        <v>1026</v>
      </c>
      <c r="E617" s="75" t="str">
        <f>CONCATENATE(SUM('Разделы 1, 2'!L24:L24),"&lt;=",SUM('Разделы 1, 2'!J24:J24))</f>
        <v>0&lt;=0</v>
      </c>
    </row>
    <row r="618" spans="1:5" s="150" customFormat="1" ht="12.75">
      <c r="A618" s="79">
        <f>IF((SUM('Разделы 1, 2'!L25:L25)&lt;=SUM('Разделы 1, 2'!J25:J25)),"","Неверно!")</f>
      </c>
      <c r="B618" s="166" t="s">
        <v>886</v>
      </c>
      <c r="C618" s="75" t="s">
        <v>893</v>
      </c>
      <c r="D618" s="75" t="s">
        <v>1026</v>
      </c>
      <c r="E618" s="75" t="str">
        <f>CONCATENATE(SUM('Разделы 1, 2'!L25:L25),"&lt;=",SUM('Разделы 1, 2'!J25:J25))</f>
        <v>0&lt;=0</v>
      </c>
    </row>
    <row r="619" spans="1:5" s="150" customFormat="1" ht="12.75">
      <c r="A619" s="79">
        <f>IF((SUM('Разделы 1, 2'!L26:L26)&lt;=SUM('Разделы 1, 2'!J26:J26)),"","Неверно!")</f>
      </c>
      <c r="B619" s="166" t="s">
        <v>886</v>
      </c>
      <c r="C619" s="75" t="s">
        <v>894</v>
      </c>
      <c r="D619" s="75" t="s">
        <v>1026</v>
      </c>
      <c r="E619" s="75" t="str">
        <f>CONCATENATE(SUM('Разделы 1, 2'!L26:L26),"&lt;=",SUM('Разделы 1, 2'!J26:J26))</f>
        <v>0&lt;=0</v>
      </c>
    </row>
    <row r="620" spans="1:5" s="150" customFormat="1" ht="12.75">
      <c r="A620" s="79">
        <f>IF((SUM('Разделы 1, 2'!L27:L27)&lt;=SUM('Разделы 1, 2'!J27:J27)),"","Неверно!")</f>
      </c>
      <c r="B620" s="166" t="s">
        <v>886</v>
      </c>
      <c r="C620" s="75" t="s">
        <v>895</v>
      </c>
      <c r="D620" s="75" t="s">
        <v>1026</v>
      </c>
      <c r="E620" s="75" t="str">
        <f>CONCATENATE(SUM('Разделы 1, 2'!L27:L27),"&lt;=",SUM('Разделы 1, 2'!J27:J27))</f>
        <v>0&lt;=0</v>
      </c>
    </row>
    <row r="621" spans="1:5" s="150" customFormat="1" ht="12.75">
      <c r="A621" s="79">
        <f>IF((SUM('Разделы 1, 2'!L28:L28)&lt;=SUM('Разделы 1, 2'!J28:J28)),"","Неверно!")</f>
      </c>
      <c r="B621" s="166" t="s">
        <v>886</v>
      </c>
      <c r="C621" s="75" t="s">
        <v>896</v>
      </c>
      <c r="D621" s="75" t="s">
        <v>1026</v>
      </c>
      <c r="E621" s="75" t="str">
        <f>CONCATENATE(SUM('Разделы 1, 2'!L28:L28),"&lt;=",SUM('Разделы 1, 2'!J28:J28))</f>
        <v>0&lt;=0</v>
      </c>
    </row>
    <row r="622" spans="1:5" s="150" customFormat="1" ht="12.75">
      <c r="A622" s="79">
        <f>IF((SUM('Разделы 1, 2'!L29:L29)&lt;=SUM('Разделы 1, 2'!J29:J29)),"","Неверно!")</f>
      </c>
      <c r="B622" s="166" t="s">
        <v>886</v>
      </c>
      <c r="C622" s="75" t="s">
        <v>897</v>
      </c>
      <c r="D622" s="75" t="s">
        <v>1026</v>
      </c>
      <c r="E622" s="75" t="str">
        <f>CONCATENATE(SUM('Разделы 1, 2'!L29:L29),"&lt;=",SUM('Разделы 1, 2'!J29:J29))</f>
        <v>0&lt;=0</v>
      </c>
    </row>
    <row r="623" spans="1:5" s="150" customFormat="1" ht="12.75">
      <c r="A623" s="79">
        <f>IF((SUM('Разделы 3, 4, 5'!E14:E14)=0),"","Неверно!")</f>
      </c>
      <c r="B623" s="166" t="s">
        <v>898</v>
      </c>
      <c r="C623" s="75" t="s">
        <v>899</v>
      </c>
      <c r="D623" s="75" t="s">
        <v>900</v>
      </c>
      <c r="E623" s="75" t="str">
        <f>CONCATENATE(SUM('Разделы 3, 4, 5'!E14:E14),"=",0)</f>
        <v>0=0</v>
      </c>
    </row>
    <row r="624" spans="1:5" s="150" customFormat="1" ht="12.75">
      <c r="A624" s="79">
        <f>IF((SUM('Разделы 3, 4, 5'!N14:N14)=0),"","Неверно!")</f>
      </c>
      <c r="B624" s="166" t="s">
        <v>898</v>
      </c>
      <c r="C624" s="75" t="s">
        <v>901</v>
      </c>
      <c r="D624" s="75" t="s">
        <v>900</v>
      </c>
      <c r="E624" s="75" t="str">
        <f>CONCATENATE(SUM('Разделы 3, 4, 5'!N14:N14),"=",0)</f>
        <v>0=0</v>
      </c>
    </row>
    <row r="625" spans="1:5" s="150" customFormat="1" ht="12.75">
      <c r="A625" s="79">
        <f>IF((SUM('Разделы 3, 4, 5'!O14:O14)=0),"","Неверно!")</f>
      </c>
      <c r="B625" s="166" t="s">
        <v>898</v>
      </c>
      <c r="C625" s="75" t="s">
        <v>902</v>
      </c>
      <c r="D625" s="75" t="s">
        <v>900</v>
      </c>
      <c r="E625" s="75" t="str">
        <f>CONCATENATE(SUM('Разделы 3, 4, 5'!O14:O14),"=",0)</f>
        <v>0=0</v>
      </c>
    </row>
    <row r="626" spans="1:5" s="150" customFormat="1" ht="12.75">
      <c r="A626" s="79">
        <f>IF((SUM('Разделы 3, 4, 5'!P14:P14)=0),"","Неверно!")</f>
      </c>
      <c r="B626" s="166" t="s">
        <v>898</v>
      </c>
      <c r="C626" s="75" t="s">
        <v>903</v>
      </c>
      <c r="D626" s="75" t="s">
        <v>900</v>
      </c>
      <c r="E626" s="75" t="str">
        <f>CONCATENATE(SUM('Разделы 3, 4, 5'!P14:P14),"=",0)</f>
        <v>0=0</v>
      </c>
    </row>
    <row r="627" spans="1:5" s="150" customFormat="1" ht="12.75">
      <c r="A627" s="79">
        <f>IF((SUM('Разделы 3, 4, 5'!Q14:Q14)=0),"","Неверно!")</f>
      </c>
      <c r="B627" s="166" t="s">
        <v>898</v>
      </c>
      <c r="C627" s="75" t="s">
        <v>904</v>
      </c>
      <c r="D627" s="75" t="s">
        <v>900</v>
      </c>
      <c r="E627" s="75" t="str">
        <f>CONCATENATE(SUM('Разделы 3, 4, 5'!Q14:Q14),"=",0)</f>
        <v>0=0</v>
      </c>
    </row>
    <row r="628" spans="1:5" s="150" customFormat="1" ht="12.75">
      <c r="A628" s="79">
        <f>IF((SUM('Разделы 3, 4, 5'!R14:R14)=0),"","Неверно!")</f>
      </c>
      <c r="B628" s="166" t="s">
        <v>898</v>
      </c>
      <c r="C628" s="75" t="s">
        <v>905</v>
      </c>
      <c r="D628" s="75" t="s">
        <v>900</v>
      </c>
      <c r="E628" s="75" t="str">
        <f>CONCATENATE(SUM('Разделы 3, 4, 5'!R14:R14),"=",0)</f>
        <v>0=0</v>
      </c>
    </row>
    <row r="629" spans="1:5" s="150" customFormat="1" ht="12.75">
      <c r="A629" s="79">
        <f>IF((SUM('Разделы 3, 4, 5'!S14:S14)=0),"","Неверно!")</f>
      </c>
      <c r="B629" s="166" t="s">
        <v>898</v>
      </c>
      <c r="C629" s="75" t="s">
        <v>906</v>
      </c>
      <c r="D629" s="75" t="s">
        <v>900</v>
      </c>
      <c r="E629" s="75" t="str">
        <f>CONCATENATE(SUM('Разделы 3, 4, 5'!S14:S14),"=",0)</f>
        <v>0=0</v>
      </c>
    </row>
    <row r="630" spans="1:5" s="150" customFormat="1" ht="12.75">
      <c r="A630" s="79">
        <f>IF((SUM('Разделы 3, 4, 5'!T14:T14)=0),"","Неверно!")</f>
      </c>
      <c r="B630" s="166" t="s">
        <v>898</v>
      </c>
      <c r="C630" s="75" t="s">
        <v>907</v>
      </c>
      <c r="D630" s="75" t="s">
        <v>900</v>
      </c>
      <c r="E630" s="75" t="str">
        <f>CONCATENATE(SUM('Разделы 3, 4, 5'!T14:T14),"=",0)</f>
        <v>0=0</v>
      </c>
    </row>
    <row r="631" spans="1:5" s="150" customFormat="1" ht="12.75">
      <c r="A631" s="79">
        <f>IF((SUM('Разделы 3, 4, 5'!U14:U14)=0),"","Неверно!")</f>
      </c>
      <c r="B631" s="166" t="s">
        <v>898</v>
      </c>
      <c r="C631" s="75" t="s">
        <v>908</v>
      </c>
      <c r="D631" s="75" t="s">
        <v>900</v>
      </c>
      <c r="E631" s="75" t="str">
        <f>CONCATENATE(SUM('Разделы 3, 4, 5'!U14:U14),"=",0)</f>
        <v>0=0</v>
      </c>
    </row>
    <row r="632" spans="1:5" s="150" customFormat="1" ht="12.75">
      <c r="A632" s="79">
        <f>IF((SUM('Разделы 3, 4, 5'!V14:V14)=0),"","Неверно!")</f>
      </c>
      <c r="B632" s="166" t="s">
        <v>898</v>
      </c>
      <c r="C632" s="75" t="s">
        <v>909</v>
      </c>
      <c r="D632" s="75" t="s">
        <v>900</v>
      </c>
      <c r="E632" s="75" t="str">
        <f>CONCATENATE(SUM('Разделы 3, 4, 5'!V14:V14),"=",0)</f>
        <v>0=0</v>
      </c>
    </row>
    <row r="633" spans="1:5" s="150" customFormat="1" ht="12.75">
      <c r="A633" s="79">
        <f>IF((SUM('Разделы 3, 4, 5'!W14:W14)=0),"","Неверно!")</f>
      </c>
      <c r="B633" s="166" t="s">
        <v>898</v>
      </c>
      <c r="C633" s="75" t="s">
        <v>910</v>
      </c>
      <c r="D633" s="75" t="s">
        <v>900</v>
      </c>
      <c r="E633" s="75" t="str">
        <f>CONCATENATE(SUM('Разделы 3, 4, 5'!W14:W14),"=",0)</f>
        <v>0=0</v>
      </c>
    </row>
    <row r="634" spans="1:5" s="150" customFormat="1" ht="12.75">
      <c r="A634" s="79">
        <f>IF((SUM('Разделы 3, 4, 5'!F14:F14)=0),"","Неверно!")</f>
      </c>
      <c r="B634" s="166" t="s">
        <v>898</v>
      </c>
      <c r="C634" s="75" t="s">
        <v>911</v>
      </c>
      <c r="D634" s="75" t="s">
        <v>900</v>
      </c>
      <c r="E634" s="75" t="str">
        <f>CONCATENATE(SUM('Разделы 3, 4, 5'!F14:F14),"=",0)</f>
        <v>0=0</v>
      </c>
    </row>
    <row r="635" spans="1:5" s="150" customFormat="1" ht="12.75">
      <c r="A635" s="79">
        <f>IF((SUM('Разделы 3, 4, 5'!X14:X14)=0),"","Неверно!")</f>
      </c>
      <c r="B635" s="166" t="s">
        <v>898</v>
      </c>
      <c r="C635" s="75" t="s">
        <v>912</v>
      </c>
      <c r="D635" s="75" t="s">
        <v>900</v>
      </c>
      <c r="E635" s="75" t="str">
        <f>CONCATENATE(SUM('Разделы 3, 4, 5'!X14:X14),"=",0)</f>
        <v>0=0</v>
      </c>
    </row>
    <row r="636" spans="1:5" s="150" customFormat="1" ht="12.75">
      <c r="A636" s="79">
        <f>IF((SUM('Разделы 3, 4, 5'!Y14:Y14)=0),"","Неверно!")</f>
      </c>
      <c r="B636" s="166" t="s">
        <v>898</v>
      </c>
      <c r="C636" s="75" t="s">
        <v>913</v>
      </c>
      <c r="D636" s="75" t="s">
        <v>900</v>
      </c>
      <c r="E636" s="75" t="str">
        <f>CONCATENATE(SUM('Разделы 3, 4, 5'!Y14:Y14),"=",0)</f>
        <v>0=0</v>
      </c>
    </row>
    <row r="637" spans="1:5" s="150" customFormat="1" ht="12.75">
      <c r="A637" s="79">
        <f>IF((SUM('Разделы 3, 4, 5'!Z14:Z14)=0),"","Неверно!")</f>
      </c>
      <c r="B637" s="166" t="s">
        <v>898</v>
      </c>
      <c r="C637" s="75" t="s">
        <v>914</v>
      </c>
      <c r="D637" s="75" t="s">
        <v>900</v>
      </c>
      <c r="E637" s="75" t="str">
        <f>CONCATENATE(SUM('Разделы 3, 4, 5'!Z14:Z14),"=",0)</f>
        <v>0=0</v>
      </c>
    </row>
    <row r="638" spans="1:5" s="150" customFormat="1" ht="12.75">
      <c r="A638" s="79">
        <f>IF((SUM('Разделы 3, 4, 5'!AA14:AA14)=0),"","Неверно!")</f>
      </c>
      <c r="B638" s="166" t="s">
        <v>898</v>
      </c>
      <c r="C638" s="75" t="s">
        <v>915</v>
      </c>
      <c r="D638" s="75" t="s">
        <v>900</v>
      </c>
      <c r="E638" s="75" t="str">
        <f>CONCATENATE(SUM('Разделы 3, 4, 5'!AA14:AA14),"=",0)</f>
        <v>0=0</v>
      </c>
    </row>
    <row r="639" spans="1:5" s="150" customFormat="1" ht="12.75">
      <c r="A639" s="79">
        <f>IF((SUM('Разделы 3, 4, 5'!AB14:AB14)=0),"","Неверно!")</f>
      </c>
      <c r="B639" s="166" t="s">
        <v>898</v>
      </c>
      <c r="C639" s="75" t="s">
        <v>916</v>
      </c>
      <c r="D639" s="75" t="s">
        <v>900</v>
      </c>
      <c r="E639" s="75" t="str">
        <f>CONCATENATE(SUM('Разделы 3, 4, 5'!AB14:AB14),"=",0)</f>
        <v>0=0</v>
      </c>
    </row>
    <row r="640" spans="1:5" s="150" customFormat="1" ht="12.75">
      <c r="A640" s="79">
        <f>IF((SUM('Разделы 3, 4, 5'!AC14:AC14)=0),"","Неверно!")</f>
      </c>
      <c r="B640" s="166" t="s">
        <v>898</v>
      </c>
      <c r="C640" s="75" t="s">
        <v>917</v>
      </c>
      <c r="D640" s="75" t="s">
        <v>900</v>
      </c>
      <c r="E640" s="75" t="str">
        <f>CONCATENATE(SUM('Разделы 3, 4, 5'!AC14:AC14),"=",0)</f>
        <v>0=0</v>
      </c>
    </row>
    <row r="641" spans="1:5" s="150" customFormat="1" ht="12.75">
      <c r="A641" s="79">
        <f>IF((SUM('Разделы 3, 4, 5'!G14:G14)=0),"","Неверно!")</f>
      </c>
      <c r="B641" s="166" t="s">
        <v>898</v>
      </c>
      <c r="C641" s="75" t="s">
        <v>918</v>
      </c>
      <c r="D641" s="75" t="s">
        <v>900</v>
      </c>
      <c r="E641" s="75" t="str">
        <f>CONCATENATE(SUM('Разделы 3, 4, 5'!G14:G14),"=",0)</f>
        <v>0=0</v>
      </c>
    </row>
    <row r="642" spans="1:5" s="150" customFormat="1" ht="12.75">
      <c r="A642" s="79">
        <f>IF((SUM('Разделы 3, 4, 5'!H14:H14)=0),"","Неверно!")</f>
      </c>
      <c r="B642" s="166" t="s">
        <v>898</v>
      </c>
      <c r="C642" s="75" t="s">
        <v>919</v>
      </c>
      <c r="D642" s="75" t="s">
        <v>900</v>
      </c>
      <c r="E642" s="75" t="str">
        <f>CONCATENATE(SUM('Разделы 3, 4, 5'!H14:H14),"=",0)</f>
        <v>0=0</v>
      </c>
    </row>
    <row r="643" spans="1:5" s="150" customFormat="1" ht="12.75">
      <c r="A643" s="79">
        <f>IF((SUM('Разделы 3, 4, 5'!I14:I14)=0),"","Неверно!")</f>
      </c>
      <c r="B643" s="166" t="s">
        <v>898</v>
      </c>
      <c r="C643" s="75" t="s">
        <v>920</v>
      </c>
      <c r="D643" s="75" t="s">
        <v>900</v>
      </c>
      <c r="E643" s="75" t="str">
        <f>CONCATENATE(SUM('Разделы 3, 4, 5'!I14:I14),"=",0)</f>
        <v>0=0</v>
      </c>
    </row>
    <row r="644" spans="1:5" s="150" customFormat="1" ht="12.75">
      <c r="A644" s="79">
        <f>IF((SUM('Разделы 3, 4, 5'!J14:J14)=0),"","Неверно!")</f>
      </c>
      <c r="B644" s="166" t="s">
        <v>898</v>
      </c>
      <c r="C644" s="75" t="s">
        <v>921</v>
      </c>
      <c r="D644" s="75" t="s">
        <v>900</v>
      </c>
      <c r="E644" s="75" t="str">
        <f>CONCATENATE(SUM('Разделы 3, 4, 5'!J14:J14),"=",0)</f>
        <v>0=0</v>
      </c>
    </row>
    <row r="645" spans="1:5" s="150" customFormat="1" ht="12.75">
      <c r="A645" s="79">
        <f>IF((SUM('Разделы 3, 4, 5'!K14:K14)=0),"","Неверно!")</f>
      </c>
      <c r="B645" s="166" t="s">
        <v>898</v>
      </c>
      <c r="C645" s="75" t="s">
        <v>922</v>
      </c>
      <c r="D645" s="75" t="s">
        <v>900</v>
      </c>
      <c r="E645" s="75" t="str">
        <f>CONCATENATE(SUM('Разделы 3, 4, 5'!K14:K14),"=",0)</f>
        <v>0=0</v>
      </c>
    </row>
    <row r="646" spans="1:5" s="150" customFormat="1" ht="12.75">
      <c r="A646" s="79">
        <f>IF((SUM('Разделы 3, 4, 5'!L14:L14)=0),"","Неверно!")</f>
      </c>
      <c r="B646" s="166" t="s">
        <v>898</v>
      </c>
      <c r="C646" s="75" t="s">
        <v>923</v>
      </c>
      <c r="D646" s="75" t="s">
        <v>900</v>
      </c>
      <c r="E646" s="75" t="str">
        <f>CONCATENATE(SUM('Разделы 3, 4, 5'!L14:L14),"=",0)</f>
        <v>0=0</v>
      </c>
    </row>
    <row r="647" spans="1:5" s="150" customFormat="1" ht="12.75">
      <c r="A647" s="79">
        <f>IF((SUM('Разделы 3, 4, 5'!M14:M14)=0),"","Неверно!")</f>
      </c>
      <c r="B647" s="166" t="s">
        <v>898</v>
      </c>
      <c r="C647" s="75" t="s">
        <v>924</v>
      </c>
      <c r="D647" s="75" t="s">
        <v>900</v>
      </c>
      <c r="E647" s="75" t="str">
        <f>CONCATENATE(SUM('Разделы 3, 4, 5'!M14:M14),"=",0)</f>
        <v>0=0</v>
      </c>
    </row>
    <row r="648" spans="1:5" s="150" customFormat="1" ht="12.75">
      <c r="A648" s="79">
        <f>IF((SUM('Разделы 3, 4, 5'!R8:R8)=SUM('Разделы 3, 4, 5'!M8:Q8)),"","Неверно!")</f>
      </c>
      <c r="B648" s="166" t="s">
        <v>925</v>
      </c>
      <c r="C648" s="75" t="s">
        <v>926</v>
      </c>
      <c r="D648" s="75" t="s">
        <v>1135</v>
      </c>
      <c r="E648" s="75" t="str">
        <f>CONCATENATE(SUM('Разделы 3, 4, 5'!R8:R8),"=",SUM('Разделы 3, 4, 5'!M8:Q8))</f>
        <v>0=0</v>
      </c>
    </row>
    <row r="649" spans="1:5" s="150" customFormat="1" ht="12.75">
      <c r="A649" s="79">
        <f>IF((SUM('Разделы 3, 4, 5'!R9:R9)=SUM('Разделы 3, 4, 5'!M9:Q9)),"","Неверно!")</f>
      </c>
      <c r="B649" s="166" t="s">
        <v>925</v>
      </c>
      <c r="C649" s="75" t="s">
        <v>927</v>
      </c>
      <c r="D649" s="75" t="s">
        <v>1135</v>
      </c>
      <c r="E649" s="75" t="str">
        <f>CONCATENATE(SUM('Разделы 3, 4, 5'!R9:R9),"=",SUM('Разделы 3, 4, 5'!M9:Q9))</f>
        <v>0=0</v>
      </c>
    </row>
    <row r="650" spans="1:5" s="150" customFormat="1" ht="12.75">
      <c r="A650" s="79">
        <f>IF((SUM('Разделы 3, 4, 5'!R10:R10)=SUM('Разделы 3, 4, 5'!M10:Q10)),"","Неверно!")</f>
      </c>
      <c r="B650" s="166" t="s">
        <v>925</v>
      </c>
      <c r="C650" s="75" t="s">
        <v>928</v>
      </c>
      <c r="D650" s="75" t="s">
        <v>1135</v>
      </c>
      <c r="E650" s="75" t="str">
        <f>CONCATENATE(SUM('Разделы 3, 4, 5'!R10:R10),"=",SUM('Разделы 3, 4, 5'!M10:Q10))</f>
        <v>0=0</v>
      </c>
    </row>
    <row r="651" spans="1:5" s="150" customFormat="1" ht="12.75">
      <c r="A651" s="79">
        <f>IF((SUM('Разделы 3, 4, 5'!R11:R11)=SUM('Разделы 3, 4, 5'!M11:Q11)),"","Неверно!")</f>
      </c>
      <c r="B651" s="166" t="s">
        <v>925</v>
      </c>
      <c r="C651" s="75" t="s">
        <v>929</v>
      </c>
      <c r="D651" s="75" t="s">
        <v>1135</v>
      </c>
      <c r="E651" s="75" t="str">
        <f>CONCATENATE(SUM('Разделы 3, 4, 5'!R11:R11),"=",SUM('Разделы 3, 4, 5'!M11:Q11))</f>
        <v>0=0</v>
      </c>
    </row>
    <row r="652" spans="1:5" s="150" customFormat="1" ht="12.75">
      <c r="A652" s="79">
        <f>IF((SUM('Разделы 3, 4, 5'!R12:R12)=SUM('Разделы 3, 4, 5'!M12:Q12)),"","Неверно!")</f>
      </c>
      <c r="B652" s="166" t="s">
        <v>925</v>
      </c>
      <c r="C652" s="75" t="s">
        <v>930</v>
      </c>
      <c r="D652" s="75" t="s">
        <v>1135</v>
      </c>
      <c r="E652" s="75" t="str">
        <f>CONCATENATE(SUM('Разделы 3, 4, 5'!R12:R12),"=",SUM('Разделы 3, 4, 5'!M12:Q12))</f>
        <v>0=0</v>
      </c>
    </row>
    <row r="653" spans="1:5" s="150" customFormat="1" ht="12.75">
      <c r="A653" s="79">
        <f>IF((SUM('Разделы 3, 4, 5'!R13:R13)=SUM('Разделы 3, 4, 5'!M13:Q13)),"","Неверно!")</f>
      </c>
      <c r="B653" s="166" t="s">
        <v>925</v>
      </c>
      <c r="C653" s="75" t="s">
        <v>931</v>
      </c>
      <c r="D653" s="75" t="s">
        <v>1135</v>
      </c>
      <c r="E653" s="75" t="str">
        <f>CONCATENATE(SUM('Разделы 3, 4, 5'!R13:R13),"=",SUM('Разделы 3, 4, 5'!M13:Q13))</f>
        <v>0=0</v>
      </c>
    </row>
    <row r="654" spans="1:5" s="150" customFormat="1" ht="12.75">
      <c r="A654" s="79">
        <f>IF((SUM('Разделы 3, 4, 5'!R14:R14)=SUM('Разделы 3, 4, 5'!M14:Q14)),"","Неверно!")</f>
      </c>
      <c r="B654" s="166" t="s">
        <v>925</v>
      </c>
      <c r="C654" s="75" t="s">
        <v>932</v>
      </c>
      <c r="D654" s="75" t="s">
        <v>1135</v>
      </c>
      <c r="E654" s="75" t="str">
        <f>CONCATENATE(SUM('Разделы 3, 4, 5'!R14:R14),"=",SUM('Разделы 3, 4, 5'!M14:Q14))</f>
        <v>0=0</v>
      </c>
    </row>
    <row r="655" spans="1:5" s="150" customFormat="1" ht="12.75">
      <c r="A655" s="79">
        <f>IF((SUM('Разделы 3, 4, 5'!R15:R15)=SUM('Разделы 3, 4, 5'!M15:Q15)),"","Неверно!")</f>
      </c>
      <c r="B655" s="166" t="s">
        <v>925</v>
      </c>
      <c r="C655" s="75" t="s">
        <v>933</v>
      </c>
      <c r="D655" s="75" t="s">
        <v>1135</v>
      </c>
      <c r="E655" s="75" t="str">
        <f>CONCATENATE(SUM('Разделы 3, 4, 5'!R15:R15),"=",SUM('Разделы 3, 4, 5'!M15:Q15))</f>
        <v>0=0</v>
      </c>
    </row>
    <row r="656" spans="1:5" s="150" customFormat="1" ht="12.75">
      <c r="A656" s="79">
        <f>IF((SUM('Разделы 1, 2'!J21:J21)=SUM('Разделы 1, 2'!F21:I21)),"","Неверно!")</f>
      </c>
      <c r="B656" s="166" t="s">
        <v>934</v>
      </c>
      <c r="C656" s="75" t="s">
        <v>935</v>
      </c>
      <c r="D656" s="75" t="s">
        <v>1033</v>
      </c>
      <c r="E656" s="75" t="str">
        <f>CONCATENATE(SUM('Разделы 1, 2'!J21:J21),"=",SUM('Разделы 1, 2'!F21:I21))</f>
        <v>0=0</v>
      </c>
    </row>
    <row r="657" spans="1:5" s="150" customFormat="1" ht="12.75">
      <c r="A657" s="79">
        <f>IF((SUM('Разделы 1, 2'!J30:J30)=SUM('Разделы 1, 2'!F30:I30)),"","Неверно!")</f>
      </c>
      <c r="B657" s="166" t="s">
        <v>934</v>
      </c>
      <c r="C657" s="75" t="s">
        <v>936</v>
      </c>
      <c r="D657" s="75" t="s">
        <v>1033</v>
      </c>
      <c r="E657" s="75" t="str">
        <f>CONCATENATE(SUM('Разделы 1, 2'!J30:J30),"=",SUM('Разделы 1, 2'!F30:I30))</f>
        <v>0=0</v>
      </c>
    </row>
    <row r="658" spans="1:5" s="150" customFormat="1" ht="12.75">
      <c r="A658" s="79">
        <f>IF((SUM('Разделы 1, 2'!J31:J31)=SUM('Разделы 1, 2'!F31:I31)),"","Неверно!")</f>
      </c>
      <c r="B658" s="166" t="s">
        <v>934</v>
      </c>
      <c r="C658" s="75" t="s">
        <v>937</v>
      </c>
      <c r="D658" s="75" t="s">
        <v>1033</v>
      </c>
      <c r="E658" s="75" t="str">
        <f>CONCATENATE(SUM('Разделы 1, 2'!J31:J31),"=",SUM('Разделы 1, 2'!F31:I31))</f>
        <v>0=0</v>
      </c>
    </row>
    <row r="659" spans="1:5" s="150" customFormat="1" ht="12.75">
      <c r="A659" s="79">
        <f>IF((SUM('Разделы 1, 2'!J22:J22)=SUM('Разделы 1, 2'!F22:I22)),"","Неверно!")</f>
      </c>
      <c r="B659" s="166" t="s">
        <v>934</v>
      </c>
      <c r="C659" s="75" t="s">
        <v>938</v>
      </c>
      <c r="D659" s="75" t="s">
        <v>1033</v>
      </c>
      <c r="E659" s="75" t="str">
        <f>CONCATENATE(SUM('Разделы 1, 2'!J22:J22),"=",SUM('Разделы 1, 2'!F22:I22))</f>
        <v>0=0</v>
      </c>
    </row>
    <row r="660" spans="1:5" s="150" customFormat="1" ht="12.75">
      <c r="A660" s="79">
        <f>IF((SUM('Разделы 1, 2'!J23:J23)=SUM('Разделы 1, 2'!F23:I23)),"","Неверно!")</f>
      </c>
      <c r="B660" s="166" t="s">
        <v>934</v>
      </c>
      <c r="C660" s="75" t="s">
        <v>939</v>
      </c>
      <c r="D660" s="75" t="s">
        <v>1033</v>
      </c>
      <c r="E660" s="75" t="str">
        <f>CONCATENATE(SUM('Разделы 1, 2'!J23:J23),"=",SUM('Разделы 1, 2'!F23:I23))</f>
        <v>0=0</v>
      </c>
    </row>
    <row r="661" spans="1:5" s="150" customFormat="1" ht="12.75">
      <c r="A661" s="79">
        <f>IF((SUM('Разделы 1, 2'!J24:J24)=SUM('Разделы 1, 2'!F24:I24)),"","Неверно!")</f>
      </c>
      <c r="B661" s="166" t="s">
        <v>934</v>
      </c>
      <c r="C661" s="75" t="s">
        <v>940</v>
      </c>
      <c r="D661" s="75" t="s">
        <v>1033</v>
      </c>
      <c r="E661" s="75" t="str">
        <f>CONCATENATE(SUM('Разделы 1, 2'!J24:J24),"=",SUM('Разделы 1, 2'!F24:I24))</f>
        <v>0=0</v>
      </c>
    </row>
    <row r="662" spans="1:5" s="150" customFormat="1" ht="12.75">
      <c r="A662" s="79">
        <f>IF((SUM('Разделы 1, 2'!J25:J25)=SUM('Разделы 1, 2'!F25:I25)),"","Неверно!")</f>
      </c>
      <c r="B662" s="166" t="s">
        <v>934</v>
      </c>
      <c r="C662" s="75" t="s">
        <v>941</v>
      </c>
      <c r="D662" s="75" t="s">
        <v>1033</v>
      </c>
      <c r="E662" s="75" t="str">
        <f>CONCATENATE(SUM('Разделы 1, 2'!J25:J25),"=",SUM('Разделы 1, 2'!F25:I25))</f>
        <v>0=0</v>
      </c>
    </row>
    <row r="663" spans="1:5" s="150" customFormat="1" ht="12.75">
      <c r="A663" s="79">
        <f>IF((SUM('Разделы 1, 2'!J26:J26)=SUM('Разделы 1, 2'!F26:I26)),"","Неверно!")</f>
      </c>
      <c r="B663" s="166" t="s">
        <v>934</v>
      </c>
      <c r="C663" s="75" t="s">
        <v>942</v>
      </c>
      <c r="D663" s="75" t="s">
        <v>1033</v>
      </c>
      <c r="E663" s="75" t="str">
        <f>CONCATENATE(SUM('Разделы 1, 2'!J26:J26),"=",SUM('Разделы 1, 2'!F26:I26))</f>
        <v>0=0</v>
      </c>
    </row>
    <row r="664" spans="1:5" s="150" customFormat="1" ht="12.75">
      <c r="A664" s="79">
        <f>IF((SUM('Разделы 1, 2'!J27:J27)=SUM('Разделы 1, 2'!F27:I27)),"","Неверно!")</f>
      </c>
      <c r="B664" s="166" t="s">
        <v>934</v>
      </c>
      <c r="C664" s="75" t="s">
        <v>943</v>
      </c>
      <c r="D664" s="75" t="s">
        <v>1033</v>
      </c>
      <c r="E664" s="75" t="str">
        <f>CONCATENATE(SUM('Разделы 1, 2'!J27:J27),"=",SUM('Разделы 1, 2'!F27:I27))</f>
        <v>0=0</v>
      </c>
    </row>
    <row r="665" spans="1:5" s="150" customFormat="1" ht="12.75">
      <c r="A665" s="79">
        <f>IF((SUM('Разделы 1, 2'!J28:J28)=SUM('Разделы 1, 2'!F28:I28)),"","Неверно!")</f>
      </c>
      <c r="B665" s="166" t="s">
        <v>934</v>
      </c>
      <c r="C665" s="75" t="s">
        <v>944</v>
      </c>
      <c r="D665" s="75" t="s">
        <v>1033</v>
      </c>
      <c r="E665" s="75" t="str">
        <f>CONCATENATE(SUM('Разделы 1, 2'!J28:J28),"=",SUM('Разделы 1, 2'!F28:I28))</f>
        <v>0=0</v>
      </c>
    </row>
    <row r="666" spans="1:5" s="150" customFormat="1" ht="12.75">
      <c r="A666" s="79">
        <f>IF((SUM('Разделы 1, 2'!J29:J29)=SUM('Разделы 1, 2'!F29:I29)),"","Неверно!")</f>
      </c>
      <c r="B666" s="166" t="s">
        <v>934</v>
      </c>
      <c r="C666" s="75" t="s">
        <v>945</v>
      </c>
      <c r="D666" s="75" t="s">
        <v>1033</v>
      </c>
      <c r="E666" s="75" t="str">
        <f>CONCATENATE(SUM('Разделы 1, 2'!J29:J29),"=",SUM('Разделы 1, 2'!F29:I29))</f>
        <v>0=0</v>
      </c>
    </row>
    <row r="667" spans="1:5" s="150" customFormat="1" ht="25.5">
      <c r="A667" s="79">
        <f>IF((SUM('Разделы 1, 2'!F28:F28)+SUM('Разделы 1, 2'!H28:H28)&gt;=SUM('Разделы 3, 4, 5'!I12:J12)),"","Неверно!")</f>
      </c>
      <c r="B667" s="166" t="s">
        <v>946</v>
      </c>
      <c r="C667" s="75" t="s">
        <v>947</v>
      </c>
      <c r="D667" s="75" t="s">
        <v>958</v>
      </c>
      <c r="E667" s="75" t="str">
        <f>CONCATENATE(SUM('Разделы 1, 2'!F28:F28),"+",SUM('Разделы 1, 2'!H28:H28),"&gt;=",SUM('Разделы 3, 4, 5'!I12:J12))</f>
        <v>0+0&gt;=0</v>
      </c>
    </row>
    <row r="668" spans="1:5" s="150" customFormat="1" ht="12.75">
      <c r="A668" s="79">
        <f>IF((SUM('Разделы 1, 2'!O21:O21)&lt;=SUM('Разделы 1, 2'!J21:J21)),"","Неверно!")</f>
      </c>
      <c r="B668" s="166" t="s">
        <v>948</v>
      </c>
      <c r="C668" s="75" t="s">
        <v>949</v>
      </c>
      <c r="D668" s="75" t="s">
        <v>1034</v>
      </c>
      <c r="E668" s="75" t="str">
        <f>CONCATENATE(SUM('Разделы 1, 2'!O21:O21),"&lt;=",SUM('Разделы 1, 2'!J21:J21))</f>
        <v>0&lt;=0</v>
      </c>
    </row>
    <row r="669" spans="1:5" s="150" customFormat="1" ht="12.75">
      <c r="A669" s="79">
        <f>IF((SUM('Разделы 1, 2'!O30:O30)&lt;=SUM('Разделы 1, 2'!J30:J30)),"","Неверно!")</f>
      </c>
      <c r="B669" s="166" t="s">
        <v>948</v>
      </c>
      <c r="C669" s="75" t="s">
        <v>950</v>
      </c>
      <c r="D669" s="75" t="s">
        <v>1034</v>
      </c>
      <c r="E669" s="75" t="str">
        <f>CONCATENATE(SUM('Разделы 1, 2'!O30:O30),"&lt;=",SUM('Разделы 1, 2'!J30:J30))</f>
        <v>0&lt;=0</v>
      </c>
    </row>
    <row r="670" spans="1:5" s="150" customFormat="1" ht="12.75">
      <c r="A670" s="79">
        <f>IF((SUM('Разделы 1, 2'!O31:O31)&lt;=SUM('Разделы 1, 2'!J31:J31)),"","Неверно!")</f>
      </c>
      <c r="B670" s="166" t="s">
        <v>948</v>
      </c>
      <c r="C670" s="75" t="s">
        <v>951</v>
      </c>
      <c r="D670" s="75" t="s">
        <v>1034</v>
      </c>
      <c r="E670" s="75" t="str">
        <f>CONCATENATE(SUM('Разделы 1, 2'!O31:O31),"&lt;=",SUM('Разделы 1, 2'!J31:J31))</f>
        <v>0&lt;=0</v>
      </c>
    </row>
    <row r="671" spans="1:5" s="150" customFormat="1" ht="12.75">
      <c r="A671" s="79">
        <f>IF((SUM('Разделы 1, 2'!O22:O22)&lt;=SUM('Разделы 1, 2'!J22:J22)),"","Неверно!")</f>
      </c>
      <c r="B671" s="166" t="s">
        <v>948</v>
      </c>
      <c r="C671" s="75" t="s">
        <v>952</v>
      </c>
      <c r="D671" s="75" t="s">
        <v>1034</v>
      </c>
      <c r="E671" s="75" t="str">
        <f>CONCATENATE(SUM('Разделы 1, 2'!O22:O22),"&lt;=",SUM('Разделы 1, 2'!J22:J22))</f>
        <v>0&lt;=0</v>
      </c>
    </row>
    <row r="672" spans="1:5" s="150" customFormat="1" ht="12.75">
      <c r="A672" s="79">
        <f>IF((SUM('Разделы 1, 2'!O23:O23)&lt;=SUM('Разделы 1, 2'!J23:J23)),"","Неверно!")</f>
      </c>
      <c r="B672" s="166" t="s">
        <v>948</v>
      </c>
      <c r="C672" s="75" t="s">
        <v>953</v>
      </c>
      <c r="D672" s="75" t="s">
        <v>1034</v>
      </c>
      <c r="E672" s="75" t="str">
        <f>CONCATENATE(SUM('Разделы 1, 2'!O23:O23),"&lt;=",SUM('Разделы 1, 2'!J23:J23))</f>
        <v>0&lt;=0</v>
      </c>
    </row>
    <row r="673" spans="1:5" s="150" customFormat="1" ht="12.75">
      <c r="A673" s="79">
        <f>IF((SUM('Разделы 1, 2'!O24:O24)&lt;=SUM('Разделы 1, 2'!J24:J24)),"","Неверно!")</f>
      </c>
      <c r="B673" s="166" t="s">
        <v>948</v>
      </c>
      <c r="C673" s="75" t="s">
        <v>0</v>
      </c>
      <c r="D673" s="75" t="s">
        <v>1034</v>
      </c>
      <c r="E673" s="75" t="str">
        <f>CONCATENATE(SUM('Разделы 1, 2'!O24:O24),"&lt;=",SUM('Разделы 1, 2'!J24:J24))</f>
        <v>0&lt;=0</v>
      </c>
    </row>
    <row r="674" spans="1:5" s="150" customFormat="1" ht="12.75">
      <c r="A674" s="79">
        <f>IF((SUM('Разделы 1, 2'!O25:O25)&lt;=SUM('Разделы 1, 2'!J25:J25)),"","Неверно!")</f>
      </c>
      <c r="B674" s="166" t="s">
        <v>948</v>
      </c>
      <c r="C674" s="75" t="s">
        <v>1</v>
      </c>
      <c r="D674" s="75" t="s">
        <v>1034</v>
      </c>
      <c r="E674" s="75" t="str">
        <f>CONCATENATE(SUM('Разделы 1, 2'!O25:O25),"&lt;=",SUM('Разделы 1, 2'!J25:J25))</f>
        <v>0&lt;=0</v>
      </c>
    </row>
    <row r="675" spans="1:5" s="150" customFormat="1" ht="12.75">
      <c r="A675" s="79">
        <f>IF((SUM('Разделы 1, 2'!O26:O26)&lt;=SUM('Разделы 1, 2'!J26:J26)),"","Неверно!")</f>
      </c>
      <c r="B675" s="166" t="s">
        <v>948</v>
      </c>
      <c r="C675" s="75" t="s">
        <v>2</v>
      </c>
      <c r="D675" s="75" t="s">
        <v>1034</v>
      </c>
      <c r="E675" s="75" t="str">
        <f>CONCATENATE(SUM('Разделы 1, 2'!O26:O26),"&lt;=",SUM('Разделы 1, 2'!J26:J26))</f>
        <v>0&lt;=0</v>
      </c>
    </row>
    <row r="676" spans="1:5" s="150" customFormat="1" ht="12.75">
      <c r="A676" s="79">
        <f>IF((SUM('Разделы 1, 2'!O27:O27)&lt;=SUM('Разделы 1, 2'!J27:J27)),"","Неверно!")</f>
      </c>
      <c r="B676" s="166" t="s">
        <v>948</v>
      </c>
      <c r="C676" s="75" t="s">
        <v>3</v>
      </c>
      <c r="D676" s="75" t="s">
        <v>1034</v>
      </c>
      <c r="E676" s="75" t="str">
        <f>CONCATENATE(SUM('Разделы 1, 2'!O27:O27),"&lt;=",SUM('Разделы 1, 2'!J27:J27))</f>
        <v>0&lt;=0</v>
      </c>
    </row>
    <row r="677" spans="1:5" s="150" customFormat="1" ht="12.75">
      <c r="A677" s="79">
        <f>IF((SUM('Разделы 1, 2'!O28:O28)&lt;=SUM('Разделы 1, 2'!J28:J28)),"","Неверно!")</f>
      </c>
      <c r="B677" s="166" t="s">
        <v>948</v>
      </c>
      <c r="C677" s="75" t="s">
        <v>4</v>
      </c>
      <c r="D677" s="75" t="s">
        <v>1034</v>
      </c>
      <c r="E677" s="75" t="str">
        <f>CONCATENATE(SUM('Разделы 1, 2'!O28:O28),"&lt;=",SUM('Разделы 1, 2'!J28:J28))</f>
        <v>0&lt;=0</v>
      </c>
    </row>
    <row r="678" spans="1:5" s="150" customFormat="1" ht="12.75">
      <c r="A678" s="79">
        <f>IF((SUM('Разделы 1, 2'!O29:O29)&lt;=SUM('Разделы 1, 2'!J29:J29)),"","Неверно!")</f>
      </c>
      <c r="B678" s="166" t="s">
        <v>948</v>
      </c>
      <c r="C678" s="75" t="s">
        <v>5</v>
      </c>
      <c r="D678" s="75" t="s">
        <v>1034</v>
      </c>
      <c r="E678" s="75" t="str">
        <f>CONCATENATE(SUM('Разделы 1, 2'!O29:O29),"&lt;=",SUM('Разделы 1, 2'!J29:J29))</f>
        <v>0&lt;=0</v>
      </c>
    </row>
    <row r="679" spans="1:5" s="150" customFormat="1" ht="12.75">
      <c r="A679" s="79">
        <f>IF((SUM('Разделы 3, 4, 5'!N8:N8)=0),"","Неверно!")</f>
      </c>
      <c r="B679" s="166" t="s">
        <v>6</v>
      </c>
      <c r="C679" s="75" t="s">
        <v>7</v>
      </c>
      <c r="D679" s="75" t="s">
        <v>8</v>
      </c>
      <c r="E679" s="75" t="str">
        <f>CONCATENATE(SUM('Разделы 3, 4, 5'!N8:N8),"=",0)</f>
        <v>0=0</v>
      </c>
    </row>
    <row r="680" spans="1:5" s="150" customFormat="1" ht="12.75">
      <c r="A680" s="79">
        <f>IF((SUM('Разделы 3, 4, 5'!O8:O8)=0),"","Неверно!")</f>
      </c>
      <c r="B680" s="166" t="s">
        <v>6</v>
      </c>
      <c r="C680" s="75" t="s">
        <v>9</v>
      </c>
      <c r="D680" s="75" t="s">
        <v>8</v>
      </c>
      <c r="E680" s="75" t="str">
        <f>CONCATENATE(SUM('Разделы 3, 4, 5'!O8:O8),"=",0)</f>
        <v>0=0</v>
      </c>
    </row>
    <row r="681" spans="1:5" s="150" customFormat="1" ht="12.75">
      <c r="A681" s="79">
        <f>IF((SUM('Разделы 3, 4, 5'!P8:P8)=0),"","Неверно!")</f>
      </c>
      <c r="B681" s="166" t="s">
        <v>6</v>
      </c>
      <c r="C681" s="75" t="s">
        <v>10</v>
      </c>
      <c r="D681" s="75" t="s">
        <v>8</v>
      </c>
      <c r="E681" s="75" t="str">
        <f>CONCATENATE(SUM('Разделы 3, 4, 5'!P8:P8),"=",0)</f>
        <v>0=0</v>
      </c>
    </row>
    <row r="682" spans="1:5" s="150" customFormat="1" ht="12.75">
      <c r="A682" s="79">
        <f>IF((SUM('Разделы 3, 4, 5'!Q8:Q8)=0),"","Неверно!")</f>
      </c>
      <c r="B682" s="166" t="s">
        <v>6</v>
      </c>
      <c r="C682" s="75" t="s">
        <v>11</v>
      </c>
      <c r="D682" s="75" t="s">
        <v>8</v>
      </c>
      <c r="E682" s="75" t="str">
        <f>CONCATENATE(SUM('Разделы 3, 4, 5'!Q8:Q8),"=",0)</f>
        <v>0=0</v>
      </c>
    </row>
    <row r="683" spans="1:5" s="150" customFormat="1" ht="12.75">
      <c r="A683" s="79">
        <f>IF((SUM('Разделы 3, 4, 5'!R8:R8)=0),"","Неверно!")</f>
      </c>
      <c r="B683" s="166" t="s">
        <v>6</v>
      </c>
      <c r="C683" s="75" t="s">
        <v>12</v>
      </c>
      <c r="D683" s="75" t="s">
        <v>8</v>
      </c>
      <c r="E683" s="75" t="str">
        <f>CONCATENATE(SUM('Разделы 3, 4, 5'!R8:R8),"=",0)</f>
        <v>0=0</v>
      </c>
    </row>
    <row r="684" spans="1:5" s="150" customFormat="1" ht="12.75">
      <c r="A684" s="79">
        <f>IF((SUM('Разделы 3, 4, 5'!S8:S8)=0),"","Неверно!")</f>
      </c>
      <c r="B684" s="166" t="s">
        <v>6</v>
      </c>
      <c r="C684" s="75" t="s">
        <v>13</v>
      </c>
      <c r="D684" s="75" t="s">
        <v>8</v>
      </c>
      <c r="E684" s="75" t="str">
        <f>CONCATENATE(SUM('Разделы 3, 4, 5'!S8:S8),"=",0)</f>
        <v>0=0</v>
      </c>
    </row>
    <row r="685" spans="1:5" s="150" customFormat="1" ht="12.75">
      <c r="A685" s="79">
        <f>IF((SUM('Разделы 3, 4, 5'!T8:T8)=0),"","Неверно!")</f>
      </c>
      <c r="B685" s="166" t="s">
        <v>6</v>
      </c>
      <c r="C685" s="75" t="s">
        <v>14</v>
      </c>
      <c r="D685" s="75" t="s">
        <v>8</v>
      </c>
      <c r="E685" s="75" t="str">
        <f>CONCATENATE(SUM('Разделы 3, 4, 5'!T8:T8),"=",0)</f>
        <v>0=0</v>
      </c>
    </row>
    <row r="686" spans="1:5" s="150" customFormat="1" ht="12.75">
      <c r="A686" s="79">
        <f>IF((SUM('Разделы 3, 4, 5'!U8:U8)=0),"","Неверно!")</f>
      </c>
      <c r="B686" s="166" t="s">
        <v>6</v>
      </c>
      <c r="C686" s="75" t="s">
        <v>15</v>
      </c>
      <c r="D686" s="75" t="s">
        <v>8</v>
      </c>
      <c r="E686" s="75" t="str">
        <f>CONCATENATE(SUM('Разделы 3, 4, 5'!U8:U8),"=",0)</f>
        <v>0=0</v>
      </c>
    </row>
    <row r="687" spans="1:5" s="150" customFormat="1" ht="12.75">
      <c r="A687" s="79">
        <f>IF((SUM('Разделы 3, 4, 5'!V8:V8)=0),"","Неверно!")</f>
      </c>
      <c r="B687" s="166" t="s">
        <v>6</v>
      </c>
      <c r="C687" s="75" t="s">
        <v>16</v>
      </c>
      <c r="D687" s="75" t="s">
        <v>8</v>
      </c>
      <c r="E687" s="75" t="str">
        <f>CONCATENATE(SUM('Разделы 3, 4, 5'!V8:V8),"=",0)</f>
        <v>0=0</v>
      </c>
    </row>
    <row r="688" spans="1:5" s="150" customFormat="1" ht="12.75">
      <c r="A688" s="79">
        <f>IF((SUM('Разделы 3, 4, 5'!W8:W8)=0),"","Неверно!")</f>
      </c>
      <c r="B688" s="166" t="s">
        <v>6</v>
      </c>
      <c r="C688" s="75" t="s">
        <v>17</v>
      </c>
      <c r="D688" s="75" t="s">
        <v>8</v>
      </c>
      <c r="E688" s="75" t="str">
        <f>CONCATENATE(SUM('Разделы 3, 4, 5'!W8:W8),"=",0)</f>
        <v>0=0</v>
      </c>
    </row>
    <row r="689" spans="1:5" s="150" customFormat="1" ht="12.75">
      <c r="A689" s="79">
        <f>IF((SUM('Разделы 3, 4, 5'!X8:X8)=0),"","Неверно!")</f>
      </c>
      <c r="B689" s="166" t="s">
        <v>6</v>
      </c>
      <c r="C689" s="75" t="s">
        <v>18</v>
      </c>
      <c r="D689" s="75" t="s">
        <v>8</v>
      </c>
      <c r="E689" s="75" t="str">
        <f>CONCATENATE(SUM('Разделы 3, 4, 5'!X8:X8),"=",0)</f>
        <v>0=0</v>
      </c>
    </row>
    <row r="690" spans="1:5" s="150" customFormat="1" ht="12.75">
      <c r="A690" s="79">
        <f>IF((SUM('Разделы 3, 4, 5'!Y8:Y8)=0),"","Неверно!")</f>
      </c>
      <c r="B690" s="166" t="s">
        <v>6</v>
      </c>
      <c r="C690" s="75" t="s">
        <v>19</v>
      </c>
      <c r="D690" s="75" t="s">
        <v>8</v>
      </c>
      <c r="E690" s="75" t="str">
        <f>CONCATENATE(SUM('Разделы 3, 4, 5'!Y8:Y8),"=",0)</f>
        <v>0=0</v>
      </c>
    </row>
    <row r="691" spans="1:5" s="150" customFormat="1" ht="12.75">
      <c r="A691" s="79">
        <f>IF((SUM('Разделы 3, 4, 5'!Z8:Z8)=0),"","Неверно!")</f>
      </c>
      <c r="B691" s="166" t="s">
        <v>6</v>
      </c>
      <c r="C691" s="75" t="s">
        <v>20</v>
      </c>
      <c r="D691" s="75" t="s">
        <v>8</v>
      </c>
      <c r="E691" s="75" t="str">
        <f>CONCATENATE(SUM('Разделы 3, 4, 5'!Z8:Z8),"=",0)</f>
        <v>0=0</v>
      </c>
    </row>
    <row r="692" spans="1:5" s="150" customFormat="1" ht="12.75">
      <c r="A692" s="79">
        <f>IF((SUM('Разделы 3, 4, 5'!AA8:AA8)=0),"","Неверно!")</f>
      </c>
      <c r="B692" s="166" t="s">
        <v>6</v>
      </c>
      <c r="C692" s="75" t="s">
        <v>21</v>
      </c>
      <c r="D692" s="75" t="s">
        <v>8</v>
      </c>
      <c r="E692" s="75" t="str">
        <f>CONCATENATE(SUM('Разделы 3, 4, 5'!AA8:AA8),"=",0)</f>
        <v>0=0</v>
      </c>
    </row>
    <row r="693" spans="1:5" s="150" customFormat="1" ht="12.75">
      <c r="A693" s="79">
        <f>IF((SUM('Разделы 3, 4, 5'!AB8:AB8)=0),"","Неверно!")</f>
      </c>
      <c r="B693" s="166" t="s">
        <v>6</v>
      </c>
      <c r="C693" s="75" t="s">
        <v>22</v>
      </c>
      <c r="D693" s="75" t="s">
        <v>8</v>
      </c>
      <c r="E693" s="75" t="str">
        <f>CONCATENATE(SUM('Разделы 3, 4, 5'!AB8:AB8),"=",0)</f>
        <v>0=0</v>
      </c>
    </row>
    <row r="694" spans="1:5" s="150" customFormat="1" ht="12.75">
      <c r="A694" s="79">
        <f>IF((SUM('Разделы 3, 4, 5'!AC8:AC8)=0),"","Неверно!")</f>
      </c>
      <c r="B694" s="166" t="s">
        <v>6</v>
      </c>
      <c r="C694" s="75" t="s">
        <v>23</v>
      </c>
      <c r="D694" s="75" t="s">
        <v>8</v>
      </c>
      <c r="E694" s="75" t="str">
        <f>CONCATENATE(SUM('Разделы 3, 4, 5'!AC8:AC8),"=",0)</f>
        <v>0=0</v>
      </c>
    </row>
    <row r="695" spans="1:5" s="150" customFormat="1" ht="12.75">
      <c r="A695" s="79">
        <f>IF((SUM('Разделы 3, 4, 5'!AD8:AD8)=0),"","Неверно!")</f>
      </c>
      <c r="B695" s="166" t="s">
        <v>6</v>
      </c>
      <c r="C695" s="75" t="s">
        <v>24</v>
      </c>
      <c r="D695" s="75" t="s">
        <v>8</v>
      </c>
      <c r="E695" s="75" t="str">
        <f>CONCATENATE(SUM('Разделы 3, 4, 5'!AD8:AD8),"=",0)</f>
        <v>0=0</v>
      </c>
    </row>
    <row r="696" spans="1:5" s="150" customFormat="1" ht="12.75">
      <c r="A696" s="79">
        <f>IF((SUM('Разделы 3, 4, 5'!AE8:AE8)=0),"","Неверно!")</f>
      </c>
      <c r="B696" s="166" t="s">
        <v>6</v>
      </c>
      <c r="C696" s="75" t="s">
        <v>25</v>
      </c>
      <c r="D696" s="75" t="s">
        <v>8</v>
      </c>
      <c r="E696" s="75" t="str">
        <f>CONCATENATE(SUM('Разделы 3, 4, 5'!AE8:AE8),"=",0)</f>
        <v>0=0</v>
      </c>
    </row>
    <row r="697" spans="1:5" s="150" customFormat="1" ht="12.75">
      <c r="A697" s="79">
        <f>IF((SUM('Разделы 3, 4, 5'!M8:M8)=0),"","Неверно!")</f>
      </c>
      <c r="B697" s="166" t="s">
        <v>6</v>
      </c>
      <c r="C697" s="75" t="s">
        <v>26</v>
      </c>
      <c r="D697" s="75" t="s">
        <v>8</v>
      </c>
      <c r="E697" s="75" t="str">
        <f>CONCATENATE(SUM('Разделы 3, 4, 5'!M8:M8),"=",0)</f>
        <v>0=0</v>
      </c>
    </row>
    <row r="698" spans="1:5" s="150" customFormat="1" ht="12.75">
      <c r="A698" s="79">
        <f>IF((SUM('Разделы 3, 4, 5'!I8:I8)=SUM('Разделы 3, 4, 5'!E8:H8)),"","Неверно!")</f>
      </c>
      <c r="B698" s="166" t="s">
        <v>27</v>
      </c>
      <c r="C698" s="75" t="s">
        <v>28</v>
      </c>
      <c r="D698" s="75" t="s">
        <v>1064</v>
      </c>
      <c r="E698" s="75" t="str">
        <f>CONCATENATE(SUM('Разделы 3, 4, 5'!I8:I8),"=",SUM('Разделы 3, 4, 5'!E8:H8))</f>
        <v>0=0</v>
      </c>
    </row>
    <row r="699" spans="1:5" s="150" customFormat="1" ht="12.75">
      <c r="A699" s="79">
        <f>IF((SUM('Разделы 3, 4, 5'!I9:I9)=SUM('Разделы 3, 4, 5'!E9:H9)),"","Неверно!")</f>
      </c>
      <c r="B699" s="166" t="s">
        <v>27</v>
      </c>
      <c r="C699" s="75" t="s">
        <v>29</v>
      </c>
      <c r="D699" s="75" t="s">
        <v>1064</v>
      </c>
      <c r="E699" s="75" t="str">
        <f>CONCATENATE(SUM('Разделы 3, 4, 5'!I9:I9),"=",SUM('Разделы 3, 4, 5'!E9:H9))</f>
        <v>0=0</v>
      </c>
    </row>
    <row r="700" spans="1:5" s="150" customFormat="1" ht="12.75">
      <c r="A700" s="79">
        <f>IF((SUM('Разделы 3, 4, 5'!I10:I10)=SUM('Разделы 3, 4, 5'!E10:H10)),"","Неверно!")</f>
      </c>
      <c r="B700" s="166" t="s">
        <v>27</v>
      </c>
      <c r="C700" s="75" t="s">
        <v>30</v>
      </c>
      <c r="D700" s="75" t="s">
        <v>1064</v>
      </c>
      <c r="E700" s="75" t="str">
        <f>CONCATENATE(SUM('Разделы 3, 4, 5'!I10:I10),"=",SUM('Разделы 3, 4, 5'!E10:H10))</f>
        <v>0=0</v>
      </c>
    </row>
    <row r="701" spans="1:5" s="150" customFormat="1" ht="12.75">
      <c r="A701" s="79">
        <f>IF((SUM('Разделы 3, 4, 5'!I11:I11)=SUM('Разделы 3, 4, 5'!E11:H11)),"","Неверно!")</f>
      </c>
      <c r="B701" s="166" t="s">
        <v>27</v>
      </c>
      <c r="C701" s="75" t="s">
        <v>31</v>
      </c>
      <c r="D701" s="75" t="s">
        <v>1064</v>
      </c>
      <c r="E701" s="75" t="str">
        <f>CONCATENATE(SUM('Разделы 3, 4, 5'!I11:I11),"=",SUM('Разделы 3, 4, 5'!E11:H11))</f>
        <v>0=0</v>
      </c>
    </row>
    <row r="702" spans="1:5" s="150" customFormat="1" ht="12.75">
      <c r="A702" s="79">
        <f>IF((SUM('Разделы 3, 4, 5'!I12:I12)=SUM('Разделы 3, 4, 5'!E12:H12)),"","Неверно!")</f>
      </c>
      <c r="B702" s="166" t="s">
        <v>27</v>
      </c>
      <c r="C702" s="75" t="s">
        <v>32</v>
      </c>
      <c r="D702" s="75" t="s">
        <v>1064</v>
      </c>
      <c r="E702" s="75" t="str">
        <f>CONCATENATE(SUM('Разделы 3, 4, 5'!I12:I12),"=",SUM('Разделы 3, 4, 5'!E12:H12))</f>
        <v>0=0</v>
      </c>
    </row>
    <row r="703" spans="1:5" s="150" customFormat="1" ht="12.75">
      <c r="A703" s="79">
        <f>IF((SUM('Разделы 3, 4, 5'!I13:I13)=SUM('Разделы 3, 4, 5'!E13:H13)),"","Неверно!")</f>
      </c>
      <c r="B703" s="166" t="s">
        <v>27</v>
      </c>
      <c r="C703" s="75" t="s">
        <v>33</v>
      </c>
      <c r="D703" s="75" t="s">
        <v>1064</v>
      </c>
      <c r="E703" s="75" t="str">
        <f>CONCATENATE(SUM('Разделы 3, 4, 5'!I13:I13),"=",SUM('Разделы 3, 4, 5'!E13:H13))</f>
        <v>0=0</v>
      </c>
    </row>
    <row r="704" spans="1:5" s="150" customFormat="1" ht="12.75">
      <c r="A704" s="79">
        <f>IF((SUM('Разделы 3, 4, 5'!I14:I14)=SUM('Разделы 3, 4, 5'!E14:H14)),"","Неверно!")</f>
      </c>
      <c r="B704" s="166" t="s">
        <v>27</v>
      </c>
      <c r="C704" s="75" t="s">
        <v>34</v>
      </c>
      <c r="D704" s="75" t="s">
        <v>1064</v>
      </c>
      <c r="E704" s="75" t="str">
        <f>CONCATENATE(SUM('Разделы 3, 4, 5'!I14:I14),"=",SUM('Разделы 3, 4, 5'!E14:H14))</f>
        <v>0=0</v>
      </c>
    </row>
    <row r="705" spans="1:5" s="150" customFormat="1" ht="12.75">
      <c r="A705" s="79">
        <f>IF((SUM('Разделы 3, 4, 5'!I15:I15)=SUM('Разделы 3, 4, 5'!E15:H15)),"","Неверно!")</f>
      </c>
      <c r="B705" s="166" t="s">
        <v>27</v>
      </c>
      <c r="C705" s="75" t="s">
        <v>35</v>
      </c>
      <c r="D705" s="75" t="s">
        <v>1064</v>
      </c>
      <c r="E705" s="75" t="str">
        <f>CONCATENATE(SUM('Разделы 3, 4, 5'!I15:I15),"=",SUM('Разделы 3, 4, 5'!E15:H15))</f>
        <v>0=0</v>
      </c>
    </row>
    <row r="706" spans="1:5" s="150" customFormat="1" ht="12.75">
      <c r="A706" s="79">
        <f>IF((SUM('Разделы 3, 4, 5'!K46:K48)=0),"","Неверно!")</f>
      </c>
      <c r="B706" s="166" t="s">
        <v>36</v>
      </c>
      <c r="C706" s="75" t="s">
        <v>37</v>
      </c>
      <c r="D706" s="75" t="s">
        <v>38</v>
      </c>
      <c r="E706" s="75" t="str">
        <f>CONCATENATE(SUM('Разделы 3, 4, 5'!K46:K48),"=",1)</f>
        <v>0=1</v>
      </c>
    </row>
    <row r="707" spans="1:5" s="150" customFormat="1" ht="25.5">
      <c r="A707" s="79">
        <f>IF((SUM('Разделы 3, 4, 5'!F26:F26)=SUM('Разделы 3, 4, 5'!E8:E8)),"","Неверно!")</f>
      </c>
      <c r="B707" s="166" t="s">
        <v>39</v>
      </c>
      <c r="C707" s="75" t="s">
        <v>40</v>
      </c>
      <c r="D707" s="75" t="s">
        <v>960</v>
      </c>
      <c r="E707" s="75" t="str">
        <f>CONCATENATE(SUM('Разделы 3, 4, 5'!F26:F26),"=",SUM('Разделы 3, 4, 5'!E8:E8))</f>
        <v>0=0</v>
      </c>
    </row>
    <row r="708" spans="1:5" s="150" customFormat="1" ht="25.5">
      <c r="A708" s="79">
        <f>IF((SUM('Разделы 3, 4, 5'!G26:G26)=SUM('Разделы 3, 4, 5'!F8:F8)),"","Неверно!")</f>
      </c>
      <c r="B708" s="166" t="s">
        <v>39</v>
      </c>
      <c r="C708" s="75" t="s">
        <v>41</v>
      </c>
      <c r="D708" s="75" t="s">
        <v>960</v>
      </c>
      <c r="E708" s="75" t="str">
        <f>CONCATENATE(SUM('Разделы 3, 4, 5'!G26:G26),"=",SUM('Разделы 3, 4, 5'!F8:F8))</f>
        <v>0=0</v>
      </c>
    </row>
    <row r="709" spans="1:5" s="150" customFormat="1" ht="25.5">
      <c r="A709" s="79">
        <f>IF((SUM('Разделы 3, 4, 5'!H26:H26)=SUM('Разделы 3, 4, 5'!G8:G8)),"","Неверно!")</f>
      </c>
      <c r="B709" s="166" t="s">
        <v>39</v>
      </c>
      <c r="C709" s="75" t="s">
        <v>42</v>
      </c>
      <c r="D709" s="75" t="s">
        <v>960</v>
      </c>
      <c r="E709" s="75" t="str">
        <f>CONCATENATE(SUM('Разделы 3, 4, 5'!H26:H26),"=",SUM('Разделы 3, 4, 5'!G8:G8))</f>
        <v>0=0</v>
      </c>
    </row>
    <row r="710" spans="1:5" s="150" customFormat="1" ht="25.5">
      <c r="A710" s="79">
        <f>IF((SUM('Разделы 3, 4, 5'!I26:I26)=SUM('Разделы 3, 4, 5'!H8:H8)),"","Неверно!")</f>
      </c>
      <c r="B710" s="166" t="s">
        <v>39</v>
      </c>
      <c r="C710" s="75" t="s">
        <v>43</v>
      </c>
      <c r="D710" s="75" t="s">
        <v>960</v>
      </c>
      <c r="E710" s="75" t="str">
        <f>CONCATENATE(SUM('Разделы 3, 4, 5'!I26:I26),"=",SUM('Разделы 3, 4, 5'!H8:H8))</f>
        <v>0=0</v>
      </c>
    </row>
    <row r="711" spans="1:5" s="150" customFormat="1" ht="25.5">
      <c r="A711" s="79">
        <f>IF((SUM('Разделы 3, 4, 5'!J26:J26)=SUM('Разделы 3, 4, 5'!I8:I8)),"","Неверно!")</f>
      </c>
      <c r="B711" s="166" t="s">
        <v>39</v>
      </c>
      <c r="C711" s="75" t="s">
        <v>44</v>
      </c>
      <c r="D711" s="75" t="s">
        <v>960</v>
      </c>
      <c r="E711" s="75" t="str">
        <f>CONCATENATE(SUM('Разделы 3, 4, 5'!J26:J26),"=",SUM('Разделы 3, 4, 5'!I8:I8))</f>
        <v>0=0</v>
      </c>
    </row>
    <row r="712" spans="1:5" s="150" customFormat="1" ht="25.5">
      <c r="A712" s="79">
        <f>IF((SUM('Разделы 3, 4, 5'!K26:K26)=SUM('Разделы 3, 4, 5'!J8:J8)),"","Неверно!")</f>
      </c>
      <c r="B712" s="166" t="s">
        <v>39</v>
      </c>
      <c r="C712" s="75" t="s">
        <v>45</v>
      </c>
      <c r="D712" s="75" t="s">
        <v>960</v>
      </c>
      <c r="E712" s="75" t="str">
        <f>CONCATENATE(SUM('Разделы 3, 4, 5'!K26:K26),"=",SUM('Разделы 3, 4, 5'!J8:J8))</f>
        <v>0=0</v>
      </c>
    </row>
    <row r="713" spans="1:5" s="150" customFormat="1" ht="25.5">
      <c r="A713" s="79">
        <f>IF((SUM('Разделы 1, 2'!F23:F23)+SUM('Разделы 1, 2'!H23:H23)&gt;=SUM('Разделы 3, 4, 5'!I8:J8)),"","Неверно!")</f>
      </c>
      <c r="B713" s="166" t="s">
        <v>46</v>
      </c>
      <c r="C713" s="75" t="s">
        <v>47</v>
      </c>
      <c r="D713" s="75" t="s">
        <v>957</v>
      </c>
      <c r="E713" s="75" t="str">
        <f>CONCATENATE(SUM('Разделы 1, 2'!F23:F23),"+",SUM('Разделы 1, 2'!H23:H23),"&gt;=",SUM('Разделы 3, 4, 5'!I8:J8))</f>
        <v>0+0&gt;=0</v>
      </c>
    </row>
    <row r="714" spans="1:5" s="150" customFormat="1" ht="12.75">
      <c r="A714" s="79">
        <f>IF((SUM('Разделы 1, 2'!D10:D10)=SUM('Разделы 1, 2'!D11:D12)),"","Неверно!")</f>
      </c>
      <c r="B714" s="166" t="s">
        <v>48</v>
      </c>
      <c r="C714" s="75" t="s">
        <v>49</v>
      </c>
      <c r="D714" s="75" t="s">
        <v>1060</v>
      </c>
      <c r="E714" s="75" t="str">
        <f>CONCATENATE(SUM('Разделы 1, 2'!D10:D10),"=",SUM('Разделы 1, 2'!D11:D12))</f>
        <v>0=0</v>
      </c>
    </row>
    <row r="715" spans="1:5" s="150" customFormat="1" ht="12.75">
      <c r="A715" s="79">
        <f>IF((SUM('Разделы 1, 2'!M10:M10)=SUM('Разделы 1, 2'!M11:M12)),"","Неверно!")</f>
      </c>
      <c r="B715" s="166" t="s">
        <v>48</v>
      </c>
      <c r="C715" s="75" t="s">
        <v>50</v>
      </c>
      <c r="D715" s="75" t="s">
        <v>1060</v>
      </c>
      <c r="E715" s="75" t="str">
        <f>CONCATENATE(SUM('Разделы 1, 2'!M10:M10),"=",SUM('Разделы 1, 2'!M11:M12))</f>
        <v>0=0</v>
      </c>
    </row>
    <row r="716" spans="1:5" s="150" customFormat="1" ht="12.75">
      <c r="A716" s="79">
        <f>IF((SUM('Разделы 1, 2'!N10:N10)=SUM('Разделы 1, 2'!N11:N12)),"","Неверно!")</f>
      </c>
      <c r="B716" s="166" t="s">
        <v>48</v>
      </c>
      <c r="C716" s="75" t="s">
        <v>51</v>
      </c>
      <c r="D716" s="75" t="s">
        <v>1060</v>
      </c>
      <c r="E716" s="75" t="str">
        <f>CONCATENATE(SUM('Разделы 1, 2'!N10:N10),"=",SUM('Разделы 1, 2'!N11:N12))</f>
        <v>0=0</v>
      </c>
    </row>
    <row r="717" spans="1:5" s="150" customFormat="1" ht="12.75">
      <c r="A717" s="79">
        <f>IF((SUM('Разделы 1, 2'!O10:O10)=SUM('Разделы 1, 2'!O11:O12)),"","Неверно!")</f>
      </c>
      <c r="B717" s="166" t="s">
        <v>48</v>
      </c>
      <c r="C717" s="75" t="s">
        <v>52</v>
      </c>
      <c r="D717" s="75" t="s">
        <v>1060</v>
      </c>
      <c r="E717" s="75" t="str">
        <f>CONCATENATE(SUM('Разделы 1, 2'!O10:O10),"=",SUM('Разделы 1, 2'!O11:O12))</f>
        <v>0=0</v>
      </c>
    </row>
    <row r="718" spans="1:5" s="150" customFormat="1" ht="12.75">
      <c r="A718" s="79">
        <f>IF((SUM('Разделы 1, 2'!P10:P10)=SUM('Разделы 1, 2'!P11:P12)),"","Неверно!")</f>
      </c>
      <c r="B718" s="166" t="s">
        <v>48</v>
      </c>
      <c r="C718" s="75" t="s">
        <v>53</v>
      </c>
      <c r="D718" s="75" t="s">
        <v>1060</v>
      </c>
      <c r="E718" s="75" t="str">
        <f>CONCATENATE(SUM('Разделы 1, 2'!P10:P10),"=",SUM('Разделы 1, 2'!P11:P12))</f>
        <v>0=0</v>
      </c>
    </row>
    <row r="719" spans="1:5" s="150" customFormat="1" ht="12.75">
      <c r="A719" s="79">
        <f>IF((SUM('Разделы 1, 2'!E10:E10)=SUM('Разделы 1, 2'!E11:E12)),"","Неверно!")</f>
      </c>
      <c r="B719" s="166" t="s">
        <v>48</v>
      </c>
      <c r="C719" s="75" t="s">
        <v>54</v>
      </c>
      <c r="D719" s="75" t="s">
        <v>1060</v>
      </c>
      <c r="E719" s="75" t="str">
        <f>CONCATENATE(SUM('Разделы 1, 2'!E10:E10),"=",SUM('Разделы 1, 2'!E11:E12))</f>
        <v>0=0</v>
      </c>
    </row>
    <row r="720" spans="1:5" s="150" customFormat="1" ht="12.75">
      <c r="A720" s="79">
        <f>IF((SUM('Разделы 1, 2'!F10:F10)=SUM('Разделы 1, 2'!F11:F12)),"","Неверно!")</f>
      </c>
      <c r="B720" s="166" t="s">
        <v>48</v>
      </c>
      <c r="C720" s="75" t="s">
        <v>55</v>
      </c>
      <c r="D720" s="75" t="s">
        <v>1060</v>
      </c>
      <c r="E720" s="75" t="str">
        <f>CONCATENATE(SUM('Разделы 1, 2'!F10:F10),"=",SUM('Разделы 1, 2'!F11:F12))</f>
        <v>0=0</v>
      </c>
    </row>
    <row r="721" spans="1:5" s="150" customFormat="1" ht="12.75">
      <c r="A721" s="79">
        <f>IF((SUM('Разделы 1, 2'!G10:G10)=SUM('Разделы 1, 2'!G11:G12)),"","Неверно!")</f>
      </c>
      <c r="B721" s="166" t="s">
        <v>48</v>
      </c>
      <c r="C721" s="75" t="s">
        <v>56</v>
      </c>
      <c r="D721" s="75" t="s">
        <v>1060</v>
      </c>
      <c r="E721" s="75" t="str">
        <f>CONCATENATE(SUM('Разделы 1, 2'!G10:G10),"=",SUM('Разделы 1, 2'!G11:G12))</f>
        <v>0=0</v>
      </c>
    </row>
    <row r="722" spans="1:5" s="150" customFormat="1" ht="12.75">
      <c r="A722" s="79">
        <f>IF((SUM('Разделы 1, 2'!H10:H10)=SUM('Разделы 1, 2'!H11:H12)),"","Неверно!")</f>
      </c>
      <c r="B722" s="166" t="s">
        <v>48</v>
      </c>
      <c r="C722" s="75" t="s">
        <v>57</v>
      </c>
      <c r="D722" s="75" t="s">
        <v>1060</v>
      </c>
      <c r="E722" s="75" t="str">
        <f>CONCATENATE(SUM('Разделы 1, 2'!H10:H10),"=",SUM('Разделы 1, 2'!H11:H12))</f>
        <v>0=0</v>
      </c>
    </row>
    <row r="723" spans="1:5" s="150" customFormat="1" ht="12.75">
      <c r="A723" s="79">
        <f>IF((SUM('Разделы 1, 2'!I10:I10)=SUM('Разделы 1, 2'!I11:I12)),"","Неверно!")</f>
      </c>
      <c r="B723" s="166" t="s">
        <v>48</v>
      </c>
      <c r="C723" s="75" t="s">
        <v>58</v>
      </c>
      <c r="D723" s="75" t="s">
        <v>1060</v>
      </c>
      <c r="E723" s="75" t="str">
        <f>CONCATENATE(SUM('Разделы 1, 2'!I10:I10),"=",SUM('Разделы 1, 2'!I11:I12))</f>
        <v>0=0</v>
      </c>
    </row>
    <row r="724" spans="1:5" s="150" customFormat="1" ht="12.75">
      <c r="A724" s="79">
        <f>IF((SUM('Разделы 1, 2'!J10:J10)=SUM('Разделы 1, 2'!J11:J12)),"","Неверно!")</f>
      </c>
      <c r="B724" s="166" t="s">
        <v>48</v>
      </c>
      <c r="C724" s="75" t="s">
        <v>59</v>
      </c>
      <c r="D724" s="75" t="s">
        <v>1060</v>
      </c>
      <c r="E724" s="75" t="str">
        <f>CONCATENATE(SUM('Разделы 1, 2'!J10:J10),"=",SUM('Разделы 1, 2'!J11:J12))</f>
        <v>0=0</v>
      </c>
    </row>
    <row r="725" spans="1:5" s="150" customFormat="1" ht="12.75">
      <c r="A725" s="79">
        <f>IF((SUM('Разделы 1, 2'!K10:K10)=SUM('Разделы 1, 2'!K11:K12)),"","Неверно!")</f>
      </c>
      <c r="B725" s="166" t="s">
        <v>48</v>
      </c>
      <c r="C725" s="75" t="s">
        <v>60</v>
      </c>
      <c r="D725" s="75" t="s">
        <v>1060</v>
      </c>
      <c r="E725" s="75" t="str">
        <f>CONCATENATE(SUM('Разделы 1, 2'!K10:K10),"=",SUM('Разделы 1, 2'!K11:K12))</f>
        <v>0=0</v>
      </c>
    </row>
    <row r="726" spans="1:5" s="150" customFormat="1" ht="12.75">
      <c r="A726" s="79">
        <f>IF((SUM('Разделы 1, 2'!L10:L10)=SUM('Разделы 1, 2'!L11:L12)),"","Неверно!")</f>
      </c>
      <c r="B726" s="166" t="s">
        <v>48</v>
      </c>
      <c r="C726" s="75" t="s">
        <v>61</v>
      </c>
      <c r="D726" s="75" t="s">
        <v>1060</v>
      </c>
      <c r="E726" s="75" t="str">
        <f>CONCATENATE(SUM('Разделы 1, 2'!L10:L10),"=",SUM('Разделы 1, 2'!L11:L12))</f>
        <v>0=0</v>
      </c>
    </row>
    <row r="727" spans="1:5" s="150" customFormat="1" ht="25.5">
      <c r="A727" s="79">
        <f>IF((SUM('Разделы 3, 4, 5'!S25:S25)=SUM('Разделы 3, 4, 5'!R9:R9)+SUM('Разделы 3, 4, 5'!R13:R13)),"","Неверно!")</f>
      </c>
      <c r="B727" s="166" t="s">
        <v>62</v>
      </c>
      <c r="C727" s="75" t="s">
        <v>63</v>
      </c>
      <c r="D727" s="75" t="s">
        <v>64</v>
      </c>
      <c r="E727" s="75" t="str">
        <f>CONCATENATE(SUM('Разделы 3, 4, 5'!S25:S25),"=",SUM('Разделы 3, 4, 5'!R9:R9),"+",SUM('Разделы 3, 4, 5'!R13:R13))</f>
        <v>0=0+0</v>
      </c>
    </row>
    <row r="728" spans="1:5" s="150" customFormat="1" ht="25.5">
      <c r="A728" s="79">
        <f>IF((SUM('Разделы 3, 4, 5'!T25:T25)=SUM('Разделы 3, 4, 5'!S9:S9)+SUM('Разделы 3, 4, 5'!S13:S13)),"","Неверно!")</f>
      </c>
      <c r="B728" s="166" t="s">
        <v>62</v>
      </c>
      <c r="C728" s="75" t="s">
        <v>65</v>
      </c>
      <c r="D728" s="75" t="s">
        <v>64</v>
      </c>
      <c r="E728" s="75" t="str">
        <f>CONCATENATE(SUM('Разделы 3, 4, 5'!T25:T25),"=",SUM('Разделы 3, 4, 5'!S9:S9),"+",SUM('Разделы 3, 4, 5'!S13:S13))</f>
        <v>0=0+0</v>
      </c>
    </row>
    <row r="729" spans="1:5" s="150" customFormat="1" ht="25.5">
      <c r="A729" s="79">
        <f>IF((SUM('Разделы 3, 4, 5'!U25:U25)=SUM('Разделы 3, 4, 5'!T9:T9)+SUM('Разделы 3, 4, 5'!T13:T13)),"","Неверно!")</f>
      </c>
      <c r="B729" s="166" t="s">
        <v>62</v>
      </c>
      <c r="C729" s="75" t="s">
        <v>66</v>
      </c>
      <c r="D729" s="75" t="s">
        <v>64</v>
      </c>
      <c r="E729" s="75" t="str">
        <f>CONCATENATE(SUM('Разделы 3, 4, 5'!U25:U25),"=",SUM('Разделы 3, 4, 5'!T9:T9),"+",SUM('Разделы 3, 4, 5'!T13:T13))</f>
        <v>0=0+0</v>
      </c>
    </row>
    <row r="730" spans="1:5" s="150" customFormat="1" ht="25.5">
      <c r="A730" s="79">
        <f>IF((SUM('Разделы 3, 4, 5'!V25:V25)=SUM('Разделы 3, 4, 5'!U9:U9)+SUM('Разделы 3, 4, 5'!U13:U13)),"","Неверно!")</f>
      </c>
      <c r="B730" s="166" t="s">
        <v>62</v>
      </c>
      <c r="C730" s="75" t="s">
        <v>67</v>
      </c>
      <c r="D730" s="75" t="s">
        <v>64</v>
      </c>
      <c r="E730" s="75" t="str">
        <f>CONCATENATE(SUM('Разделы 3, 4, 5'!V25:V25),"=",SUM('Разделы 3, 4, 5'!U9:U9),"+",SUM('Разделы 3, 4, 5'!U13:U13))</f>
        <v>0=0+0</v>
      </c>
    </row>
    <row r="731" spans="1:5" s="150" customFormat="1" ht="12.75">
      <c r="A731" s="79">
        <f>IF((SUM('Разделы 3, 4, 5'!AI25:AI25)&lt;=SUM('Разделы 3, 4, 5'!AH25:AH25)),"","Неверно!")</f>
      </c>
      <c r="B731" s="166" t="s">
        <v>68</v>
      </c>
      <c r="C731" s="75" t="s">
        <v>69</v>
      </c>
      <c r="D731" s="75" t="s">
        <v>70</v>
      </c>
      <c r="E731" s="75" t="str">
        <f>CONCATENATE(SUM('Разделы 3, 4, 5'!AI25:AI25),"&lt;=",SUM('Разделы 3, 4, 5'!AH25:AH25))</f>
        <v>0&lt;=0</v>
      </c>
    </row>
    <row r="732" spans="1:5" s="150" customFormat="1" ht="12.75">
      <c r="A732" s="79">
        <f>IF((SUM('Разделы 3, 4, 5'!AI34:AI34)&lt;=SUM('Разделы 3, 4, 5'!AH34:AH34)),"","Неверно!")</f>
      </c>
      <c r="B732" s="166" t="s">
        <v>68</v>
      </c>
      <c r="C732" s="75" t="s">
        <v>71</v>
      </c>
      <c r="D732" s="75" t="s">
        <v>70</v>
      </c>
      <c r="E732" s="75" t="str">
        <f>CONCATENATE(SUM('Разделы 3, 4, 5'!AI34:AI34),"&lt;=",SUM('Разделы 3, 4, 5'!AH34:AH34))</f>
        <v>0&lt;=0</v>
      </c>
    </row>
    <row r="733" spans="1:5" s="150" customFormat="1" ht="12.75">
      <c r="A733" s="79">
        <f>IF((SUM('Разделы 3, 4, 5'!AI35:AI35)&lt;=SUM('Разделы 3, 4, 5'!AH35:AH35)),"","Неверно!")</f>
      </c>
      <c r="B733" s="166" t="s">
        <v>68</v>
      </c>
      <c r="C733" s="75" t="s">
        <v>72</v>
      </c>
      <c r="D733" s="75" t="s">
        <v>70</v>
      </c>
      <c r="E733" s="75" t="str">
        <f>CONCATENATE(SUM('Разделы 3, 4, 5'!AI35:AI35),"&lt;=",SUM('Разделы 3, 4, 5'!AH35:AH35))</f>
        <v>0&lt;=0</v>
      </c>
    </row>
    <row r="734" spans="1:5" s="150" customFormat="1" ht="12.75">
      <c r="A734" s="79">
        <f>IF((SUM('Разделы 3, 4, 5'!AI36:AI36)&lt;=SUM('Разделы 3, 4, 5'!AH36:AH36)),"","Неверно!")</f>
      </c>
      <c r="B734" s="166" t="s">
        <v>68</v>
      </c>
      <c r="C734" s="75" t="s">
        <v>73</v>
      </c>
      <c r="D734" s="75" t="s">
        <v>70</v>
      </c>
      <c r="E734" s="75" t="str">
        <f>CONCATENATE(SUM('Разделы 3, 4, 5'!AI36:AI36),"&lt;=",SUM('Разделы 3, 4, 5'!AH36:AH36))</f>
        <v>0&lt;=0</v>
      </c>
    </row>
    <row r="735" spans="1:5" s="150" customFormat="1" ht="12.75">
      <c r="A735" s="79">
        <f>IF((SUM('Разделы 3, 4, 5'!AI26:AI26)&lt;=SUM('Разделы 3, 4, 5'!AH26:AH26)),"","Неверно!")</f>
      </c>
      <c r="B735" s="166" t="s">
        <v>68</v>
      </c>
      <c r="C735" s="75" t="s">
        <v>74</v>
      </c>
      <c r="D735" s="75" t="s">
        <v>70</v>
      </c>
      <c r="E735" s="75" t="str">
        <f>CONCATENATE(SUM('Разделы 3, 4, 5'!AI26:AI26),"&lt;=",SUM('Разделы 3, 4, 5'!AH26:AH26))</f>
        <v>0&lt;=0</v>
      </c>
    </row>
    <row r="736" spans="1:5" s="150" customFormat="1" ht="12.75">
      <c r="A736" s="79">
        <f>IF((SUM('Разделы 3, 4, 5'!AI27:AI27)&lt;=SUM('Разделы 3, 4, 5'!AH27:AH27)),"","Неверно!")</f>
      </c>
      <c r="B736" s="166" t="s">
        <v>68</v>
      </c>
      <c r="C736" s="75" t="s">
        <v>75</v>
      </c>
      <c r="D736" s="75" t="s">
        <v>70</v>
      </c>
      <c r="E736" s="75" t="str">
        <f>CONCATENATE(SUM('Разделы 3, 4, 5'!AI27:AI27),"&lt;=",SUM('Разделы 3, 4, 5'!AH27:AH27))</f>
        <v>0&lt;=0</v>
      </c>
    </row>
    <row r="737" spans="1:5" s="150" customFormat="1" ht="12.75">
      <c r="A737" s="79">
        <f>IF((SUM('Разделы 3, 4, 5'!AI28:AI28)&lt;=SUM('Разделы 3, 4, 5'!AH28:AH28)),"","Неверно!")</f>
      </c>
      <c r="B737" s="166" t="s">
        <v>68</v>
      </c>
      <c r="C737" s="75" t="s">
        <v>76</v>
      </c>
      <c r="D737" s="75" t="s">
        <v>70</v>
      </c>
      <c r="E737" s="75" t="str">
        <f>CONCATENATE(SUM('Разделы 3, 4, 5'!AI28:AI28),"&lt;=",SUM('Разделы 3, 4, 5'!AH28:AH28))</f>
        <v>0&lt;=0</v>
      </c>
    </row>
    <row r="738" spans="1:5" s="150" customFormat="1" ht="12.75">
      <c r="A738" s="79">
        <f>IF((SUM('Разделы 3, 4, 5'!AI29:AI29)&lt;=SUM('Разделы 3, 4, 5'!AH29:AH29)),"","Неверно!")</f>
      </c>
      <c r="B738" s="166" t="s">
        <v>68</v>
      </c>
      <c r="C738" s="75" t="s">
        <v>77</v>
      </c>
      <c r="D738" s="75" t="s">
        <v>70</v>
      </c>
      <c r="E738" s="75" t="str">
        <f>CONCATENATE(SUM('Разделы 3, 4, 5'!AI29:AI29),"&lt;=",SUM('Разделы 3, 4, 5'!AH29:AH29))</f>
        <v>0&lt;=0</v>
      </c>
    </row>
    <row r="739" spans="1:5" s="150" customFormat="1" ht="12.75">
      <c r="A739" s="79">
        <f>IF((SUM('Разделы 3, 4, 5'!AI30:AI30)&lt;=SUM('Разделы 3, 4, 5'!AH30:AH30)),"","Неверно!")</f>
      </c>
      <c r="B739" s="166" t="s">
        <v>68</v>
      </c>
      <c r="C739" s="75" t="s">
        <v>78</v>
      </c>
      <c r="D739" s="75" t="s">
        <v>70</v>
      </c>
      <c r="E739" s="75" t="str">
        <f>CONCATENATE(SUM('Разделы 3, 4, 5'!AI30:AI30),"&lt;=",SUM('Разделы 3, 4, 5'!AH30:AH30))</f>
        <v>0&lt;=0</v>
      </c>
    </row>
    <row r="740" spans="1:5" s="150" customFormat="1" ht="12.75">
      <c r="A740" s="79">
        <f>IF((SUM('Разделы 3, 4, 5'!AI31:AI31)&lt;=SUM('Разделы 3, 4, 5'!AH31:AH31)),"","Неверно!")</f>
      </c>
      <c r="B740" s="166" t="s">
        <v>68</v>
      </c>
      <c r="C740" s="75" t="s">
        <v>79</v>
      </c>
      <c r="D740" s="75" t="s">
        <v>70</v>
      </c>
      <c r="E740" s="75" t="str">
        <f>CONCATENATE(SUM('Разделы 3, 4, 5'!AI31:AI31),"&lt;=",SUM('Разделы 3, 4, 5'!AH31:AH31))</f>
        <v>0&lt;=0</v>
      </c>
    </row>
    <row r="741" spans="1:5" s="150" customFormat="1" ht="12.75">
      <c r="A741" s="79">
        <f>IF((SUM('Разделы 3, 4, 5'!AI32:AI32)&lt;=SUM('Разделы 3, 4, 5'!AH32:AH32)),"","Неверно!")</f>
      </c>
      <c r="B741" s="166" t="s">
        <v>68</v>
      </c>
      <c r="C741" s="75" t="s">
        <v>80</v>
      </c>
      <c r="D741" s="75" t="s">
        <v>70</v>
      </c>
      <c r="E741" s="75" t="str">
        <f>CONCATENATE(SUM('Разделы 3, 4, 5'!AI32:AI32),"&lt;=",SUM('Разделы 3, 4, 5'!AH32:AH32))</f>
        <v>0&lt;=0</v>
      </c>
    </row>
    <row r="742" spans="1:5" s="150" customFormat="1" ht="12.75">
      <c r="A742" s="79">
        <f>IF((SUM('Разделы 3, 4, 5'!AI33:AI33)&lt;=SUM('Разделы 3, 4, 5'!AH33:AH33)),"","Неверно!")</f>
      </c>
      <c r="B742" s="166" t="s">
        <v>68</v>
      </c>
      <c r="C742" s="75" t="s">
        <v>81</v>
      </c>
      <c r="D742" s="75" t="s">
        <v>70</v>
      </c>
      <c r="E742" s="75" t="str">
        <f>CONCATENATE(SUM('Разделы 3, 4, 5'!AI33:AI33),"&lt;=",SUM('Разделы 3, 4, 5'!AH33:AH33))</f>
        <v>0&lt;=0</v>
      </c>
    </row>
    <row r="743" spans="1:5" s="150" customFormat="1" ht="12.75">
      <c r="A743" s="79">
        <f>IF((SUM('Разделы 1, 2'!L10:L10)&lt;=SUM('Разделы 1, 2'!J10:J10)),"","Неверно!")</f>
      </c>
      <c r="B743" s="166" t="s">
        <v>82</v>
      </c>
      <c r="C743" s="75" t="s">
        <v>83</v>
      </c>
      <c r="D743" s="75" t="s">
        <v>1030</v>
      </c>
      <c r="E743" s="75" t="str">
        <f>CONCATENATE(SUM('Разделы 1, 2'!L10:L10),"&lt;=",SUM('Разделы 1, 2'!J10:J10))</f>
        <v>0&lt;=0</v>
      </c>
    </row>
    <row r="744" spans="1:5" s="150" customFormat="1" ht="12.75">
      <c r="A744" s="79">
        <f>IF((SUM('Разделы 1, 2'!L11:L11)&lt;=SUM('Разделы 1, 2'!J11:J11)),"","Неверно!")</f>
      </c>
      <c r="B744" s="166" t="s">
        <v>82</v>
      </c>
      <c r="C744" s="75" t="s">
        <v>84</v>
      </c>
      <c r="D744" s="75" t="s">
        <v>1030</v>
      </c>
      <c r="E744" s="75" t="str">
        <f>CONCATENATE(SUM('Разделы 1, 2'!L11:L11),"&lt;=",SUM('Разделы 1, 2'!J11:J11))</f>
        <v>0&lt;=0</v>
      </c>
    </row>
    <row r="745" spans="1:5" s="150" customFormat="1" ht="12.75">
      <c r="A745" s="79">
        <f>IF((SUM('Разделы 1, 2'!L12:L12)&lt;=SUM('Разделы 1, 2'!J12:J12)),"","Неверно!")</f>
      </c>
      <c r="B745" s="166" t="s">
        <v>82</v>
      </c>
      <c r="C745" s="75" t="s">
        <v>85</v>
      </c>
      <c r="D745" s="75" t="s">
        <v>1030</v>
      </c>
      <c r="E745" s="75" t="str">
        <f>CONCATENATE(SUM('Разделы 1, 2'!L12:L12),"&lt;=",SUM('Разделы 1, 2'!J12:J12))</f>
        <v>0&lt;=0</v>
      </c>
    </row>
    <row r="746" spans="1:5" s="150" customFormat="1" ht="25.5">
      <c r="A746" s="79">
        <f>IF((SUM('Разделы 3, 4, 5'!AH25:AH25)=SUM('Разделы 1, 2'!F21:F21)+SUM('Разделы 1, 2'!H21:H21)),"","Неверно!")</f>
      </c>
      <c r="B746" s="166" t="s">
        <v>86</v>
      </c>
      <c r="C746" s="75" t="s">
        <v>87</v>
      </c>
      <c r="D746" s="75" t="s">
        <v>88</v>
      </c>
      <c r="E746" s="75" t="str">
        <f>CONCATENATE(SUM('Разделы 3, 4, 5'!AH25:AH25),"=",SUM('Разделы 1, 2'!F21:F21),"+",SUM('Разделы 1, 2'!H21:H21))</f>
        <v>0=0+0</v>
      </c>
    </row>
    <row r="747" spans="1:5" s="150" customFormat="1" ht="25.5">
      <c r="A747" s="79">
        <f>IF((SUM('Разделы 3, 4, 5'!J25:J25)=SUM('Разделы 3, 4, 5'!I8:I8)+SUM('Разделы 3, 4, 5'!I12:I12)),"","Неверно!")</f>
      </c>
      <c r="B747" s="166" t="s">
        <v>89</v>
      </c>
      <c r="C747" s="75" t="s">
        <v>90</v>
      </c>
      <c r="D747" s="75" t="s">
        <v>1136</v>
      </c>
      <c r="E747" s="75" t="str">
        <f>CONCATENATE(SUM('Разделы 3, 4, 5'!J25:J25),"=",SUM('Разделы 3, 4, 5'!I8:I8),"+",SUM('Разделы 3, 4, 5'!I12:I12))</f>
        <v>0=0+0</v>
      </c>
    </row>
    <row r="748" spans="1:5" s="150" customFormat="1" ht="25.5">
      <c r="A748" s="79">
        <f>IF((SUM('Разделы 3, 4, 5'!K25:K25)=SUM('Разделы 3, 4, 5'!J8:J8)+SUM('Разделы 3, 4, 5'!J12:J12)),"","Неверно!")</f>
      </c>
      <c r="B748" s="166" t="s">
        <v>89</v>
      </c>
      <c r="C748" s="75" t="s">
        <v>91</v>
      </c>
      <c r="D748" s="75" t="s">
        <v>1136</v>
      </c>
      <c r="E748" s="75" t="str">
        <f>CONCATENATE(SUM('Разделы 3, 4, 5'!K25:K25),"=",SUM('Разделы 3, 4, 5'!J8:J8),"+",SUM('Разделы 3, 4, 5'!J12:J12))</f>
        <v>0=0+0</v>
      </c>
    </row>
    <row r="749" spans="1:5" s="150" customFormat="1" ht="12.75">
      <c r="A749" s="79">
        <f>IF((SUM('Разделы 3, 4, 5'!E25:E25)&gt;=SUM('Разделы 3, 4, 5'!E34:E34)),"","Неверно!")</f>
      </c>
      <c r="B749" s="166" t="s">
        <v>92</v>
      </c>
      <c r="C749" s="75" t="s">
        <v>93</v>
      </c>
      <c r="D749" s="75" t="s">
        <v>1137</v>
      </c>
      <c r="E749" s="75" t="str">
        <f>CONCATENATE(SUM('Разделы 3, 4, 5'!E25:E25),"&gt;=",SUM('Разделы 3, 4, 5'!E34:E34))</f>
        <v>0&gt;=0</v>
      </c>
    </row>
    <row r="750" spans="1:5" s="150" customFormat="1" ht="12.75">
      <c r="A750" s="79">
        <f>IF((SUM('Разделы 3, 4, 5'!N25:N25)&gt;=SUM('Разделы 3, 4, 5'!N34:N34)),"","Неверно!")</f>
      </c>
      <c r="B750" s="166" t="s">
        <v>92</v>
      </c>
      <c r="C750" s="75" t="s">
        <v>94</v>
      </c>
      <c r="D750" s="75" t="s">
        <v>1137</v>
      </c>
      <c r="E750" s="75" t="str">
        <f>CONCATENATE(SUM('Разделы 3, 4, 5'!N25:N25),"&gt;=",SUM('Разделы 3, 4, 5'!N34:N34))</f>
        <v>0&gt;=0</v>
      </c>
    </row>
    <row r="751" spans="1:5" s="150" customFormat="1" ht="12.75">
      <c r="A751" s="79">
        <f>IF((SUM('Разделы 3, 4, 5'!O25:O25)&gt;=SUM('Разделы 3, 4, 5'!O34:O34)),"","Неверно!")</f>
      </c>
      <c r="B751" s="166" t="s">
        <v>92</v>
      </c>
      <c r="C751" s="75" t="s">
        <v>95</v>
      </c>
      <c r="D751" s="75" t="s">
        <v>1137</v>
      </c>
      <c r="E751" s="75" t="str">
        <f>CONCATENATE(SUM('Разделы 3, 4, 5'!O25:O25),"&gt;=",SUM('Разделы 3, 4, 5'!O34:O34))</f>
        <v>0&gt;=0</v>
      </c>
    </row>
    <row r="752" spans="1:5" s="150" customFormat="1" ht="12.75">
      <c r="A752" s="79">
        <f>IF((SUM('Разделы 3, 4, 5'!P25:P25)&gt;=SUM('Разделы 3, 4, 5'!P34:P34)),"","Неверно!")</f>
      </c>
      <c r="B752" s="166" t="s">
        <v>92</v>
      </c>
      <c r="C752" s="75" t="s">
        <v>96</v>
      </c>
      <c r="D752" s="75" t="s">
        <v>1137</v>
      </c>
      <c r="E752" s="75" t="str">
        <f>CONCATENATE(SUM('Разделы 3, 4, 5'!P25:P25),"&gt;=",SUM('Разделы 3, 4, 5'!P34:P34))</f>
        <v>0&gt;=0</v>
      </c>
    </row>
    <row r="753" spans="1:5" s="150" customFormat="1" ht="12.75">
      <c r="A753" s="79">
        <f>IF((SUM('Разделы 3, 4, 5'!Q25:Q25)&gt;=SUM('Разделы 3, 4, 5'!Q34:Q34)),"","Неверно!")</f>
      </c>
      <c r="B753" s="166" t="s">
        <v>92</v>
      </c>
      <c r="C753" s="75" t="s">
        <v>97</v>
      </c>
      <c r="D753" s="75" t="s">
        <v>1137</v>
      </c>
      <c r="E753" s="75" t="str">
        <f>CONCATENATE(SUM('Разделы 3, 4, 5'!Q25:Q25),"&gt;=",SUM('Разделы 3, 4, 5'!Q34:Q34))</f>
        <v>0&gt;=0</v>
      </c>
    </row>
    <row r="754" spans="1:5" s="150" customFormat="1" ht="12.75">
      <c r="A754" s="79">
        <f>IF((SUM('Разделы 3, 4, 5'!R25:R25)&gt;=SUM('Разделы 3, 4, 5'!R34:R34)),"","Неверно!")</f>
      </c>
      <c r="B754" s="166" t="s">
        <v>92</v>
      </c>
      <c r="C754" s="75" t="s">
        <v>98</v>
      </c>
      <c r="D754" s="75" t="s">
        <v>1137</v>
      </c>
      <c r="E754" s="75" t="str">
        <f>CONCATENATE(SUM('Разделы 3, 4, 5'!R25:R25),"&gt;=",SUM('Разделы 3, 4, 5'!R34:R34))</f>
        <v>0&gt;=0</v>
      </c>
    </row>
    <row r="755" spans="1:5" s="150" customFormat="1" ht="12.75">
      <c r="A755" s="79">
        <f>IF((SUM('Разделы 3, 4, 5'!S25:S25)&gt;=SUM('Разделы 3, 4, 5'!S34:S34)),"","Неверно!")</f>
      </c>
      <c r="B755" s="166" t="s">
        <v>92</v>
      </c>
      <c r="C755" s="75" t="s">
        <v>99</v>
      </c>
      <c r="D755" s="75" t="s">
        <v>1137</v>
      </c>
      <c r="E755" s="75" t="str">
        <f>CONCATENATE(SUM('Разделы 3, 4, 5'!S25:S25),"&gt;=",SUM('Разделы 3, 4, 5'!S34:S34))</f>
        <v>0&gt;=0</v>
      </c>
    </row>
    <row r="756" spans="1:5" s="150" customFormat="1" ht="12.75">
      <c r="A756" s="79">
        <f>IF((SUM('Разделы 3, 4, 5'!T25:T25)&gt;=SUM('Разделы 3, 4, 5'!T34:T34)),"","Неверно!")</f>
      </c>
      <c r="B756" s="166" t="s">
        <v>92</v>
      </c>
      <c r="C756" s="75" t="s">
        <v>100</v>
      </c>
      <c r="D756" s="75" t="s">
        <v>1137</v>
      </c>
      <c r="E756" s="75" t="str">
        <f>CONCATENATE(SUM('Разделы 3, 4, 5'!T25:T25),"&gt;=",SUM('Разделы 3, 4, 5'!T34:T34))</f>
        <v>0&gt;=0</v>
      </c>
    </row>
    <row r="757" spans="1:5" s="150" customFormat="1" ht="12.75">
      <c r="A757" s="79">
        <f>IF((SUM('Разделы 3, 4, 5'!U25:U25)&gt;=SUM('Разделы 3, 4, 5'!U34:U34)),"","Неверно!")</f>
      </c>
      <c r="B757" s="166" t="s">
        <v>92</v>
      </c>
      <c r="C757" s="75" t="s">
        <v>101</v>
      </c>
      <c r="D757" s="75" t="s">
        <v>1137</v>
      </c>
      <c r="E757" s="75" t="str">
        <f>CONCATENATE(SUM('Разделы 3, 4, 5'!U25:U25),"&gt;=",SUM('Разделы 3, 4, 5'!U34:U34))</f>
        <v>0&gt;=0</v>
      </c>
    </row>
    <row r="758" spans="1:5" s="150" customFormat="1" ht="12.75">
      <c r="A758" s="79">
        <f>IF((SUM('Разделы 3, 4, 5'!V25:V25)&gt;=SUM('Разделы 3, 4, 5'!V34:V34)),"","Неверно!")</f>
      </c>
      <c r="B758" s="166" t="s">
        <v>92</v>
      </c>
      <c r="C758" s="75" t="s">
        <v>102</v>
      </c>
      <c r="D758" s="75" t="s">
        <v>1137</v>
      </c>
      <c r="E758" s="75" t="str">
        <f>CONCATENATE(SUM('Разделы 3, 4, 5'!V25:V25),"&gt;=",SUM('Разделы 3, 4, 5'!V34:V34))</f>
        <v>0&gt;=0</v>
      </c>
    </row>
    <row r="759" spans="1:5" s="150" customFormat="1" ht="12.75">
      <c r="A759" s="79">
        <f>IF((SUM('Разделы 3, 4, 5'!W25:W25)&gt;=SUM('Разделы 3, 4, 5'!W34:W34)),"","Неверно!")</f>
      </c>
      <c r="B759" s="166" t="s">
        <v>92</v>
      </c>
      <c r="C759" s="75" t="s">
        <v>103</v>
      </c>
      <c r="D759" s="75" t="s">
        <v>1137</v>
      </c>
      <c r="E759" s="75" t="str">
        <f>CONCATENATE(SUM('Разделы 3, 4, 5'!W25:W25),"&gt;=",SUM('Разделы 3, 4, 5'!W34:W34))</f>
        <v>0&gt;=0</v>
      </c>
    </row>
    <row r="760" spans="1:5" s="150" customFormat="1" ht="12.75">
      <c r="A760" s="79">
        <f>IF((SUM('Разделы 3, 4, 5'!F25:F25)&gt;=SUM('Разделы 3, 4, 5'!F34:F34)),"","Неверно!")</f>
      </c>
      <c r="B760" s="166" t="s">
        <v>92</v>
      </c>
      <c r="C760" s="75" t="s">
        <v>104</v>
      </c>
      <c r="D760" s="75" t="s">
        <v>1137</v>
      </c>
      <c r="E760" s="75" t="str">
        <f>CONCATENATE(SUM('Разделы 3, 4, 5'!F25:F25),"&gt;=",SUM('Разделы 3, 4, 5'!F34:F34))</f>
        <v>0&gt;=0</v>
      </c>
    </row>
    <row r="761" spans="1:5" s="150" customFormat="1" ht="12.75">
      <c r="A761" s="79">
        <f>IF((SUM('Разделы 3, 4, 5'!X25:X25)&gt;=SUM('Разделы 3, 4, 5'!X34:X34)),"","Неверно!")</f>
      </c>
      <c r="B761" s="166" t="s">
        <v>92</v>
      </c>
      <c r="C761" s="75" t="s">
        <v>105</v>
      </c>
      <c r="D761" s="75" t="s">
        <v>1137</v>
      </c>
      <c r="E761" s="75" t="str">
        <f>CONCATENATE(SUM('Разделы 3, 4, 5'!X25:X25),"&gt;=",SUM('Разделы 3, 4, 5'!X34:X34))</f>
        <v>0&gt;=0</v>
      </c>
    </row>
    <row r="762" spans="1:5" s="150" customFormat="1" ht="12.75">
      <c r="A762" s="79">
        <f>IF((SUM('Разделы 3, 4, 5'!Y25:Y25)&gt;=SUM('Разделы 3, 4, 5'!Y34:Y34)),"","Неверно!")</f>
      </c>
      <c r="B762" s="166" t="s">
        <v>92</v>
      </c>
      <c r="C762" s="75" t="s">
        <v>106</v>
      </c>
      <c r="D762" s="75" t="s">
        <v>1137</v>
      </c>
      <c r="E762" s="75" t="str">
        <f>CONCATENATE(SUM('Разделы 3, 4, 5'!Y25:Y25),"&gt;=",SUM('Разделы 3, 4, 5'!Y34:Y34))</f>
        <v>0&gt;=0</v>
      </c>
    </row>
    <row r="763" spans="1:5" s="150" customFormat="1" ht="12.75">
      <c r="A763" s="79">
        <f>IF((SUM('Разделы 3, 4, 5'!Z25:Z25)&gt;=SUM('Разделы 3, 4, 5'!Z34:Z34)),"","Неверно!")</f>
      </c>
      <c r="B763" s="166" t="s">
        <v>92</v>
      </c>
      <c r="C763" s="75" t="s">
        <v>107</v>
      </c>
      <c r="D763" s="75" t="s">
        <v>1137</v>
      </c>
      <c r="E763" s="75" t="str">
        <f>CONCATENATE(SUM('Разделы 3, 4, 5'!Z25:Z25),"&gt;=",SUM('Разделы 3, 4, 5'!Z34:Z34))</f>
        <v>0&gt;=0</v>
      </c>
    </row>
    <row r="764" spans="1:5" s="150" customFormat="1" ht="12.75">
      <c r="A764" s="79">
        <f>IF((SUM('Разделы 3, 4, 5'!AA25:AA25)&gt;=SUM('Разделы 3, 4, 5'!AA34:AA34)),"","Неверно!")</f>
      </c>
      <c r="B764" s="166" t="s">
        <v>92</v>
      </c>
      <c r="C764" s="75" t="s">
        <v>108</v>
      </c>
      <c r="D764" s="75" t="s">
        <v>1137</v>
      </c>
      <c r="E764" s="75" t="str">
        <f>CONCATENATE(SUM('Разделы 3, 4, 5'!AA25:AA25),"&gt;=",SUM('Разделы 3, 4, 5'!AA34:AA34))</f>
        <v>0&gt;=0</v>
      </c>
    </row>
    <row r="765" spans="1:5" s="150" customFormat="1" ht="12.75">
      <c r="A765" s="79">
        <f>IF((SUM('Разделы 3, 4, 5'!AB25:AB25)&gt;=SUM('Разделы 3, 4, 5'!AB34:AB34)),"","Неверно!")</f>
      </c>
      <c r="B765" s="166" t="s">
        <v>92</v>
      </c>
      <c r="C765" s="75" t="s">
        <v>109</v>
      </c>
      <c r="D765" s="75" t="s">
        <v>1137</v>
      </c>
      <c r="E765" s="75" t="str">
        <f>CONCATENATE(SUM('Разделы 3, 4, 5'!AB25:AB25),"&gt;=",SUM('Разделы 3, 4, 5'!AB34:AB34))</f>
        <v>0&gt;=0</v>
      </c>
    </row>
    <row r="766" spans="1:5" s="150" customFormat="1" ht="12.75">
      <c r="A766" s="79">
        <f>IF((SUM('Разделы 3, 4, 5'!AC25:AC25)&gt;=SUM('Разделы 3, 4, 5'!AC34:AC34)),"","Неверно!")</f>
      </c>
      <c r="B766" s="166" t="s">
        <v>92</v>
      </c>
      <c r="C766" s="75" t="s">
        <v>110</v>
      </c>
      <c r="D766" s="75" t="s">
        <v>1137</v>
      </c>
      <c r="E766" s="75" t="str">
        <f>CONCATENATE(SUM('Разделы 3, 4, 5'!AC25:AC25),"&gt;=",SUM('Разделы 3, 4, 5'!AC34:AC34))</f>
        <v>0&gt;=0</v>
      </c>
    </row>
    <row r="767" spans="1:5" s="150" customFormat="1" ht="12.75">
      <c r="A767" s="79">
        <f>IF((SUM('Разделы 3, 4, 5'!AD25:AD25)&gt;=SUM('Разделы 3, 4, 5'!AD34:AD34)),"","Неверно!")</f>
      </c>
      <c r="B767" s="166" t="s">
        <v>92</v>
      </c>
      <c r="C767" s="75" t="s">
        <v>111</v>
      </c>
      <c r="D767" s="75" t="s">
        <v>1137</v>
      </c>
      <c r="E767" s="75" t="str">
        <f>CONCATENATE(SUM('Разделы 3, 4, 5'!AD25:AD25),"&gt;=",SUM('Разделы 3, 4, 5'!AD34:AD34))</f>
        <v>0&gt;=0</v>
      </c>
    </row>
    <row r="768" spans="1:5" s="150" customFormat="1" ht="12.75">
      <c r="A768" s="79">
        <f>IF((SUM('Разделы 3, 4, 5'!AE25:AE25)&gt;=SUM('Разделы 3, 4, 5'!AE34:AE34)),"","Неверно!")</f>
      </c>
      <c r="B768" s="166" t="s">
        <v>92</v>
      </c>
      <c r="C768" s="75" t="s">
        <v>112</v>
      </c>
      <c r="D768" s="75" t="s">
        <v>1137</v>
      </c>
      <c r="E768" s="75" t="str">
        <f>CONCATENATE(SUM('Разделы 3, 4, 5'!AE25:AE25),"&gt;=",SUM('Разделы 3, 4, 5'!AE34:AE34))</f>
        <v>0&gt;=0</v>
      </c>
    </row>
    <row r="769" spans="1:5" s="150" customFormat="1" ht="12.75">
      <c r="A769" s="79">
        <f>IF((SUM('Разделы 3, 4, 5'!AF25:AF25)&gt;=SUM('Разделы 3, 4, 5'!AF34:AF34)),"","Неверно!")</f>
      </c>
      <c r="B769" s="166" t="s">
        <v>92</v>
      </c>
      <c r="C769" s="75" t="s">
        <v>113</v>
      </c>
      <c r="D769" s="75" t="s">
        <v>1137</v>
      </c>
      <c r="E769" s="75" t="str">
        <f>CONCATENATE(SUM('Разделы 3, 4, 5'!AF25:AF25),"&gt;=",SUM('Разделы 3, 4, 5'!AF34:AF34))</f>
        <v>0&gt;=0</v>
      </c>
    </row>
    <row r="770" spans="1:5" s="150" customFormat="1" ht="12.75">
      <c r="A770" s="79">
        <f>IF((SUM('Разделы 3, 4, 5'!AG25:AG25)&gt;=SUM('Разделы 3, 4, 5'!AG34:AG34)),"","Неверно!")</f>
      </c>
      <c r="B770" s="166" t="s">
        <v>92</v>
      </c>
      <c r="C770" s="75" t="s">
        <v>114</v>
      </c>
      <c r="D770" s="75" t="s">
        <v>1137</v>
      </c>
      <c r="E770" s="75" t="str">
        <f>CONCATENATE(SUM('Разделы 3, 4, 5'!AG25:AG25),"&gt;=",SUM('Разделы 3, 4, 5'!AG34:AG34))</f>
        <v>0&gt;=0</v>
      </c>
    </row>
    <row r="771" spans="1:5" s="150" customFormat="1" ht="12.75">
      <c r="A771" s="79">
        <f>IF((SUM('Разделы 3, 4, 5'!G25:G25)&gt;=SUM('Разделы 3, 4, 5'!G34:G34)),"","Неверно!")</f>
      </c>
      <c r="B771" s="166" t="s">
        <v>92</v>
      </c>
      <c r="C771" s="75" t="s">
        <v>115</v>
      </c>
      <c r="D771" s="75" t="s">
        <v>1137</v>
      </c>
      <c r="E771" s="75" t="str">
        <f>CONCATENATE(SUM('Разделы 3, 4, 5'!G25:G25),"&gt;=",SUM('Разделы 3, 4, 5'!G34:G34))</f>
        <v>0&gt;=0</v>
      </c>
    </row>
    <row r="772" spans="1:5" s="150" customFormat="1" ht="12.75">
      <c r="A772" s="79">
        <f>IF((SUM('Разделы 3, 4, 5'!AH25:AH25)&gt;=SUM('Разделы 3, 4, 5'!AH34:AH34)),"","Неверно!")</f>
      </c>
      <c r="B772" s="166" t="s">
        <v>92</v>
      </c>
      <c r="C772" s="75" t="s">
        <v>116</v>
      </c>
      <c r="D772" s="75" t="s">
        <v>1137</v>
      </c>
      <c r="E772" s="75" t="str">
        <f>CONCATENATE(SUM('Разделы 3, 4, 5'!AH25:AH25),"&gt;=",SUM('Разделы 3, 4, 5'!AH34:AH34))</f>
        <v>0&gt;=0</v>
      </c>
    </row>
    <row r="773" spans="1:5" s="150" customFormat="1" ht="12.75">
      <c r="A773" s="79">
        <f>IF((SUM('Разделы 3, 4, 5'!AI25:AI25)&gt;=SUM('Разделы 3, 4, 5'!AI34:AI34)),"","Неверно!")</f>
      </c>
      <c r="B773" s="166" t="s">
        <v>92</v>
      </c>
      <c r="C773" s="75" t="s">
        <v>117</v>
      </c>
      <c r="D773" s="75" t="s">
        <v>1137</v>
      </c>
      <c r="E773" s="75" t="str">
        <f>CONCATENATE(SUM('Разделы 3, 4, 5'!AI25:AI25),"&gt;=",SUM('Разделы 3, 4, 5'!AI34:AI34))</f>
        <v>0&gt;=0</v>
      </c>
    </row>
    <row r="774" spans="1:5" s="150" customFormat="1" ht="12.75">
      <c r="A774" s="79">
        <f>IF((SUM('Разделы 3, 4, 5'!AJ25:AJ25)&gt;=SUM('Разделы 3, 4, 5'!AJ34:AJ34)),"","Неверно!")</f>
      </c>
      <c r="B774" s="166" t="s">
        <v>92</v>
      </c>
      <c r="C774" s="75" t="s">
        <v>118</v>
      </c>
      <c r="D774" s="75" t="s">
        <v>1137</v>
      </c>
      <c r="E774" s="75" t="str">
        <f>CONCATENATE(SUM('Разделы 3, 4, 5'!AJ25:AJ25),"&gt;=",SUM('Разделы 3, 4, 5'!AJ34:AJ34))</f>
        <v>0&gt;=0</v>
      </c>
    </row>
    <row r="775" spans="1:5" s="150" customFormat="1" ht="12.75">
      <c r="A775" s="79">
        <f>IF((SUM('Разделы 3, 4, 5'!AK25:AK25)&gt;=SUM('Разделы 3, 4, 5'!AK34:AK34)),"","Неверно!")</f>
      </c>
      <c r="B775" s="166" t="s">
        <v>92</v>
      </c>
      <c r="C775" s="75" t="s">
        <v>119</v>
      </c>
      <c r="D775" s="75" t="s">
        <v>1137</v>
      </c>
      <c r="E775" s="75" t="str">
        <f>CONCATENATE(SUM('Разделы 3, 4, 5'!AK25:AK25),"&gt;=",SUM('Разделы 3, 4, 5'!AK34:AK34))</f>
        <v>0&gt;=0</v>
      </c>
    </row>
    <row r="776" spans="1:5" s="150" customFormat="1" ht="12.75">
      <c r="A776" s="79">
        <f>IF((SUM('Разделы 3, 4, 5'!AL25:AL25)&gt;=SUM('Разделы 3, 4, 5'!AL34:AL34)),"","Неверно!")</f>
      </c>
      <c r="B776" s="166" t="s">
        <v>92</v>
      </c>
      <c r="C776" s="75" t="s">
        <v>120</v>
      </c>
      <c r="D776" s="75" t="s">
        <v>1137</v>
      </c>
      <c r="E776" s="75" t="str">
        <f>CONCATENATE(SUM('Разделы 3, 4, 5'!AL25:AL25),"&gt;=",SUM('Разделы 3, 4, 5'!AL34:AL34))</f>
        <v>0&gt;=0</v>
      </c>
    </row>
    <row r="777" spans="1:5" s="150" customFormat="1" ht="12.75">
      <c r="A777" s="79">
        <f>IF((SUM('Разделы 3, 4, 5'!AM25:AM25)&gt;=SUM('Разделы 3, 4, 5'!AM34:AM34)),"","Неверно!")</f>
      </c>
      <c r="B777" s="166" t="s">
        <v>92</v>
      </c>
      <c r="C777" s="75" t="s">
        <v>121</v>
      </c>
      <c r="D777" s="75" t="s">
        <v>1137</v>
      </c>
      <c r="E777" s="75" t="str">
        <f>CONCATENATE(SUM('Разделы 3, 4, 5'!AM25:AM25),"&gt;=",SUM('Разделы 3, 4, 5'!AM34:AM34))</f>
        <v>0&gt;=0</v>
      </c>
    </row>
    <row r="778" spans="1:5" s="150" customFormat="1" ht="12.75">
      <c r="A778" s="79">
        <f>IF((SUM('Разделы 3, 4, 5'!AN25:AN25)&gt;=SUM('Разделы 3, 4, 5'!AN34:AN34)),"","Неверно!")</f>
      </c>
      <c r="B778" s="166" t="s">
        <v>92</v>
      </c>
      <c r="C778" s="75" t="s">
        <v>122</v>
      </c>
      <c r="D778" s="75" t="s">
        <v>1137</v>
      </c>
      <c r="E778" s="75" t="str">
        <f>CONCATENATE(SUM('Разделы 3, 4, 5'!AN25:AN25),"&gt;=",SUM('Разделы 3, 4, 5'!AN34:AN34))</f>
        <v>0&gt;=0</v>
      </c>
    </row>
    <row r="779" spans="1:5" s="150" customFormat="1" ht="12.75">
      <c r="A779" s="79">
        <f>IF((SUM('Разделы 3, 4, 5'!H25:H25)&gt;=SUM('Разделы 3, 4, 5'!H34:H34)),"","Неверно!")</f>
      </c>
      <c r="B779" s="166" t="s">
        <v>92</v>
      </c>
      <c r="C779" s="75" t="s">
        <v>123</v>
      </c>
      <c r="D779" s="75" t="s">
        <v>1137</v>
      </c>
      <c r="E779" s="75" t="str">
        <f>CONCATENATE(SUM('Разделы 3, 4, 5'!H25:H25),"&gt;=",SUM('Разделы 3, 4, 5'!H34:H34))</f>
        <v>0&gt;=0</v>
      </c>
    </row>
    <row r="780" spans="1:5" s="150" customFormat="1" ht="12.75">
      <c r="A780" s="79">
        <f>IF((SUM('Разделы 3, 4, 5'!I25:I25)&gt;=SUM('Разделы 3, 4, 5'!I34:I34)),"","Неверно!")</f>
      </c>
      <c r="B780" s="166" t="s">
        <v>92</v>
      </c>
      <c r="C780" s="75" t="s">
        <v>124</v>
      </c>
      <c r="D780" s="75" t="s">
        <v>1137</v>
      </c>
      <c r="E780" s="75" t="str">
        <f>CONCATENATE(SUM('Разделы 3, 4, 5'!I25:I25),"&gt;=",SUM('Разделы 3, 4, 5'!I34:I34))</f>
        <v>0&gt;=0</v>
      </c>
    </row>
    <row r="781" spans="1:5" s="150" customFormat="1" ht="12.75">
      <c r="A781" s="79">
        <f>IF((SUM('Разделы 3, 4, 5'!J25:J25)&gt;=SUM('Разделы 3, 4, 5'!J34:J34)),"","Неверно!")</f>
      </c>
      <c r="B781" s="166" t="s">
        <v>92</v>
      </c>
      <c r="C781" s="75" t="s">
        <v>125</v>
      </c>
      <c r="D781" s="75" t="s">
        <v>1137</v>
      </c>
      <c r="E781" s="75" t="str">
        <f>CONCATENATE(SUM('Разделы 3, 4, 5'!J25:J25),"&gt;=",SUM('Разделы 3, 4, 5'!J34:J34))</f>
        <v>0&gt;=0</v>
      </c>
    </row>
    <row r="782" spans="1:5" s="150" customFormat="1" ht="12.75">
      <c r="A782" s="79">
        <f>IF((SUM('Разделы 3, 4, 5'!K25:K25)&gt;=SUM('Разделы 3, 4, 5'!K34:K34)),"","Неверно!")</f>
      </c>
      <c r="B782" s="166" t="s">
        <v>92</v>
      </c>
      <c r="C782" s="75" t="s">
        <v>126</v>
      </c>
      <c r="D782" s="75" t="s">
        <v>1137</v>
      </c>
      <c r="E782" s="75" t="str">
        <f>CONCATENATE(SUM('Разделы 3, 4, 5'!K25:K25),"&gt;=",SUM('Разделы 3, 4, 5'!K34:K34))</f>
        <v>0&gt;=0</v>
      </c>
    </row>
    <row r="783" spans="1:5" s="150" customFormat="1" ht="12.75">
      <c r="A783" s="79">
        <f>IF((SUM('Разделы 3, 4, 5'!L25:L25)&gt;=SUM('Разделы 3, 4, 5'!L34:L34)),"","Неверно!")</f>
      </c>
      <c r="B783" s="166" t="s">
        <v>92</v>
      </c>
      <c r="C783" s="75" t="s">
        <v>127</v>
      </c>
      <c r="D783" s="75" t="s">
        <v>1137</v>
      </c>
      <c r="E783" s="75" t="str">
        <f>CONCATENATE(SUM('Разделы 3, 4, 5'!L25:L25),"&gt;=",SUM('Разделы 3, 4, 5'!L34:L34))</f>
        <v>0&gt;=0</v>
      </c>
    </row>
    <row r="784" spans="1:5" s="150" customFormat="1" ht="12.75">
      <c r="A784" s="79">
        <f>IF((SUM('Разделы 3, 4, 5'!M25:M25)&gt;=SUM('Разделы 3, 4, 5'!M34:M34)),"","Неверно!")</f>
      </c>
      <c r="B784" s="166" t="s">
        <v>92</v>
      </c>
      <c r="C784" s="75" t="s">
        <v>128</v>
      </c>
      <c r="D784" s="75" t="s">
        <v>1137</v>
      </c>
      <c r="E784" s="75" t="str">
        <f>CONCATENATE(SUM('Разделы 3, 4, 5'!M25:M25),"&gt;=",SUM('Разделы 3, 4, 5'!M34:M34))</f>
        <v>0&gt;=0</v>
      </c>
    </row>
    <row r="785" spans="1:5" s="150" customFormat="1" ht="12.75">
      <c r="A785" s="79">
        <f>IF((SUM('Разделы 3, 4, 5'!AL8:AL8)&lt;=SUM('Разделы 3, 4, 5'!AK8:AK8)),"","Неверно!")</f>
      </c>
      <c r="B785" s="166" t="s">
        <v>129</v>
      </c>
      <c r="C785" s="75" t="s">
        <v>130</v>
      </c>
      <c r="D785" s="75" t="s">
        <v>131</v>
      </c>
      <c r="E785" s="75" t="str">
        <f>CONCATENATE(SUM('Разделы 3, 4, 5'!AL8:AL8),"&lt;=",SUM('Разделы 3, 4, 5'!AK8:AK8))</f>
        <v>0&lt;=0</v>
      </c>
    </row>
    <row r="786" spans="1:5" s="150" customFormat="1" ht="12.75">
      <c r="A786" s="79">
        <f>IF((SUM('Разделы 3, 4, 5'!AL9:AL9)&lt;=SUM('Разделы 3, 4, 5'!AK9:AK9)),"","Неверно!")</f>
      </c>
      <c r="B786" s="166" t="s">
        <v>129</v>
      </c>
      <c r="C786" s="75" t="s">
        <v>132</v>
      </c>
      <c r="D786" s="75" t="s">
        <v>131</v>
      </c>
      <c r="E786" s="75" t="str">
        <f>CONCATENATE(SUM('Разделы 3, 4, 5'!AL9:AL9),"&lt;=",SUM('Разделы 3, 4, 5'!AK9:AK9))</f>
        <v>0&lt;=0</v>
      </c>
    </row>
    <row r="787" spans="1:5" s="150" customFormat="1" ht="12.75">
      <c r="A787" s="79">
        <f>IF((SUM('Разделы 3, 4, 5'!AL10:AL10)&lt;=SUM('Разделы 3, 4, 5'!AK10:AK10)),"","Неверно!")</f>
      </c>
      <c r="B787" s="166" t="s">
        <v>129</v>
      </c>
      <c r="C787" s="75" t="s">
        <v>133</v>
      </c>
      <c r="D787" s="75" t="s">
        <v>131</v>
      </c>
      <c r="E787" s="75" t="str">
        <f>CONCATENATE(SUM('Разделы 3, 4, 5'!AL10:AL10),"&lt;=",SUM('Разделы 3, 4, 5'!AK10:AK10))</f>
        <v>0&lt;=0</v>
      </c>
    </row>
    <row r="788" spans="1:5" s="150" customFormat="1" ht="12.75">
      <c r="A788" s="79">
        <f>IF((SUM('Разделы 3, 4, 5'!AL11:AL11)&lt;=SUM('Разделы 3, 4, 5'!AK11:AK11)),"","Неверно!")</f>
      </c>
      <c r="B788" s="166" t="s">
        <v>129</v>
      </c>
      <c r="C788" s="75" t="s">
        <v>134</v>
      </c>
      <c r="D788" s="75" t="s">
        <v>131</v>
      </c>
      <c r="E788" s="75" t="str">
        <f>CONCATENATE(SUM('Разделы 3, 4, 5'!AL11:AL11),"&lt;=",SUM('Разделы 3, 4, 5'!AK11:AK11))</f>
        <v>0&lt;=0</v>
      </c>
    </row>
    <row r="789" spans="1:5" s="150" customFormat="1" ht="12.75">
      <c r="A789" s="79">
        <f>IF((SUM('Разделы 3, 4, 5'!AL12:AL12)&lt;=SUM('Разделы 3, 4, 5'!AK12:AK12)),"","Неверно!")</f>
      </c>
      <c r="B789" s="166" t="s">
        <v>129</v>
      </c>
      <c r="C789" s="75" t="s">
        <v>135</v>
      </c>
      <c r="D789" s="75" t="s">
        <v>131</v>
      </c>
      <c r="E789" s="75" t="str">
        <f>CONCATENATE(SUM('Разделы 3, 4, 5'!AL12:AL12),"&lt;=",SUM('Разделы 3, 4, 5'!AK12:AK12))</f>
        <v>0&lt;=0</v>
      </c>
    </row>
    <row r="790" spans="1:5" s="150" customFormat="1" ht="12.75">
      <c r="A790" s="79">
        <f>IF((SUM('Разделы 3, 4, 5'!AL13:AL13)&lt;=SUM('Разделы 3, 4, 5'!AK13:AK13)),"","Неверно!")</f>
      </c>
      <c r="B790" s="166" t="s">
        <v>129</v>
      </c>
      <c r="C790" s="75" t="s">
        <v>136</v>
      </c>
      <c r="D790" s="75" t="s">
        <v>131</v>
      </c>
      <c r="E790" s="75" t="str">
        <f>CONCATENATE(SUM('Разделы 3, 4, 5'!AL13:AL13),"&lt;=",SUM('Разделы 3, 4, 5'!AK13:AK13))</f>
        <v>0&lt;=0</v>
      </c>
    </row>
    <row r="791" spans="1:5" s="150" customFormat="1" ht="12.75">
      <c r="A791" s="79">
        <f>IF((SUM('Разделы 3, 4, 5'!AL14:AL14)&lt;=SUM('Разделы 3, 4, 5'!AK14:AK14)),"","Неверно!")</f>
      </c>
      <c r="B791" s="166" t="s">
        <v>129</v>
      </c>
      <c r="C791" s="75" t="s">
        <v>137</v>
      </c>
      <c r="D791" s="75" t="s">
        <v>131</v>
      </c>
      <c r="E791" s="75" t="str">
        <f>CONCATENATE(SUM('Разделы 3, 4, 5'!AL14:AL14),"&lt;=",SUM('Разделы 3, 4, 5'!AK14:AK14))</f>
        <v>0&lt;=0</v>
      </c>
    </row>
    <row r="792" spans="1:5" s="150" customFormat="1" ht="12.75">
      <c r="A792" s="79">
        <f>IF((SUM('Разделы 3, 4, 5'!AL15:AL15)&lt;=SUM('Разделы 3, 4, 5'!AK15:AK15)),"","Неверно!")</f>
      </c>
      <c r="B792" s="166" t="s">
        <v>129</v>
      </c>
      <c r="C792" s="75" t="s">
        <v>138</v>
      </c>
      <c r="D792" s="75" t="s">
        <v>131</v>
      </c>
      <c r="E792" s="75" t="str">
        <f>CONCATENATE(SUM('Разделы 3, 4, 5'!AL15:AL15),"&lt;=",SUM('Разделы 3, 4, 5'!AK15:AK15))</f>
        <v>0&lt;=0</v>
      </c>
    </row>
    <row r="793" spans="1:5" s="150" customFormat="1" ht="12.75">
      <c r="A793" s="79">
        <f>IF((SUM('Разделы 3, 4, 5'!AG8:AJ8)&lt;=SUM('Разделы 3, 4, 5'!AF8:AF8)),"","Неверно!")</f>
      </c>
      <c r="B793" s="166" t="s">
        <v>139</v>
      </c>
      <c r="C793" s="75" t="s">
        <v>140</v>
      </c>
      <c r="D793" s="75" t="s">
        <v>141</v>
      </c>
      <c r="E793" s="75" t="str">
        <f>CONCATENATE(SUM('Разделы 3, 4, 5'!AG8:AJ8),"&lt;=",SUM('Разделы 3, 4, 5'!AF8:AF8))</f>
        <v>0&lt;=0</v>
      </c>
    </row>
    <row r="794" spans="1:5" s="150" customFormat="1" ht="12.75">
      <c r="A794" s="79">
        <f>IF((SUM('Разделы 3, 4, 5'!AG9:AJ9)&lt;=SUM('Разделы 3, 4, 5'!AF9:AF9)),"","Неверно!")</f>
      </c>
      <c r="B794" s="166" t="s">
        <v>139</v>
      </c>
      <c r="C794" s="75" t="s">
        <v>142</v>
      </c>
      <c r="D794" s="75" t="s">
        <v>141</v>
      </c>
      <c r="E794" s="75" t="str">
        <f>CONCATENATE(SUM('Разделы 3, 4, 5'!AG9:AJ9),"&lt;=",SUM('Разделы 3, 4, 5'!AF9:AF9))</f>
        <v>0&lt;=0</v>
      </c>
    </row>
    <row r="795" spans="1:5" s="150" customFormat="1" ht="12.75">
      <c r="A795" s="79">
        <f>IF((SUM('Разделы 3, 4, 5'!AG10:AJ10)&lt;=SUM('Разделы 3, 4, 5'!AF10:AF10)),"","Неверно!")</f>
      </c>
      <c r="B795" s="166" t="s">
        <v>139</v>
      </c>
      <c r="C795" s="75" t="s">
        <v>143</v>
      </c>
      <c r="D795" s="75" t="s">
        <v>141</v>
      </c>
      <c r="E795" s="75" t="str">
        <f>CONCATENATE(SUM('Разделы 3, 4, 5'!AG10:AJ10),"&lt;=",SUM('Разделы 3, 4, 5'!AF10:AF10))</f>
        <v>0&lt;=0</v>
      </c>
    </row>
    <row r="796" spans="1:5" s="150" customFormat="1" ht="12.75">
      <c r="A796" s="79">
        <f>IF((SUM('Разделы 3, 4, 5'!AG11:AJ11)&lt;=SUM('Разделы 3, 4, 5'!AF11:AF11)),"","Неверно!")</f>
      </c>
      <c r="B796" s="166" t="s">
        <v>139</v>
      </c>
      <c r="C796" s="75" t="s">
        <v>144</v>
      </c>
      <c r="D796" s="75" t="s">
        <v>141</v>
      </c>
      <c r="E796" s="75" t="str">
        <f>CONCATENATE(SUM('Разделы 3, 4, 5'!AG11:AJ11),"&lt;=",SUM('Разделы 3, 4, 5'!AF11:AF11))</f>
        <v>0&lt;=0</v>
      </c>
    </row>
    <row r="797" spans="1:5" s="150" customFormat="1" ht="12.75">
      <c r="A797" s="79">
        <f>IF((SUM('Разделы 3, 4, 5'!AG12:AJ12)&lt;=SUM('Разделы 3, 4, 5'!AF12:AF12)),"","Неверно!")</f>
      </c>
      <c r="B797" s="166" t="s">
        <v>139</v>
      </c>
      <c r="C797" s="75" t="s">
        <v>145</v>
      </c>
      <c r="D797" s="75" t="s">
        <v>141</v>
      </c>
      <c r="E797" s="75" t="str">
        <f>CONCATENATE(SUM('Разделы 3, 4, 5'!AG12:AJ12),"&lt;=",SUM('Разделы 3, 4, 5'!AF12:AF12))</f>
        <v>0&lt;=0</v>
      </c>
    </row>
    <row r="798" spans="1:5" s="150" customFormat="1" ht="12.75">
      <c r="A798" s="79">
        <f>IF((SUM('Разделы 3, 4, 5'!AG13:AJ13)&lt;=SUM('Разделы 3, 4, 5'!AF13:AF13)),"","Неверно!")</f>
      </c>
      <c r="B798" s="166" t="s">
        <v>139</v>
      </c>
      <c r="C798" s="75" t="s">
        <v>146</v>
      </c>
      <c r="D798" s="75" t="s">
        <v>141</v>
      </c>
      <c r="E798" s="75" t="str">
        <f>CONCATENATE(SUM('Разделы 3, 4, 5'!AG13:AJ13),"&lt;=",SUM('Разделы 3, 4, 5'!AF13:AF13))</f>
        <v>0&lt;=0</v>
      </c>
    </row>
    <row r="799" spans="1:5" s="150" customFormat="1" ht="12.75">
      <c r="A799" s="79">
        <f>IF((SUM('Разделы 3, 4, 5'!AG14:AJ14)&lt;=SUM('Разделы 3, 4, 5'!AF14:AF14)),"","Неверно!")</f>
      </c>
      <c r="B799" s="166" t="s">
        <v>139</v>
      </c>
      <c r="C799" s="75" t="s">
        <v>147</v>
      </c>
      <c r="D799" s="75" t="s">
        <v>141</v>
      </c>
      <c r="E799" s="75" t="str">
        <f>CONCATENATE(SUM('Разделы 3, 4, 5'!AG14:AJ14),"&lt;=",SUM('Разделы 3, 4, 5'!AF14:AF14))</f>
        <v>0&lt;=0</v>
      </c>
    </row>
    <row r="800" spans="1:5" s="150" customFormat="1" ht="12.75">
      <c r="A800" s="79">
        <f>IF((SUM('Разделы 3, 4, 5'!AG15:AJ15)&lt;=SUM('Разделы 3, 4, 5'!AF15:AF15)),"","Неверно!")</f>
      </c>
      <c r="B800" s="166" t="s">
        <v>139</v>
      </c>
      <c r="C800" s="75" t="s">
        <v>148</v>
      </c>
      <c r="D800" s="75" t="s">
        <v>141</v>
      </c>
      <c r="E800" s="75" t="str">
        <f>CONCATENATE(SUM('Разделы 3, 4, 5'!AG15:AJ15),"&lt;=",SUM('Разделы 3, 4, 5'!AF15:AF15))</f>
        <v>0&lt;=0</v>
      </c>
    </row>
    <row r="801" spans="1:5" s="150" customFormat="1" ht="12.75">
      <c r="A801" s="79">
        <f>IF((SUM('Разделы 3, 4, 5'!AI13:AI13)=0),"","Неверно!")</f>
      </c>
      <c r="B801" s="166" t="s">
        <v>149</v>
      </c>
      <c r="C801" s="75" t="s">
        <v>150</v>
      </c>
      <c r="D801" s="75" t="s">
        <v>151</v>
      </c>
      <c r="E801" s="75" t="str">
        <f>CONCATENATE(SUM('Разделы 3, 4, 5'!AI13:AI13),"=",0)</f>
        <v>0=0</v>
      </c>
    </row>
    <row r="802" spans="1:5" s="150" customFormat="1" ht="12.75">
      <c r="A802" s="79">
        <f>IF((SUM('Разделы 3, 4, 5'!AJ13:AJ13)=0),"","Неверно!")</f>
      </c>
      <c r="B802" s="166" t="s">
        <v>149</v>
      </c>
      <c r="C802" s="75" t="s">
        <v>152</v>
      </c>
      <c r="D802" s="75" t="s">
        <v>151</v>
      </c>
      <c r="E802" s="75" t="str">
        <f>CONCATENATE(SUM('Разделы 3, 4, 5'!AJ13:AJ13),"=",0)</f>
        <v>0=0</v>
      </c>
    </row>
    <row r="803" spans="1:5" s="150" customFormat="1" ht="12.75">
      <c r="A803" s="79">
        <f>IF((SUM('Разделы 3, 4, 5'!AG12:AG12)=0),"","Неверно!")</f>
      </c>
      <c r="B803" s="166" t="s">
        <v>153</v>
      </c>
      <c r="C803" s="75" t="s">
        <v>154</v>
      </c>
      <c r="D803" s="75" t="s">
        <v>155</v>
      </c>
      <c r="E803" s="75" t="str">
        <f>CONCATENATE(SUM('Разделы 3, 4, 5'!AG12:AG12),"=",0)</f>
        <v>0=0</v>
      </c>
    </row>
    <row r="804" spans="1:5" s="150" customFormat="1" ht="12.75">
      <c r="A804" s="79">
        <f>IF((SUM('Разделы 3, 4, 5'!AH12:AH12)=0),"","Неверно!")</f>
      </c>
      <c r="B804" s="166" t="s">
        <v>153</v>
      </c>
      <c r="C804" s="75" t="s">
        <v>156</v>
      </c>
      <c r="D804" s="75" t="s">
        <v>155</v>
      </c>
      <c r="E804" s="75" t="str">
        <f>CONCATENATE(SUM('Разделы 3, 4, 5'!AH12:AH12),"=",0)</f>
        <v>0=0</v>
      </c>
    </row>
    <row r="805" spans="1:5" s="150" customFormat="1" ht="12.75">
      <c r="A805" s="79">
        <f>IF((SUM('Разделы 3, 4, 5'!AI12:AI12)=0),"","Неверно!")</f>
      </c>
      <c r="B805" s="166" t="s">
        <v>153</v>
      </c>
      <c r="C805" s="75" t="s">
        <v>157</v>
      </c>
      <c r="D805" s="75" t="s">
        <v>155</v>
      </c>
      <c r="E805" s="75" t="str">
        <f>CONCATENATE(SUM('Разделы 3, 4, 5'!AI12:AI12),"=",0)</f>
        <v>0=0</v>
      </c>
    </row>
    <row r="806" spans="1:5" s="150" customFormat="1" ht="12.75">
      <c r="A806" s="79">
        <f>IF((SUM('Разделы 3, 4, 5'!AJ12:AJ12)=0),"","Неверно!")</f>
      </c>
      <c r="B806" s="166" t="s">
        <v>153</v>
      </c>
      <c r="C806" s="75" t="s">
        <v>158</v>
      </c>
      <c r="D806" s="75" t="s">
        <v>155</v>
      </c>
      <c r="E806" s="75" t="str">
        <f>CONCATENATE(SUM('Разделы 3, 4, 5'!AJ12:AJ12),"=",0)</f>
        <v>0=0</v>
      </c>
    </row>
    <row r="807" spans="1:5" s="150" customFormat="1" ht="12.75">
      <c r="A807" s="79">
        <f>IF((SUM('Разделы 3, 4, 5'!AI9:AI9)=0),"","Неверно!")</f>
      </c>
      <c r="B807" s="166" t="s">
        <v>159</v>
      </c>
      <c r="C807" s="75" t="s">
        <v>160</v>
      </c>
      <c r="D807" s="75" t="s">
        <v>161</v>
      </c>
      <c r="E807" s="75" t="str">
        <f>CONCATENATE(SUM('Разделы 3, 4, 5'!AI9:AI9),"=",0)</f>
        <v>0=0</v>
      </c>
    </row>
    <row r="808" spans="1:5" s="150" customFormat="1" ht="12.75">
      <c r="A808" s="79">
        <f>IF((SUM('Разделы 3, 4, 5'!AJ9:AJ9)=0),"","Неверно!")</f>
      </c>
      <c r="B808" s="166" t="s">
        <v>159</v>
      </c>
      <c r="C808" s="75" t="s">
        <v>162</v>
      </c>
      <c r="D808" s="75" t="s">
        <v>161</v>
      </c>
      <c r="E808" s="75" t="str">
        <f>CONCATENATE(SUM('Разделы 3, 4, 5'!AJ9:AJ9),"=",0)</f>
        <v>0=0</v>
      </c>
    </row>
    <row r="809" spans="1:5" s="150" customFormat="1" ht="12.75">
      <c r="A809" s="79">
        <f>IF((SUM('Разделы 3, 4, 5'!AG8:AG8)=0),"","Неверно!")</f>
      </c>
      <c r="B809" s="166" t="s">
        <v>163</v>
      </c>
      <c r="C809" s="75" t="s">
        <v>164</v>
      </c>
      <c r="D809" s="75" t="s">
        <v>165</v>
      </c>
      <c r="E809" s="75" t="str">
        <f>CONCATENATE(SUM('Разделы 3, 4, 5'!AG8:AG8),"=",0)</f>
        <v>0=0</v>
      </c>
    </row>
    <row r="810" spans="1:5" s="150" customFormat="1" ht="12.75">
      <c r="A810" s="79">
        <f>IF((SUM('Разделы 3, 4, 5'!AH8:AH8)=0),"","Неверно!")</f>
      </c>
      <c r="B810" s="166" t="s">
        <v>163</v>
      </c>
      <c r="C810" s="75" t="s">
        <v>166</v>
      </c>
      <c r="D810" s="75" t="s">
        <v>165</v>
      </c>
      <c r="E810" s="75" t="str">
        <f>CONCATENATE(SUM('Разделы 3, 4, 5'!AH8:AH8),"=",0)</f>
        <v>0=0</v>
      </c>
    </row>
    <row r="811" spans="1:5" s="150" customFormat="1" ht="12.75">
      <c r="A811" s="79">
        <f>IF((SUM('Разделы 3, 4, 5'!AI8:AI8)=0),"","Неверно!")</f>
      </c>
      <c r="B811" s="166" t="s">
        <v>163</v>
      </c>
      <c r="C811" s="75" t="s">
        <v>167</v>
      </c>
      <c r="D811" s="75" t="s">
        <v>165</v>
      </c>
      <c r="E811" s="75" t="str">
        <f>CONCATENATE(SUM('Разделы 3, 4, 5'!AI8:AI8),"=",0)</f>
        <v>0=0</v>
      </c>
    </row>
    <row r="812" spans="1:5" s="150" customFormat="1" ht="12.75">
      <c r="A812" s="79">
        <f>IF((SUM('Разделы 3, 4, 5'!AJ8:AJ8)=0),"","Неверно!")</f>
      </c>
      <c r="B812" s="166" t="s">
        <v>163</v>
      </c>
      <c r="C812" s="75" t="s">
        <v>168</v>
      </c>
      <c r="D812" s="75" t="s">
        <v>165</v>
      </c>
      <c r="E812" s="75" t="str">
        <f>CONCATENATE(SUM('Разделы 3, 4, 5'!AJ8:AJ8),"=",0)</f>
        <v>0=0</v>
      </c>
    </row>
    <row r="813" spans="1:5" s="150" customFormat="1" ht="12.75">
      <c r="A813" s="79">
        <f>IF((SUM('Раздел 6'!D8:AO134)=0),"","Неверно!")</f>
      </c>
      <c r="B813" s="166" t="s">
        <v>169</v>
      </c>
      <c r="C813" s="75" t="s">
        <v>170</v>
      </c>
      <c r="D813" s="75" t="s">
        <v>1469</v>
      </c>
      <c r="E813" s="75" t="str">
        <f>CONCATENATE(SUM('Раздел 6'!D8:AO134),"=",0)</f>
        <v>0=0</v>
      </c>
    </row>
    <row r="814" spans="1:5" s="150" customFormat="1" ht="12.75">
      <c r="A814" s="79">
        <f>IF((SUM('Раздел 7'!D8:AO134)=0),"","Неверно!")</f>
      </c>
      <c r="B814" s="166" t="s">
        <v>171</v>
      </c>
      <c r="C814" s="75" t="s">
        <v>172</v>
      </c>
      <c r="D814" s="75" t="s">
        <v>1470</v>
      </c>
      <c r="E814" s="75" t="str">
        <f>CONCATENATE(SUM('Раздел 7'!D8:AO134),"=",0)</f>
        <v>0=0</v>
      </c>
    </row>
    <row r="815" spans="1:5" s="150" customFormat="1" ht="12.75">
      <c r="A815" s="79">
        <f>IF((SUM('Разделы 3, 4, 5'!AF14:AF14)=0),"","Неверно!")</f>
      </c>
      <c r="B815" s="166" t="s">
        <v>173</v>
      </c>
      <c r="C815" s="75" t="s">
        <v>174</v>
      </c>
      <c r="D815" s="75" t="s">
        <v>175</v>
      </c>
      <c r="E815" s="75" t="str">
        <f>CONCATENATE(SUM('Разделы 3, 4, 5'!AF14:AF14),"=",0)</f>
        <v>0=0</v>
      </c>
    </row>
    <row r="816" spans="1:5" s="150" customFormat="1" ht="12.75">
      <c r="A816" s="79">
        <f>IF((SUM('Разделы 3, 4, 5'!AG14:AG14)=0),"","Неверно!")</f>
      </c>
      <c r="B816" s="166" t="s">
        <v>173</v>
      </c>
      <c r="C816" s="75" t="s">
        <v>176</v>
      </c>
      <c r="D816" s="75" t="s">
        <v>175</v>
      </c>
      <c r="E816" s="75" t="str">
        <f>CONCATENATE(SUM('Разделы 3, 4, 5'!AG14:AG14),"=",0)</f>
        <v>0=0</v>
      </c>
    </row>
    <row r="817" spans="1:5" s="150" customFormat="1" ht="12.75">
      <c r="A817" s="79">
        <f>IF((SUM('Разделы 3, 4, 5'!AH14:AH14)=0),"","Неверно!")</f>
      </c>
      <c r="B817" s="166" t="s">
        <v>173</v>
      </c>
      <c r="C817" s="75" t="s">
        <v>177</v>
      </c>
      <c r="D817" s="75" t="s">
        <v>175</v>
      </c>
      <c r="E817" s="75" t="str">
        <f>CONCATENATE(SUM('Разделы 3, 4, 5'!AH14:AH14),"=",0)</f>
        <v>0=0</v>
      </c>
    </row>
    <row r="818" spans="1:5" s="150" customFormat="1" ht="12.75">
      <c r="A818" s="79">
        <f>IF((SUM('Разделы 3, 4, 5'!AI14:AI14)=0),"","Неверно!")</f>
      </c>
      <c r="B818" s="166" t="s">
        <v>173</v>
      </c>
      <c r="C818" s="75" t="s">
        <v>178</v>
      </c>
      <c r="D818" s="75" t="s">
        <v>175</v>
      </c>
      <c r="E818" s="75" t="str">
        <f>CONCATENATE(SUM('Разделы 3, 4, 5'!AI14:AI14),"=",0)</f>
        <v>0=0</v>
      </c>
    </row>
    <row r="819" spans="1:5" s="150" customFormat="1" ht="12.75">
      <c r="A819" s="79">
        <f>IF((SUM('Разделы 3, 4, 5'!AJ14:AJ14)=0),"","Неверно!")</f>
      </c>
      <c r="B819" s="166" t="s">
        <v>173</v>
      </c>
      <c r="C819" s="75" t="s">
        <v>179</v>
      </c>
      <c r="D819" s="75" t="s">
        <v>175</v>
      </c>
      <c r="E819" s="75" t="str">
        <f>CONCATENATE(SUM('Разделы 3, 4, 5'!AJ14:AJ14),"=",0)</f>
        <v>0=0</v>
      </c>
    </row>
    <row r="820" spans="1:5" s="150" customFormat="1" ht="12.75">
      <c r="A820" s="79">
        <f>IF((SUM('Разделы 3, 4, 5'!AK14:AK14)=0),"","Неверно!")</f>
      </c>
      <c r="B820" s="166" t="s">
        <v>173</v>
      </c>
      <c r="C820" s="75" t="s">
        <v>180</v>
      </c>
      <c r="D820" s="75" t="s">
        <v>175</v>
      </c>
      <c r="E820" s="75" t="str">
        <f>CONCATENATE(SUM('Разделы 3, 4, 5'!AK14:AK14),"=",0)</f>
        <v>0=0</v>
      </c>
    </row>
    <row r="821" spans="1:5" s="150" customFormat="1" ht="12.75">
      <c r="A821" s="79">
        <f>IF((SUM('Разделы 3, 4, 5'!AL14:AL14)=0),"","Неверно!")</f>
      </c>
      <c r="B821" s="166" t="s">
        <v>173</v>
      </c>
      <c r="C821" s="75" t="s">
        <v>181</v>
      </c>
      <c r="D821" s="75" t="s">
        <v>175</v>
      </c>
      <c r="E821" s="75" t="str">
        <f>CONCATENATE(SUM('Разделы 3, 4, 5'!AL14:AL14),"=",0)</f>
        <v>0=0</v>
      </c>
    </row>
    <row r="822" spans="1:5" s="150" customFormat="1" ht="12.75">
      <c r="A822" s="79">
        <f>IF((SUM('Разделы 3, 4, 5'!AM14:AM14)=0),"","Неверно!")</f>
      </c>
      <c r="B822" s="166" t="s">
        <v>173</v>
      </c>
      <c r="C822" s="75" t="s">
        <v>182</v>
      </c>
      <c r="D822" s="75" t="s">
        <v>175</v>
      </c>
      <c r="E822" s="75" t="str">
        <f>CONCATENATE(SUM('Разделы 3, 4, 5'!AM14:AM14),"=",0)</f>
        <v>0=0</v>
      </c>
    </row>
    <row r="823" spans="1:5" s="150" customFormat="1" ht="12.75">
      <c r="A823" s="79">
        <f>IF((SUM('Разделы 3, 4, 5'!AN14:AN14)=0),"","Неверно!")</f>
      </c>
      <c r="B823" s="166" t="s">
        <v>173</v>
      </c>
      <c r="C823" s="75" t="s">
        <v>183</v>
      </c>
      <c r="D823" s="75" t="s">
        <v>175</v>
      </c>
      <c r="E823" s="75" t="str">
        <f>CONCATENATE(SUM('Разделы 3, 4, 5'!AN14:AN14),"=",0)</f>
        <v>0=0</v>
      </c>
    </row>
    <row r="824" spans="1:5" s="150" customFormat="1" ht="12.75">
      <c r="A824" s="79">
        <f>IF((SUM('Разделы 3, 4, 5'!AO14:AO14)=0),"","Неверно!")</f>
      </c>
      <c r="B824" s="166" t="s">
        <v>173</v>
      </c>
      <c r="C824" s="75" t="s">
        <v>184</v>
      </c>
      <c r="D824" s="75" t="s">
        <v>175</v>
      </c>
      <c r="E824" s="75" t="str">
        <f>CONCATENATE(SUM('Разделы 3, 4, 5'!AO14:AO14),"=",0)</f>
        <v>0=0</v>
      </c>
    </row>
    <row r="825" spans="1:5" s="150" customFormat="1" ht="12.75">
      <c r="A825" s="79">
        <f>IF((SUM('Разделы 3, 4, 5'!AF10:AF10)=0),"","Неверно!")</f>
      </c>
      <c r="B825" s="166" t="s">
        <v>185</v>
      </c>
      <c r="C825" s="75" t="s">
        <v>186</v>
      </c>
      <c r="D825" s="75" t="s">
        <v>187</v>
      </c>
      <c r="E825" s="75" t="str">
        <f>CONCATENATE(SUM('Разделы 3, 4, 5'!AF10:AF10),"=",0)</f>
        <v>0=0</v>
      </c>
    </row>
    <row r="826" spans="1:5" s="150" customFormat="1" ht="12.75">
      <c r="A826" s="79">
        <f>IF((SUM('Разделы 3, 4, 5'!AG10:AG10)=0),"","Неверно!")</f>
      </c>
      <c r="B826" s="166" t="s">
        <v>185</v>
      </c>
      <c r="C826" s="75" t="s">
        <v>188</v>
      </c>
      <c r="D826" s="75" t="s">
        <v>187</v>
      </c>
      <c r="E826" s="75" t="str">
        <f>CONCATENATE(SUM('Разделы 3, 4, 5'!AG10:AG10),"=",0)</f>
        <v>0=0</v>
      </c>
    </row>
    <row r="827" spans="1:5" s="150" customFormat="1" ht="12.75">
      <c r="A827" s="79">
        <f>IF((SUM('Разделы 3, 4, 5'!AH10:AH10)=0),"","Неверно!")</f>
      </c>
      <c r="B827" s="166" t="s">
        <v>185</v>
      </c>
      <c r="C827" s="75" t="s">
        <v>189</v>
      </c>
      <c r="D827" s="75" t="s">
        <v>187</v>
      </c>
      <c r="E827" s="75" t="str">
        <f>CONCATENATE(SUM('Разделы 3, 4, 5'!AH10:AH10),"=",0)</f>
        <v>0=0</v>
      </c>
    </row>
    <row r="828" spans="1:5" s="150" customFormat="1" ht="12.75">
      <c r="A828" s="79">
        <f>IF((SUM('Разделы 3, 4, 5'!AI10:AI10)=0),"","Неверно!")</f>
      </c>
      <c r="B828" s="166" t="s">
        <v>185</v>
      </c>
      <c r="C828" s="75" t="s">
        <v>190</v>
      </c>
      <c r="D828" s="75" t="s">
        <v>187</v>
      </c>
      <c r="E828" s="75" t="str">
        <f>CONCATENATE(SUM('Разделы 3, 4, 5'!AI10:AI10),"=",0)</f>
        <v>0=0</v>
      </c>
    </row>
    <row r="829" spans="1:5" s="150" customFormat="1" ht="12.75">
      <c r="A829" s="79">
        <f>IF((SUM('Разделы 3, 4, 5'!AJ10:AJ10)=0),"","Неверно!")</f>
      </c>
      <c r="B829" s="166" t="s">
        <v>185</v>
      </c>
      <c r="C829" s="75" t="s">
        <v>191</v>
      </c>
      <c r="D829" s="75" t="s">
        <v>187</v>
      </c>
      <c r="E829" s="75" t="str">
        <f>CONCATENATE(SUM('Разделы 3, 4, 5'!AJ10:AJ10),"=",0)</f>
        <v>0=0</v>
      </c>
    </row>
    <row r="830" spans="1:5" s="150" customFormat="1" ht="12.75">
      <c r="A830" s="79">
        <f>IF((SUM('Разделы 3, 4, 5'!AK10:AK10)=0),"","Неверно!")</f>
      </c>
      <c r="B830" s="166" t="s">
        <v>185</v>
      </c>
      <c r="C830" s="75" t="s">
        <v>192</v>
      </c>
      <c r="D830" s="75" t="s">
        <v>187</v>
      </c>
      <c r="E830" s="75" t="str">
        <f>CONCATENATE(SUM('Разделы 3, 4, 5'!AK10:AK10),"=",0)</f>
        <v>0=0</v>
      </c>
    </row>
    <row r="831" spans="1:5" s="150" customFormat="1" ht="12.75">
      <c r="A831" s="79">
        <f>IF((SUM('Разделы 3, 4, 5'!AL10:AL10)=0),"","Неверно!")</f>
      </c>
      <c r="B831" s="166" t="s">
        <v>185</v>
      </c>
      <c r="C831" s="75" t="s">
        <v>193</v>
      </c>
      <c r="D831" s="75" t="s">
        <v>187</v>
      </c>
      <c r="E831" s="75" t="str">
        <f>CONCATENATE(SUM('Разделы 3, 4, 5'!AL10:AL10),"=",0)</f>
        <v>0=0</v>
      </c>
    </row>
    <row r="832" spans="1:5" s="150" customFormat="1" ht="12.75">
      <c r="A832" s="79">
        <f>IF((SUM('Разделы 3, 4, 5'!AM10:AM10)=0),"","Неверно!")</f>
      </c>
      <c r="B832" s="166" t="s">
        <v>185</v>
      </c>
      <c r="C832" s="75" t="s">
        <v>194</v>
      </c>
      <c r="D832" s="75" t="s">
        <v>187</v>
      </c>
      <c r="E832" s="75" t="str">
        <f>CONCATENATE(SUM('Разделы 3, 4, 5'!AM10:AM10),"=",0)</f>
        <v>0=0</v>
      </c>
    </row>
    <row r="833" spans="1:5" s="150" customFormat="1" ht="12.75">
      <c r="A833" s="79">
        <f>IF((SUM('Разделы 3, 4, 5'!AN10:AN10)=0),"","Неверно!")</f>
      </c>
      <c r="B833" s="166" t="s">
        <v>185</v>
      </c>
      <c r="C833" s="75" t="s">
        <v>195</v>
      </c>
      <c r="D833" s="75" t="s">
        <v>187</v>
      </c>
      <c r="E833" s="75" t="str">
        <f>CONCATENATE(SUM('Разделы 3, 4, 5'!AN10:AN10),"=",0)</f>
        <v>0=0</v>
      </c>
    </row>
    <row r="834" spans="1:5" s="150" customFormat="1" ht="12.75">
      <c r="A834" s="79">
        <f>IF((SUM('Разделы 3, 4, 5'!AO10:AO10)=0),"","Неверно!")</f>
      </c>
      <c r="B834" s="166" t="s">
        <v>185</v>
      </c>
      <c r="C834" s="75" t="s">
        <v>196</v>
      </c>
      <c r="D834" s="75" t="s">
        <v>187</v>
      </c>
      <c r="E834" s="75" t="str">
        <f>CONCATENATE(SUM('Разделы 3, 4, 5'!AO10:AO10),"=",0)</f>
        <v>0=0</v>
      </c>
    </row>
    <row r="835" spans="1:5" s="150" customFormat="1" ht="12.75">
      <c r="A835" s="79">
        <f>IF((SUM('Разделы 3, 4, 5'!AE27:AE27)=0),"","Неверно!")</f>
      </c>
      <c r="B835" s="166" t="s">
        <v>197</v>
      </c>
      <c r="C835" s="75" t="s">
        <v>198</v>
      </c>
      <c r="D835" s="75" t="s">
        <v>199</v>
      </c>
      <c r="E835" s="75" t="str">
        <f>CONCATENATE(SUM('Разделы 3, 4, 5'!AE27:AE27),"=",0)</f>
        <v>0=0</v>
      </c>
    </row>
    <row r="836" spans="1:5" s="150" customFormat="1" ht="12.75">
      <c r="A836" s="79">
        <f>IF((SUM('Разделы 3, 4, 5'!AE28:AE28)=0),"","Неверно!")</f>
      </c>
      <c r="B836" s="166" t="s">
        <v>197</v>
      </c>
      <c r="C836" s="75" t="s">
        <v>200</v>
      </c>
      <c r="D836" s="75" t="s">
        <v>199</v>
      </c>
      <c r="E836" s="75" t="str">
        <f>CONCATENATE(SUM('Разделы 3, 4, 5'!AE28:AE28),"=",0)</f>
        <v>0=0</v>
      </c>
    </row>
    <row r="837" spans="1:5" s="150" customFormat="1" ht="12.75">
      <c r="A837" s="79">
        <f>IF((SUM('Разделы 3, 4, 5'!AE29:AE29)=0),"","Неверно!")</f>
      </c>
      <c r="B837" s="166" t="s">
        <v>197</v>
      </c>
      <c r="C837" s="75" t="s">
        <v>201</v>
      </c>
      <c r="D837" s="75" t="s">
        <v>199</v>
      </c>
      <c r="E837" s="75" t="str">
        <f>CONCATENATE(SUM('Разделы 3, 4, 5'!AE29:AE29),"=",0)</f>
        <v>0=0</v>
      </c>
    </row>
    <row r="838" spans="1:5" s="150" customFormat="1" ht="12.75">
      <c r="A838" s="79">
        <f>IF((SUM('Разделы 3, 4, 5'!AE30:AE30)=0),"","Неверно!")</f>
      </c>
      <c r="B838" s="166" t="s">
        <v>197</v>
      </c>
      <c r="C838" s="75" t="s">
        <v>202</v>
      </c>
      <c r="D838" s="75" t="s">
        <v>199</v>
      </c>
      <c r="E838" s="75" t="str">
        <f>CONCATENATE(SUM('Разделы 3, 4, 5'!AE30:AE30),"=",0)</f>
        <v>0=0</v>
      </c>
    </row>
    <row r="839" spans="1:5" s="150" customFormat="1" ht="12.75">
      <c r="A839" s="79">
        <f>IF((SUM('Разделы 3, 4, 5'!AF27:AF27)=0),"","Неверно!")</f>
      </c>
      <c r="B839" s="166" t="s">
        <v>197</v>
      </c>
      <c r="C839" s="75" t="s">
        <v>203</v>
      </c>
      <c r="D839" s="75" t="s">
        <v>199</v>
      </c>
      <c r="E839" s="75" t="str">
        <f>CONCATENATE(SUM('Разделы 3, 4, 5'!AF27:AF27),"=",0)</f>
        <v>0=0</v>
      </c>
    </row>
    <row r="840" spans="1:5" s="150" customFormat="1" ht="12.75">
      <c r="A840" s="79">
        <f>IF((SUM('Разделы 3, 4, 5'!AF28:AF28)=0),"","Неверно!")</f>
      </c>
      <c r="B840" s="166" t="s">
        <v>197</v>
      </c>
      <c r="C840" s="75" t="s">
        <v>204</v>
      </c>
      <c r="D840" s="75" t="s">
        <v>199</v>
      </c>
      <c r="E840" s="75" t="str">
        <f>CONCATENATE(SUM('Разделы 3, 4, 5'!AF28:AF28),"=",0)</f>
        <v>0=0</v>
      </c>
    </row>
    <row r="841" spans="1:5" s="150" customFormat="1" ht="12.75">
      <c r="A841" s="79">
        <f>IF((SUM('Разделы 3, 4, 5'!AF29:AF29)=0),"","Неверно!")</f>
      </c>
      <c r="B841" s="166" t="s">
        <v>197</v>
      </c>
      <c r="C841" s="75" t="s">
        <v>205</v>
      </c>
      <c r="D841" s="75" t="s">
        <v>199</v>
      </c>
      <c r="E841" s="75" t="str">
        <f>CONCATENATE(SUM('Разделы 3, 4, 5'!AF29:AF29),"=",0)</f>
        <v>0=0</v>
      </c>
    </row>
    <row r="842" spans="1:5" s="150" customFormat="1" ht="12.75">
      <c r="A842" s="79">
        <f>IF((SUM('Разделы 3, 4, 5'!AF30:AF30)=0),"","Неверно!")</f>
      </c>
      <c r="B842" s="166" t="s">
        <v>197</v>
      </c>
      <c r="C842" s="75" t="s">
        <v>206</v>
      </c>
      <c r="D842" s="75" t="s">
        <v>199</v>
      </c>
      <c r="E842" s="75" t="str">
        <f>CONCATENATE(SUM('Разделы 3, 4, 5'!AF30:AF30),"=",0)</f>
        <v>0=0</v>
      </c>
    </row>
    <row r="843" spans="1:5" s="150" customFormat="1" ht="12.75">
      <c r="A843" s="79">
        <f>IF((SUM('Разделы 3, 4, 5'!E29:E29)=0),"","Неверно!")</f>
      </c>
      <c r="B843" s="166" t="s">
        <v>207</v>
      </c>
      <c r="C843" s="75" t="s">
        <v>208</v>
      </c>
      <c r="D843" s="75" t="s">
        <v>209</v>
      </c>
      <c r="E843" s="75" t="str">
        <f>CONCATENATE(SUM('Разделы 3, 4, 5'!E29:E29),"=",0)</f>
        <v>0=0</v>
      </c>
    </row>
    <row r="844" spans="1:5" s="150" customFormat="1" ht="12.75">
      <c r="A844" s="79">
        <f>IF((SUM('Разделы 3, 4, 5'!N29:N29)=0),"","Неверно!")</f>
      </c>
      <c r="B844" s="166" t="s">
        <v>207</v>
      </c>
      <c r="C844" s="75" t="s">
        <v>210</v>
      </c>
      <c r="D844" s="75" t="s">
        <v>209</v>
      </c>
      <c r="E844" s="75" t="str">
        <f>CONCATENATE(SUM('Разделы 3, 4, 5'!N29:N29),"=",0)</f>
        <v>0=0</v>
      </c>
    </row>
    <row r="845" spans="1:5" s="150" customFormat="1" ht="12.75">
      <c r="A845" s="79">
        <f>IF((SUM('Разделы 3, 4, 5'!O29:O29)=0),"","Неверно!")</f>
      </c>
      <c r="B845" s="166" t="s">
        <v>207</v>
      </c>
      <c r="C845" s="75" t="s">
        <v>211</v>
      </c>
      <c r="D845" s="75" t="s">
        <v>209</v>
      </c>
      <c r="E845" s="75" t="str">
        <f>CONCATENATE(SUM('Разделы 3, 4, 5'!O29:O29),"=",0)</f>
        <v>0=0</v>
      </c>
    </row>
    <row r="846" spans="1:5" s="150" customFormat="1" ht="12.75">
      <c r="A846" s="79">
        <f>IF((SUM('Разделы 3, 4, 5'!P29:P29)=0),"","Неверно!")</f>
      </c>
      <c r="B846" s="166" t="s">
        <v>207</v>
      </c>
      <c r="C846" s="75" t="s">
        <v>212</v>
      </c>
      <c r="D846" s="75" t="s">
        <v>209</v>
      </c>
      <c r="E846" s="75" t="str">
        <f>CONCATENATE(SUM('Разделы 3, 4, 5'!P29:P29),"=",0)</f>
        <v>0=0</v>
      </c>
    </row>
    <row r="847" spans="1:5" s="150" customFormat="1" ht="12.75">
      <c r="A847" s="79">
        <f>IF((SUM('Разделы 3, 4, 5'!Q29:Q29)=0),"","Неверно!")</f>
      </c>
      <c r="B847" s="166" t="s">
        <v>207</v>
      </c>
      <c r="C847" s="75" t="s">
        <v>213</v>
      </c>
      <c r="D847" s="75" t="s">
        <v>209</v>
      </c>
      <c r="E847" s="75" t="str">
        <f>CONCATENATE(SUM('Разделы 3, 4, 5'!Q29:Q29),"=",0)</f>
        <v>0=0</v>
      </c>
    </row>
    <row r="848" spans="1:5" s="150" customFormat="1" ht="12.75">
      <c r="A848" s="79">
        <f>IF((SUM('Разделы 3, 4, 5'!R29:R29)=0),"","Неверно!")</f>
      </c>
      <c r="B848" s="166" t="s">
        <v>207</v>
      </c>
      <c r="C848" s="75" t="s">
        <v>214</v>
      </c>
      <c r="D848" s="75" t="s">
        <v>209</v>
      </c>
      <c r="E848" s="75" t="str">
        <f>CONCATENATE(SUM('Разделы 3, 4, 5'!R29:R29),"=",0)</f>
        <v>0=0</v>
      </c>
    </row>
    <row r="849" spans="1:5" s="150" customFormat="1" ht="12.75">
      <c r="A849" s="79">
        <f>IF((SUM('Разделы 3, 4, 5'!S29:S29)=0),"","Неверно!")</f>
      </c>
      <c r="B849" s="166" t="s">
        <v>207</v>
      </c>
      <c r="C849" s="75" t="s">
        <v>215</v>
      </c>
      <c r="D849" s="75" t="s">
        <v>209</v>
      </c>
      <c r="E849" s="75" t="str">
        <f>CONCATENATE(SUM('Разделы 3, 4, 5'!S29:S29),"=",0)</f>
        <v>0=0</v>
      </c>
    </row>
    <row r="850" spans="1:5" s="150" customFormat="1" ht="12.75">
      <c r="A850" s="79">
        <f>IF((SUM('Разделы 3, 4, 5'!T29:T29)=0),"","Неверно!")</f>
      </c>
      <c r="B850" s="166" t="s">
        <v>207</v>
      </c>
      <c r="C850" s="75" t="s">
        <v>216</v>
      </c>
      <c r="D850" s="75" t="s">
        <v>209</v>
      </c>
      <c r="E850" s="75" t="str">
        <f>CONCATENATE(SUM('Разделы 3, 4, 5'!T29:T29),"=",0)</f>
        <v>0=0</v>
      </c>
    </row>
    <row r="851" spans="1:5" s="150" customFormat="1" ht="12.75">
      <c r="A851" s="79">
        <f>IF((SUM('Разделы 3, 4, 5'!U29:U29)=0),"","Неверно!")</f>
      </c>
      <c r="B851" s="166" t="s">
        <v>207</v>
      </c>
      <c r="C851" s="75" t="s">
        <v>217</v>
      </c>
      <c r="D851" s="75" t="s">
        <v>209</v>
      </c>
      <c r="E851" s="75" t="str">
        <f>CONCATENATE(SUM('Разделы 3, 4, 5'!U29:U29),"=",0)</f>
        <v>0=0</v>
      </c>
    </row>
    <row r="852" spans="1:5" s="150" customFormat="1" ht="12.75">
      <c r="A852" s="79">
        <f>IF((SUM('Разделы 3, 4, 5'!V29:V29)=0),"","Неверно!")</f>
      </c>
      <c r="B852" s="166" t="s">
        <v>207</v>
      </c>
      <c r="C852" s="75" t="s">
        <v>218</v>
      </c>
      <c r="D852" s="75" t="s">
        <v>209</v>
      </c>
      <c r="E852" s="75" t="str">
        <f>CONCATENATE(SUM('Разделы 3, 4, 5'!V29:V29),"=",0)</f>
        <v>0=0</v>
      </c>
    </row>
    <row r="853" spans="1:5" s="150" customFormat="1" ht="12.75">
      <c r="A853" s="79">
        <f>IF((SUM('Разделы 3, 4, 5'!W29:W29)=0),"","Неверно!")</f>
      </c>
      <c r="B853" s="166" t="s">
        <v>207</v>
      </c>
      <c r="C853" s="75" t="s">
        <v>441</v>
      </c>
      <c r="D853" s="75" t="s">
        <v>209</v>
      </c>
      <c r="E853" s="75" t="str">
        <f>CONCATENATE(SUM('Разделы 3, 4, 5'!W29:W29),"=",0)</f>
        <v>0=0</v>
      </c>
    </row>
    <row r="854" spans="1:5" s="150" customFormat="1" ht="12.75">
      <c r="A854" s="79">
        <f>IF((SUM('Разделы 3, 4, 5'!F29:F29)=0),"","Неверно!")</f>
      </c>
      <c r="B854" s="166" t="s">
        <v>207</v>
      </c>
      <c r="C854" s="75" t="s">
        <v>219</v>
      </c>
      <c r="D854" s="75" t="s">
        <v>209</v>
      </c>
      <c r="E854" s="75" t="str">
        <f>CONCATENATE(SUM('Разделы 3, 4, 5'!F29:F29),"=",0)</f>
        <v>0=0</v>
      </c>
    </row>
    <row r="855" spans="1:5" s="150" customFormat="1" ht="12.75">
      <c r="A855" s="79">
        <f>IF((SUM('Разделы 3, 4, 5'!X29:X29)=0),"","Неверно!")</f>
      </c>
      <c r="B855" s="166" t="s">
        <v>207</v>
      </c>
      <c r="C855" s="75" t="s">
        <v>451</v>
      </c>
      <c r="D855" s="75" t="s">
        <v>209</v>
      </c>
      <c r="E855" s="75" t="str">
        <f>CONCATENATE(SUM('Разделы 3, 4, 5'!X29:X29),"=",0)</f>
        <v>0=0</v>
      </c>
    </row>
    <row r="856" spans="1:5" s="150" customFormat="1" ht="12.75">
      <c r="A856" s="79">
        <f>IF((SUM('Разделы 3, 4, 5'!Y29:Y29)=0),"","Неверно!")</f>
      </c>
      <c r="B856" s="166" t="s">
        <v>207</v>
      </c>
      <c r="C856" s="75" t="s">
        <v>461</v>
      </c>
      <c r="D856" s="75" t="s">
        <v>209</v>
      </c>
      <c r="E856" s="75" t="str">
        <f>CONCATENATE(SUM('Разделы 3, 4, 5'!Y29:Y29),"=",0)</f>
        <v>0=0</v>
      </c>
    </row>
    <row r="857" spans="1:5" s="150" customFormat="1" ht="12.75">
      <c r="A857" s="79">
        <f>IF((SUM('Разделы 3, 4, 5'!Z29:Z29)=0),"","Неверно!")</f>
      </c>
      <c r="B857" s="166" t="s">
        <v>207</v>
      </c>
      <c r="C857" s="75" t="s">
        <v>471</v>
      </c>
      <c r="D857" s="75" t="s">
        <v>209</v>
      </c>
      <c r="E857" s="75" t="str">
        <f>CONCATENATE(SUM('Разделы 3, 4, 5'!Z29:Z29),"=",0)</f>
        <v>0=0</v>
      </c>
    </row>
    <row r="858" spans="1:5" s="150" customFormat="1" ht="12.75">
      <c r="A858" s="79">
        <f>IF((SUM('Разделы 3, 4, 5'!AA29:AA29)=0),"","Неверно!")</f>
      </c>
      <c r="B858" s="166" t="s">
        <v>207</v>
      </c>
      <c r="C858" s="75" t="s">
        <v>481</v>
      </c>
      <c r="D858" s="75" t="s">
        <v>209</v>
      </c>
      <c r="E858" s="75" t="str">
        <f>CONCATENATE(SUM('Разделы 3, 4, 5'!AA29:AA29),"=",0)</f>
        <v>0=0</v>
      </c>
    </row>
    <row r="859" spans="1:5" s="150" customFormat="1" ht="12.75">
      <c r="A859" s="79">
        <f>IF((SUM('Разделы 3, 4, 5'!AB29:AB29)=0),"","Неверно!")</f>
      </c>
      <c r="B859" s="166" t="s">
        <v>207</v>
      </c>
      <c r="C859" s="75" t="s">
        <v>491</v>
      </c>
      <c r="D859" s="75" t="s">
        <v>209</v>
      </c>
      <c r="E859" s="75" t="str">
        <f>CONCATENATE(SUM('Разделы 3, 4, 5'!AB29:AB29),"=",0)</f>
        <v>0=0</v>
      </c>
    </row>
    <row r="860" spans="1:5" s="150" customFormat="1" ht="12.75">
      <c r="A860" s="79">
        <f>IF((SUM('Разделы 3, 4, 5'!AC29:AC29)=0),"","Неверно!")</f>
      </c>
      <c r="B860" s="166" t="s">
        <v>207</v>
      </c>
      <c r="C860" s="75" t="s">
        <v>501</v>
      </c>
      <c r="D860" s="75" t="s">
        <v>209</v>
      </c>
      <c r="E860" s="75" t="str">
        <f>CONCATENATE(SUM('Разделы 3, 4, 5'!AC29:AC29),"=",0)</f>
        <v>0=0</v>
      </c>
    </row>
    <row r="861" spans="1:5" s="150" customFormat="1" ht="12.75">
      <c r="A861" s="79">
        <f>IF((SUM('Разделы 3, 4, 5'!AD29:AD29)=0),"","Неверно!")</f>
      </c>
      <c r="B861" s="166" t="s">
        <v>207</v>
      </c>
      <c r="C861" s="75" t="s">
        <v>511</v>
      </c>
      <c r="D861" s="75" t="s">
        <v>209</v>
      </c>
      <c r="E861" s="75" t="str">
        <f>CONCATENATE(SUM('Разделы 3, 4, 5'!AD29:AD29),"=",0)</f>
        <v>0=0</v>
      </c>
    </row>
    <row r="862" spans="1:5" s="150" customFormat="1" ht="12.75">
      <c r="A862" s="79">
        <f>IF((SUM('Разделы 3, 4, 5'!AE29:AE29)=0),"","Неверно!")</f>
      </c>
      <c r="B862" s="166" t="s">
        <v>207</v>
      </c>
      <c r="C862" s="75" t="s">
        <v>201</v>
      </c>
      <c r="D862" s="75" t="s">
        <v>209</v>
      </c>
      <c r="E862" s="75" t="str">
        <f>CONCATENATE(SUM('Разделы 3, 4, 5'!AE29:AE29),"=",0)</f>
        <v>0=0</v>
      </c>
    </row>
    <row r="863" spans="1:5" s="150" customFormat="1" ht="12.75">
      <c r="A863" s="79">
        <f>IF((SUM('Разделы 3, 4, 5'!AF29:AF29)=0),"","Неверно!")</f>
      </c>
      <c r="B863" s="166" t="s">
        <v>207</v>
      </c>
      <c r="C863" s="75" t="s">
        <v>205</v>
      </c>
      <c r="D863" s="75" t="s">
        <v>209</v>
      </c>
      <c r="E863" s="75" t="str">
        <f>CONCATENATE(SUM('Разделы 3, 4, 5'!AF29:AF29),"=",0)</f>
        <v>0=0</v>
      </c>
    </row>
    <row r="864" spans="1:5" s="150" customFormat="1" ht="12.75">
      <c r="A864" s="79">
        <f>IF((SUM('Разделы 3, 4, 5'!AG29:AG29)=0),"","Неверно!")</f>
      </c>
      <c r="B864" s="166" t="s">
        <v>207</v>
      </c>
      <c r="C864" s="75" t="s">
        <v>220</v>
      </c>
      <c r="D864" s="75" t="s">
        <v>209</v>
      </c>
      <c r="E864" s="75" t="str">
        <f>CONCATENATE(SUM('Разделы 3, 4, 5'!AG29:AG29),"=",0)</f>
        <v>0=0</v>
      </c>
    </row>
    <row r="865" spans="1:5" s="150" customFormat="1" ht="12.75">
      <c r="A865" s="79">
        <f>IF((SUM('Разделы 3, 4, 5'!G29:G29)=0),"","Неверно!")</f>
      </c>
      <c r="B865" s="166" t="s">
        <v>207</v>
      </c>
      <c r="C865" s="75" t="s">
        <v>221</v>
      </c>
      <c r="D865" s="75" t="s">
        <v>209</v>
      </c>
      <c r="E865" s="75" t="str">
        <f>CONCATENATE(SUM('Разделы 3, 4, 5'!G29:G29),"=",0)</f>
        <v>0=0</v>
      </c>
    </row>
    <row r="866" spans="1:5" s="150" customFormat="1" ht="12.75">
      <c r="A866" s="79">
        <f>IF((SUM('Разделы 3, 4, 5'!AH29:AH29)=0),"","Неверно!")</f>
      </c>
      <c r="B866" s="166" t="s">
        <v>207</v>
      </c>
      <c r="C866" s="75" t="s">
        <v>222</v>
      </c>
      <c r="D866" s="75" t="s">
        <v>209</v>
      </c>
      <c r="E866" s="75" t="str">
        <f>CONCATENATE(SUM('Разделы 3, 4, 5'!AH29:AH29),"=",0)</f>
        <v>0=0</v>
      </c>
    </row>
    <row r="867" spans="1:5" s="150" customFormat="1" ht="12.75">
      <c r="A867" s="79">
        <f>IF((SUM('Разделы 3, 4, 5'!AI29:AI29)=0),"","Неверно!")</f>
      </c>
      <c r="B867" s="166" t="s">
        <v>207</v>
      </c>
      <c r="C867" s="75" t="s">
        <v>223</v>
      </c>
      <c r="D867" s="75" t="s">
        <v>209</v>
      </c>
      <c r="E867" s="75" t="str">
        <f>CONCATENATE(SUM('Разделы 3, 4, 5'!AI29:AI29),"=",0)</f>
        <v>0=0</v>
      </c>
    </row>
    <row r="868" spans="1:5" s="150" customFormat="1" ht="12.75">
      <c r="A868" s="79">
        <f>IF((SUM('Разделы 3, 4, 5'!AJ29:AJ29)=0),"","Неверно!")</f>
      </c>
      <c r="B868" s="166" t="s">
        <v>207</v>
      </c>
      <c r="C868" s="75" t="s">
        <v>224</v>
      </c>
      <c r="D868" s="75" t="s">
        <v>209</v>
      </c>
      <c r="E868" s="75" t="str">
        <f>CONCATENATE(SUM('Разделы 3, 4, 5'!AJ29:AJ29),"=",0)</f>
        <v>0=0</v>
      </c>
    </row>
    <row r="869" spans="1:5" s="150" customFormat="1" ht="12.75">
      <c r="A869" s="79">
        <f>IF((SUM('Разделы 3, 4, 5'!AK29:AK29)=0),"","Неверно!")</f>
      </c>
      <c r="B869" s="166" t="s">
        <v>207</v>
      </c>
      <c r="C869" s="75" t="s">
        <v>225</v>
      </c>
      <c r="D869" s="75" t="s">
        <v>209</v>
      </c>
      <c r="E869" s="75" t="str">
        <f>CONCATENATE(SUM('Разделы 3, 4, 5'!AK29:AK29),"=",0)</f>
        <v>0=0</v>
      </c>
    </row>
    <row r="870" spans="1:5" s="150" customFormat="1" ht="12.75">
      <c r="A870" s="79">
        <f>IF((SUM('Разделы 3, 4, 5'!AL29:AL29)=0),"","Неверно!")</f>
      </c>
      <c r="B870" s="166" t="s">
        <v>207</v>
      </c>
      <c r="C870" s="75" t="s">
        <v>226</v>
      </c>
      <c r="D870" s="75" t="s">
        <v>209</v>
      </c>
      <c r="E870" s="75" t="str">
        <f>CONCATENATE(SUM('Разделы 3, 4, 5'!AL29:AL29),"=",0)</f>
        <v>0=0</v>
      </c>
    </row>
    <row r="871" spans="1:5" s="150" customFormat="1" ht="12.75">
      <c r="A871" s="79">
        <f>IF((SUM('Разделы 3, 4, 5'!AM29:AM29)=0),"","Неверно!")</f>
      </c>
      <c r="B871" s="166" t="s">
        <v>207</v>
      </c>
      <c r="C871" s="75" t="s">
        <v>227</v>
      </c>
      <c r="D871" s="75" t="s">
        <v>209</v>
      </c>
      <c r="E871" s="75" t="str">
        <f>CONCATENATE(SUM('Разделы 3, 4, 5'!AM29:AM29),"=",0)</f>
        <v>0=0</v>
      </c>
    </row>
    <row r="872" spans="1:5" s="150" customFormat="1" ht="12.75">
      <c r="A872" s="79">
        <f>IF((SUM('Разделы 3, 4, 5'!AN29:AN29)=0),"","Неверно!")</f>
      </c>
      <c r="B872" s="166" t="s">
        <v>207</v>
      </c>
      <c r="C872" s="75" t="s">
        <v>228</v>
      </c>
      <c r="D872" s="75" t="s">
        <v>209</v>
      </c>
      <c r="E872" s="75" t="str">
        <f>CONCATENATE(SUM('Разделы 3, 4, 5'!AN29:AN29),"=",0)</f>
        <v>0=0</v>
      </c>
    </row>
    <row r="873" spans="1:5" s="150" customFormat="1" ht="12.75">
      <c r="A873" s="79">
        <f>IF((SUM('Разделы 3, 4, 5'!H29:H29)=0),"","Неверно!")</f>
      </c>
      <c r="B873" s="166" t="s">
        <v>207</v>
      </c>
      <c r="C873" s="75" t="s">
        <v>229</v>
      </c>
      <c r="D873" s="75" t="s">
        <v>209</v>
      </c>
      <c r="E873" s="75" t="str">
        <f>CONCATENATE(SUM('Разделы 3, 4, 5'!H29:H29),"=",0)</f>
        <v>0=0</v>
      </c>
    </row>
    <row r="874" spans="1:5" s="150" customFormat="1" ht="12.75">
      <c r="A874" s="79">
        <f>IF((SUM('Разделы 3, 4, 5'!I29:I29)=0),"","Неверно!")</f>
      </c>
      <c r="B874" s="166" t="s">
        <v>207</v>
      </c>
      <c r="C874" s="75" t="s">
        <v>230</v>
      </c>
      <c r="D874" s="75" t="s">
        <v>209</v>
      </c>
      <c r="E874" s="75" t="str">
        <f>CONCATENATE(SUM('Разделы 3, 4, 5'!I29:I29),"=",0)</f>
        <v>0=0</v>
      </c>
    </row>
    <row r="875" spans="1:5" s="150" customFormat="1" ht="12.75">
      <c r="A875" s="79">
        <f>IF((SUM('Разделы 3, 4, 5'!J29:J29)=0),"","Неверно!")</f>
      </c>
      <c r="B875" s="166" t="s">
        <v>207</v>
      </c>
      <c r="C875" s="75" t="s">
        <v>231</v>
      </c>
      <c r="D875" s="75" t="s">
        <v>209</v>
      </c>
      <c r="E875" s="75" t="str">
        <f>CONCATENATE(SUM('Разделы 3, 4, 5'!J29:J29),"=",0)</f>
        <v>0=0</v>
      </c>
    </row>
    <row r="876" spans="1:5" s="150" customFormat="1" ht="12.75">
      <c r="A876" s="79">
        <f>IF((SUM('Разделы 3, 4, 5'!K29:K29)=0),"","Неверно!")</f>
      </c>
      <c r="B876" s="166" t="s">
        <v>207</v>
      </c>
      <c r="C876" s="75" t="s">
        <v>232</v>
      </c>
      <c r="D876" s="75" t="s">
        <v>209</v>
      </c>
      <c r="E876" s="75" t="str">
        <f>CONCATENATE(SUM('Разделы 3, 4, 5'!K29:K29),"=",0)</f>
        <v>0=0</v>
      </c>
    </row>
    <row r="877" spans="1:5" s="150" customFormat="1" ht="12.75">
      <c r="A877" s="79">
        <f>IF((SUM('Разделы 3, 4, 5'!L29:L29)=0),"","Неверно!")</f>
      </c>
      <c r="B877" s="166" t="s">
        <v>207</v>
      </c>
      <c r="C877" s="75" t="s">
        <v>233</v>
      </c>
      <c r="D877" s="75" t="s">
        <v>209</v>
      </c>
      <c r="E877" s="75" t="str">
        <f>CONCATENATE(SUM('Разделы 3, 4, 5'!L29:L29),"=",0)</f>
        <v>0=0</v>
      </c>
    </row>
    <row r="878" spans="1:5" s="150" customFormat="1" ht="12.75">
      <c r="A878" s="79">
        <f>IF((SUM('Разделы 3, 4, 5'!M29:M29)=0),"","Неверно!")</f>
      </c>
      <c r="B878" s="166" t="s">
        <v>207</v>
      </c>
      <c r="C878" s="75" t="s">
        <v>234</v>
      </c>
      <c r="D878" s="75" t="s">
        <v>209</v>
      </c>
      <c r="E878" s="75" t="str">
        <f>CONCATENATE(SUM('Разделы 3, 4, 5'!M29:M29),"=",0)</f>
        <v>0=0</v>
      </c>
    </row>
  </sheetData>
  <sheetProtection autoFilter="0"/>
  <autoFilter ref="A1:A878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421875" style="0" customWidth="1"/>
    <col min="3" max="3" width="30.57421875" style="0" customWidth="1"/>
    <col min="4" max="4" width="33.7109375" style="0" customWidth="1"/>
    <col min="5" max="5" width="20.00390625" style="0" customWidth="1"/>
    <col min="6" max="6" width="32.8515625" style="0" customWidth="1"/>
    <col min="7" max="7" width="31.7109375" style="0" customWidth="1"/>
  </cols>
  <sheetData>
    <row r="1" spans="1:7" ht="26.25" thickBot="1">
      <c r="A1" s="192" t="s">
        <v>1021</v>
      </c>
      <c r="B1" s="192" t="s">
        <v>1022</v>
      </c>
      <c r="C1" s="192" t="s">
        <v>1023</v>
      </c>
      <c r="D1" s="192" t="s">
        <v>1024</v>
      </c>
      <c r="E1" s="200" t="s">
        <v>1025</v>
      </c>
      <c r="F1" s="193" t="s">
        <v>1533</v>
      </c>
      <c r="G1" s="8"/>
    </row>
    <row r="2" spans="1:7" s="150" customFormat="1" ht="25.5">
      <c r="A2" s="194">
        <f>IF((SUM('Разделы 3, 4, 5'!AD14:AD14)=0),"","Неверно!")</f>
      </c>
      <c r="B2" s="195" t="s">
        <v>235</v>
      </c>
      <c r="C2" s="196" t="s">
        <v>236</v>
      </c>
      <c r="D2" s="196" t="s">
        <v>1534</v>
      </c>
      <c r="E2" s="197" t="str">
        <f>CONCATENATE(SUM('Разделы 3, 4, 5'!AD14:AD14),"=",0)</f>
        <v>0=0</v>
      </c>
      <c r="F2" s="198"/>
      <c r="G2" s="19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0" customFormat="1" ht="25.5">
      <c r="A3" s="194">
        <f>IF((SUM('Разделы 3, 4, 5'!AE14:AE14)=0),"","Неверно!")</f>
      </c>
      <c r="B3" s="195" t="s">
        <v>235</v>
      </c>
      <c r="C3" s="196" t="s">
        <v>237</v>
      </c>
      <c r="D3" s="196" t="s">
        <v>1534</v>
      </c>
      <c r="E3" s="197" t="str">
        <f>CONCATENATE(SUM('Разделы 3, 4, 5'!AE14:AE14),"=",0)</f>
        <v>0=0</v>
      </c>
      <c r="F3" s="198"/>
      <c r="G3" s="19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0" customFormat="1" ht="25.5">
      <c r="A4" s="194">
        <f>IF((SUM('Разделы 3, 4, 5'!AD10:AD10)=0),"","Неверно!")</f>
      </c>
      <c r="B4" s="195" t="s">
        <v>238</v>
      </c>
      <c r="C4" s="196" t="s">
        <v>239</v>
      </c>
      <c r="D4" s="196" t="s">
        <v>1534</v>
      </c>
      <c r="E4" s="197" t="str">
        <f>CONCATENATE(SUM('Разделы 3, 4, 5'!AD10:AD10),"=",0)</f>
        <v>0=0</v>
      </c>
      <c r="F4" s="198"/>
      <c r="G4" s="19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0" customFormat="1" ht="25.5">
      <c r="A5" s="194">
        <f>IF((SUM('Разделы 3, 4, 5'!AE10:AE10)=0),"","Неверно!")</f>
      </c>
      <c r="B5" s="195" t="s">
        <v>238</v>
      </c>
      <c r="C5" s="196" t="s">
        <v>240</v>
      </c>
      <c r="D5" s="196" t="s">
        <v>1534</v>
      </c>
      <c r="E5" s="197" t="str">
        <f>CONCATENATE(SUM('Разделы 3, 4, 5'!AE10:AE10),"=",0)</f>
        <v>0=0</v>
      </c>
      <c r="F5" s="198"/>
      <c r="G5" s="19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0" customFormat="1" ht="25.5">
      <c r="A6" s="194">
        <f>IF((SUM('Разделы 3, 4, 5'!AE34:AE34)=0),"","Неверно!")</f>
      </c>
      <c r="B6" s="195" t="s">
        <v>241</v>
      </c>
      <c r="C6" s="196" t="s">
        <v>242</v>
      </c>
      <c r="D6" s="196" t="s">
        <v>1534</v>
      </c>
      <c r="E6" s="197" t="str">
        <f>CONCATENATE(SUM('Разделы 3, 4, 5'!AE34:AE34),"=",0)</f>
        <v>0=0</v>
      </c>
      <c r="F6" s="198"/>
      <c r="G6" s="19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0" customFormat="1" ht="25.5">
      <c r="A7" s="194">
        <f>IF((SUM('Разделы 3, 4, 5'!AE31:AE31)=0),"","Неверно!")</f>
      </c>
      <c r="B7" s="195" t="s">
        <v>241</v>
      </c>
      <c r="C7" s="196" t="s">
        <v>243</v>
      </c>
      <c r="D7" s="196" t="s">
        <v>1534</v>
      </c>
      <c r="E7" s="197" t="str">
        <f>CONCATENATE(SUM('Разделы 3, 4, 5'!AE31:AE31),"=",0)</f>
        <v>0=0</v>
      </c>
      <c r="F7" s="198"/>
      <c r="G7" s="19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0" customFormat="1" ht="25.5">
      <c r="A8" s="194">
        <f>IF((SUM('Разделы 3, 4, 5'!AE32:AE32)=0),"","Неверно!")</f>
      </c>
      <c r="B8" s="195" t="s">
        <v>241</v>
      </c>
      <c r="C8" s="196" t="s">
        <v>244</v>
      </c>
      <c r="D8" s="196" t="s">
        <v>1534</v>
      </c>
      <c r="E8" s="197" t="str">
        <f>CONCATENATE(SUM('Разделы 3, 4, 5'!AE32:AE32),"=",0)</f>
        <v>0=0</v>
      </c>
      <c r="F8" s="198"/>
      <c r="G8" s="19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0" customFormat="1" ht="25.5">
      <c r="A9" s="194">
        <f>IF((SUM('Разделы 3, 4, 5'!AE33:AE33)=0),"","Неверно!")</f>
      </c>
      <c r="B9" s="195" t="s">
        <v>241</v>
      </c>
      <c r="C9" s="196" t="s">
        <v>245</v>
      </c>
      <c r="D9" s="196" t="s">
        <v>1534</v>
      </c>
      <c r="E9" s="197" t="str">
        <f>CONCATENATE(SUM('Разделы 3, 4, 5'!AE33:AE33),"=",0)</f>
        <v>0=0</v>
      </c>
      <c r="F9" s="198"/>
      <c r="G9" s="19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0" customFormat="1" ht="25.5">
      <c r="A10" s="194">
        <f>IF((SUM('Разделы 3, 4, 5'!AF34:AF34)=0),"","Неверно!")</f>
      </c>
      <c r="B10" s="195" t="s">
        <v>241</v>
      </c>
      <c r="C10" s="196" t="s">
        <v>246</v>
      </c>
      <c r="D10" s="196" t="s">
        <v>1534</v>
      </c>
      <c r="E10" s="197" t="str">
        <f>CONCATENATE(SUM('Разделы 3, 4, 5'!AF34:AF34),"=",0)</f>
        <v>0=0</v>
      </c>
      <c r="F10" s="198"/>
      <c r="G10" s="19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0" customFormat="1" ht="25.5">
      <c r="A11" s="194">
        <f>IF((SUM('Разделы 3, 4, 5'!AF31:AF31)=0),"","Неверно!")</f>
      </c>
      <c r="B11" s="195" t="s">
        <v>241</v>
      </c>
      <c r="C11" s="196" t="s">
        <v>247</v>
      </c>
      <c r="D11" s="196" t="s">
        <v>1534</v>
      </c>
      <c r="E11" s="197" t="str">
        <f>CONCATENATE(SUM('Разделы 3, 4, 5'!AF31:AF31),"=",0)</f>
        <v>0=0</v>
      </c>
      <c r="F11" s="198"/>
      <c r="G11" s="19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0" customFormat="1" ht="25.5">
      <c r="A12" s="194">
        <f>IF((SUM('Разделы 3, 4, 5'!AF32:AF32)=0),"","Неверно!")</f>
      </c>
      <c r="B12" s="195" t="s">
        <v>241</v>
      </c>
      <c r="C12" s="196" t="s">
        <v>248</v>
      </c>
      <c r="D12" s="196" t="s">
        <v>1534</v>
      </c>
      <c r="E12" s="197" t="str">
        <f>CONCATENATE(SUM('Разделы 3, 4, 5'!AF32:AF32),"=",0)</f>
        <v>0=0</v>
      </c>
      <c r="F12" s="198"/>
      <c r="G12" s="19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0" customFormat="1" ht="25.5">
      <c r="A13" s="194">
        <f>IF((SUM('Разделы 3, 4, 5'!AF33:AF33)=0),"","Неверно!")</f>
      </c>
      <c r="B13" s="195" t="s">
        <v>241</v>
      </c>
      <c r="C13" s="196" t="s">
        <v>249</v>
      </c>
      <c r="D13" s="196" t="s">
        <v>1534</v>
      </c>
      <c r="E13" s="197" t="str">
        <f>CONCATENATE(SUM('Разделы 3, 4, 5'!AF33:AF33),"=",0)</f>
        <v>0=0</v>
      </c>
      <c r="F13" s="198"/>
      <c r="G13" s="19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0" customFormat="1" ht="25.5">
      <c r="A14" s="194">
        <f>IF((SUM('Разделы 3, 4, 5'!AE25:AE25)=0),"","Неверно!")</f>
      </c>
      <c r="B14" s="195" t="s">
        <v>250</v>
      </c>
      <c r="C14" s="196" t="s">
        <v>251</v>
      </c>
      <c r="D14" s="196" t="s">
        <v>1534</v>
      </c>
      <c r="E14" s="197" t="str">
        <f>CONCATENATE(SUM('Разделы 3, 4, 5'!AE25:AE25),"=",0)</f>
        <v>0=0</v>
      </c>
      <c r="F14" s="198"/>
      <c r="G14" s="19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0" customFormat="1" ht="25.5">
      <c r="A15" s="194">
        <f>IF((SUM('Разделы 3, 4, 5'!AE26:AE26)=0),"","Неверно!")</f>
      </c>
      <c r="B15" s="195" t="s">
        <v>250</v>
      </c>
      <c r="C15" s="196" t="s">
        <v>252</v>
      </c>
      <c r="D15" s="196" t="s">
        <v>1534</v>
      </c>
      <c r="E15" s="197" t="str">
        <f>CONCATENATE(SUM('Разделы 3, 4, 5'!AE26:AE26),"=",0)</f>
        <v>0=0</v>
      </c>
      <c r="F15" s="198"/>
      <c r="G15" s="19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0" customFormat="1" ht="25.5">
      <c r="A16" s="194">
        <f>IF((SUM('Разделы 3, 4, 5'!AF25:AF25)=0),"","Неверно!")</f>
      </c>
      <c r="B16" s="195" t="s">
        <v>250</v>
      </c>
      <c r="C16" s="196" t="s">
        <v>253</v>
      </c>
      <c r="D16" s="196" t="s">
        <v>1534</v>
      </c>
      <c r="E16" s="197" t="str">
        <f>CONCATENATE(SUM('Разделы 3, 4, 5'!AF25:AF25),"=",0)</f>
        <v>0=0</v>
      </c>
      <c r="F16" s="198"/>
      <c r="G16" s="19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0" customFormat="1" ht="25.5">
      <c r="A17" s="194">
        <f>IF((SUM('Разделы 3, 4, 5'!AF26:AF26)=0),"","Неверно!")</f>
      </c>
      <c r="B17" s="195" t="s">
        <v>250</v>
      </c>
      <c r="C17" s="196" t="s">
        <v>254</v>
      </c>
      <c r="D17" s="196" t="s">
        <v>1534</v>
      </c>
      <c r="E17" s="197" t="str">
        <f>CONCATENATE(SUM('Разделы 3, 4, 5'!AF26:AF26),"=",0)</f>
        <v>0=0</v>
      </c>
      <c r="F17" s="198"/>
      <c r="G17" s="19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984</v>
      </c>
      <c r="B1" s="64" t="s">
        <v>980</v>
      </c>
      <c r="D1" s="65" t="s">
        <v>981</v>
      </c>
      <c r="E1" s="66" t="s">
        <v>980</v>
      </c>
    </row>
    <row r="2" spans="1:5" ht="15.75">
      <c r="A2" s="186" t="s">
        <v>1384</v>
      </c>
      <c r="B2" s="17" t="s">
        <v>255</v>
      </c>
      <c r="D2" s="1">
        <v>6</v>
      </c>
      <c r="E2" s="9" t="s">
        <v>982</v>
      </c>
    </row>
    <row r="3" spans="1:5" ht="16.5" thickBot="1">
      <c r="A3" s="186" t="s">
        <v>1385</v>
      </c>
      <c r="B3" s="17" t="s">
        <v>256</v>
      </c>
      <c r="D3" s="2">
        <v>12</v>
      </c>
      <c r="E3" s="10" t="s">
        <v>983</v>
      </c>
    </row>
    <row r="4" spans="1:2" ht="15.75">
      <c r="A4" s="186" t="s">
        <v>1386</v>
      </c>
      <c r="B4" s="17" t="s">
        <v>257</v>
      </c>
    </row>
    <row r="5" spans="1:2" ht="15.75">
      <c r="A5" s="186" t="s">
        <v>1387</v>
      </c>
      <c r="B5" s="17" t="s">
        <v>258</v>
      </c>
    </row>
    <row r="6" spans="1:2" ht="15.75">
      <c r="A6" s="186" t="s">
        <v>1388</v>
      </c>
      <c r="B6" s="17" t="s">
        <v>259</v>
      </c>
    </row>
    <row r="7" spans="1:2" ht="15.75">
      <c r="A7" s="186" t="s">
        <v>1389</v>
      </c>
      <c r="B7" s="17" t="s">
        <v>260</v>
      </c>
    </row>
    <row r="8" spans="1:2" ht="15.75">
      <c r="A8" s="186" t="s">
        <v>1390</v>
      </c>
      <c r="B8" s="17" t="s">
        <v>261</v>
      </c>
    </row>
    <row r="9" spans="1:2" ht="15.75">
      <c r="A9" s="186" t="s">
        <v>1391</v>
      </c>
      <c r="B9" s="17" t="s">
        <v>262</v>
      </c>
    </row>
    <row r="10" spans="1:2" ht="15.75">
      <c r="A10" s="186" t="s">
        <v>1392</v>
      </c>
      <c r="B10" s="17" t="s">
        <v>263</v>
      </c>
    </row>
    <row r="11" spans="1:2" ht="15.75">
      <c r="A11" s="186" t="s">
        <v>1393</v>
      </c>
      <c r="B11" s="17" t="s">
        <v>264</v>
      </c>
    </row>
    <row r="12" spans="1:2" ht="15.75">
      <c r="A12" s="186" t="s">
        <v>1394</v>
      </c>
      <c r="B12" s="17" t="s">
        <v>265</v>
      </c>
    </row>
    <row r="13" spans="1:2" ht="15.75">
      <c r="A13" s="186" t="s">
        <v>1467</v>
      </c>
      <c r="B13" s="17" t="s">
        <v>266</v>
      </c>
    </row>
    <row r="14" spans="1:2" ht="15.75">
      <c r="A14" s="186" t="s">
        <v>1395</v>
      </c>
      <c r="B14" s="17" t="s">
        <v>267</v>
      </c>
    </row>
    <row r="15" spans="1:2" ht="15.75">
      <c r="A15" s="186" t="s">
        <v>1396</v>
      </c>
      <c r="B15" s="17" t="s">
        <v>268</v>
      </c>
    </row>
    <row r="16" spans="1:2" ht="15.75">
      <c r="A16" s="186" t="s">
        <v>1397</v>
      </c>
      <c r="B16" s="17" t="s">
        <v>269</v>
      </c>
    </row>
    <row r="17" spans="1:2" ht="15.75">
      <c r="A17" s="186" t="s">
        <v>1398</v>
      </c>
      <c r="B17" s="17" t="s">
        <v>270</v>
      </c>
    </row>
    <row r="18" spans="1:2" ht="15.75">
      <c r="A18" s="186" t="s">
        <v>1399</v>
      </c>
      <c r="B18" s="17" t="s">
        <v>271</v>
      </c>
    </row>
    <row r="19" spans="1:2" ht="15.75">
      <c r="A19" s="186" t="s">
        <v>1400</v>
      </c>
      <c r="B19" s="17" t="s">
        <v>272</v>
      </c>
    </row>
    <row r="20" spans="1:2" ht="15.75">
      <c r="A20" s="186" t="s">
        <v>1401</v>
      </c>
      <c r="B20" s="17" t="s">
        <v>273</v>
      </c>
    </row>
    <row r="21" spans="1:2" ht="15.75">
      <c r="A21" s="186" t="s">
        <v>1402</v>
      </c>
      <c r="B21" s="17" t="s">
        <v>274</v>
      </c>
    </row>
    <row r="22" spans="1:2" ht="15.75">
      <c r="A22" s="186" t="s">
        <v>1403</v>
      </c>
      <c r="B22" s="17" t="s">
        <v>275</v>
      </c>
    </row>
    <row r="23" spans="1:2" ht="15.75">
      <c r="A23" s="186" t="s">
        <v>1404</v>
      </c>
      <c r="B23" s="17" t="s">
        <v>276</v>
      </c>
    </row>
    <row r="24" spans="1:2" ht="15.75">
      <c r="A24" s="186" t="s">
        <v>1405</v>
      </c>
      <c r="B24" s="17" t="s">
        <v>277</v>
      </c>
    </row>
    <row r="25" spans="1:2" ht="15.75">
      <c r="A25" s="186" t="s">
        <v>1406</v>
      </c>
      <c r="B25" s="17" t="s">
        <v>278</v>
      </c>
    </row>
    <row r="26" spans="1:2" ht="15.75">
      <c r="A26" s="186" t="s">
        <v>1407</v>
      </c>
      <c r="B26" s="17" t="s">
        <v>279</v>
      </c>
    </row>
    <row r="27" spans="1:2" ht="15.75">
      <c r="A27" s="186" t="s">
        <v>1408</v>
      </c>
      <c r="B27" s="17" t="s">
        <v>280</v>
      </c>
    </row>
    <row r="28" spans="1:2" ht="15.75">
      <c r="A28" s="186" t="s">
        <v>1409</v>
      </c>
      <c r="B28" s="17" t="s">
        <v>281</v>
      </c>
    </row>
    <row r="29" spans="1:2" ht="15.75">
      <c r="A29" s="186" t="s">
        <v>1410</v>
      </c>
      <c r="B29" s="17" t="s">
        <v>282</v>
      </c>
    </row>
    <row r="30" spans="1:2" ht="15.75">
      <c r="A30" s="186" t="s">
        <v>1411</v>
      </c>
      <c r="B30" s="17" t="s">
        <v>283</v>
      </c>
    </row>
    <row r="31" spans="1:2" ht="15.75">
      <c r="A31" s="186" t="s">
        <v>1412</v>
      </c>
      <c r="B31" s="17" t="s">
        <v>284</v>
      </c>
    </row>
    <row r="32" spans="1:2" ht="15.75">
      <c r="A32" s="186" t="s">
        <v>1413</v>
      </c>
      <c r="B32" s="17" t="s">
        <v>285</v>
      </c>
    </row>
    <row r="33" spans="1:2" ht="15.75">
      <c r="A33" s="186" t="s">
        <v>1414</v>
      </c>
      <c r="B33" s="17" t="s">
        <v>286</v>
      </c>
    </row>
    <row r="34" spans="1:2" ht="15.75">
      <c r="A34" s="186" t="s">
        <v>1415</v>
      </c>
      <c r="B34" s="17" t="s">
        <v>287</v>
      </c>
    </row>
    <row r="35" spans="1:2" ht="15.75">
      <c r="A35" s="186" t="s">
        <v>1416</v>
      </c>
      <c r="B35" s="17" t="s">
        <v>288</v>
      </c>
    </row>
    <row r="36" spans="1:2" ht="15.75">
      <c r="A36" s="186" t="s">
        <v>1417</v>
      </c>
      <c r="B36" s="17" t="s">
        <v>289</v>
      </c>
    </row>
    <row r="37" spans="1:2" ht="15.75">
      <c r="A37" s="186" t="s">
        <v>1418</v>
      </c>
      <c r="B37" s="17" t="s">
        <v>290</v>
      </c>
    </row>
    <row r="38" spans="1:2" ht="15.75">
      <c r="A38" s="186" t="s">
        <v>1419</v>
      </c>
      <c r="B38" s="17" t="s">
        <v>291</v>
      </c>
    </row>
    <row r="39" spans="1:2" ht="15.75">
      <c r="A39" s="186" t="s">
        <v>1420</v>
      </c>
      <c r="B39" s="17" t="s">
        <v>292</v>
      </c>
    </row>
    <row r="40" spans="1:2" ht="15.75">
      <c r="A40" s="186" t="s">
        <v>1421</v>
      </c>
      <c r="B40" s="17" t="s">
        <v>293</v>
      </c>
    </row>
    <row r="41" spans="1:2" ht="15.75">
      <c r="A41" s="186" t="s">
        <v>1422</v>
      </c>
      <c r="B41" s="17" t="s">
        <v>294</v>
      </c>
    </row>
    <row r="42" spans="1:2" ht="15.75">
      <c r="A42" s="186" t="s">
        <v>1423</v>
      </c>
      <c r="B42" s="17" t="s">
        <v>295</v>
      </c>
    </row>
    <row r="43" spans="1:2" ht="15.75">
      <c r="A43" s="186" t="s">
        <v>1424</v>
      </c>
      <c r="B43" s="17" t="s">
        <v>296</v>
      </c>
    </row>
    <row r="44" spans="1:2" ht="15.75">
      <c r="A44" s="186" t="s">
        <v>1425</v>
      </c>
      <c r="B44" s="17" t="s">
        <v>297</v>
      </c>
    </row>
    <row r="45" spans="1:2" ht="15.75">
      <c r="A45" s="186" t="s">
        <v>1426</v>
      </c>
      <c r="B45" s="17" t="s">
        <v>298</v>
      </c>
    </row>
    <row r="46" spans="1:2" ht="15.75">
      <c r="A46" s="186" t="s">
        <v>1427</v>
      </c>
      <c r="B46" s="17" t="s">
        <v>299</v>
      </c>
    </row>
    <row r="47" spans="1:2" ht="15.75">
      <c r="A47" s="186" t="s">
        <v>1428</v>
      </c>
      <c r="B47" s="17" t="s">
        <v>300</v>
      </c>
    </row>
    <row r="48" spans="1:2" ht="15.75">
      <c r="A48" s="186" t="s">
        <v>1429</v>
      </c>
      <c r="B48" s="17" t="s">
        <v>301</v>
      </c>
    </row>
    <row r="49" spans="1:2" ht="15.75">
      <c r="A49" s="186" t="s">
        <v>1430</v>
      </c>
      <c r="B49" s="17" t="s">
        <v>302</v>
      </c>
    </row>
    <row r="50" spans="1:2" ht="15.75">
      <c r="A50" s="186" t="s">
        <v>1431</v>
      </c>
      <c r="B50" s="17" t="s">
        <v>303</v>
      </c>
    </row>
    <row r="51" spans="1:2" ht="15.75">
      <c r="A51" s="186" t="s">
        <v>1432</v>
      </c>
      <c r="B51" s="17" t="s">
        <v>304</v>
      </c>
    </row>
    <row r="52" spans="1:2" ht="15.75">
      <c r="A52" s="186" t="s">
        <v>1433</v>
      </c>
      <c r="B52" s="17" t="s">
        <v>305</v>
      </c>
    </row>
    <row r="53" spans="1:2" ht="15.75">
      <c r="A53" s="186" t="s">
        <v>1434</v>
      </c>
      <c r="B53" s="17" t="s">
        <v>306</v>
      </c>
    </row>
    <row r="54" spans="1:2" ht="15.75">
      <c r="A54" s="186" t="s">
        <v>1460</v>
      </c>
      <c r="B54" s="17" t="s">
        <v>307</v>
      </c>
    </row>
    <row r="55" spans="1:2" ht="15.75">
      <c r="A55" s="186" t="s">
        <v>1435</v>
      </c>
      <c r="B55" s="17" t="s">
        <v>308</v>
      </c>
    </row>
    <row r="56" spans="1:2" ht="15.75">
      <c r="A56" s="186" t="s">
        <v>1436</v>
      </c>
      <c r="B56" s="17" t="s">
        <v>309</v>
      </c>
    </row>
    <row r="57" spans="1:2" ht="15.75">
      <c r="A57" s="186" t="s">
        <v>1437</v>
      </c>
      <c r="B57" s="17" t="s">
        <v>310</v>
      </c>
    </row>
    <row r="58" spans="1:2" ht="15.75">
      <c r="A58" s="186" t="s">
        <v>1438</v>
      </c>
      <c r="B58" s="17" t="s">
        <v>311</v>
      </c>
    </row>
    <row r="59" spans="1:2" ht="15.75">
      <c r="A59" s="186" t="s">
        <v>1439</v>
      </c>
      <c r="B59" s="17" t="s">
        <v>312</v>
      </c>
    </row>
    <row r="60" spans="1:2" ht="15.75">
      <c r="A60" s="186" t="s">
        <v>1440</v>
      </c>
      <c r="B60" s="17" t="s">
        <v>313</v>
      </c>
    </row>
    <row r="61" spans="1:2" ht="15.75">
      <c r="A61" s="186" t="s">
        <v>1441</v>
      </c>
      <c r="B61" s="17" t="s">
        <v>314</v>
      </c>
    </row>
    <row r="62" spans="1:2" ht="15.75">
      <c r="A62" s="186" t="s">
        <v>1442</v>
      </c>
      <c r="B62" s="17" t="s">
        <v>315</v>
      </c>
    </row>
    <row r="63" spans="1:2" ht="15.75">
      <c r="A63" s="186" t="s">
        <v>1443</v>
      </c>
      <c r="B63" s="17" t="s">
        <v>316</v>
      </c>
    </row>
    <row r="64" spans="1:2" ht="15.75">
      <c r="A64" s="186" t="s">
        <v>1444</v>
      </c>
      <c r="B64" s="17" t="s">
        <v>317</v>
      </c>
    </row>
    <row r="65" spans="1:2" ht="15.75">
      <c r="A65" s="186" t="s">
        <v>1445</v>
      </c>
      <c r="B65" s="17" t="s">
        <v>318</v>
      </c>
    </row>
    <row r="66" spans="1:2" ht="15.75">
      <c r="A66" s="186" t="s">
        <v>1446</v>
      </c>
      <c r="B66" s="17" t="s">
        <v>319</v>
      </c>
    </row>
    <row r="67" spans="1:2" ht="15.75">
      <c r="A67" s="186" t="s">
        <v>1447</v>
      </c>
      <c r="B67" s="17" t="s">
        <v>320</v>
      </c>
    </row>
    <row r="68" spans="1:2" ht="15.75">
      <c r="A68" s="186" t="s">
        <v>1461</v>
      </c>
      <c r="B68" s="17" t="s">
        <v>321</v>
      </c>
    </row>
    <row r="69" spans="1:2" ht="15.75">
      <c r="A69" s="186" t="s">
        <v>1448</v>
      </c>
      <c r="B69" s="17" t="s">
        <v>322</v>
      </c>
    </row>
    <row r="70" spans="1:2" ht="15.75">
      <c r="A70" s="186" t="s">
        <v>1449</v>
      </c>
      <c r="B70" s="17" t="s">
        <v>323</v>
      </c>
    </row>
    <row r="71" spans="1:2" ht="15.75">
      <c r="A71" s="186" t="s">
        <v>1450</v>
      </c>
      <c r="B71" s="17" t="s">
        <v>324</v>
      </c>
    </row>
    <row r="72" spans="1:2" ht="15.75">
      <c r="A72" s="186" t="s">
        <v>1468</v>
      </c>
      <c r="B72" s="17" t="s">
        <v>325</v>
      </c>
    </row>
    <row r="73" spans="1:2" ht="15.75">
      <c r="A73" s="186" t="s">
        <v>1451</v>
      </c>
      <c r="B73" s="17" t="s">
        <v>326</v>
      </c>
    </row>
    <row r="74" spans="1:2" ht="15.75">
      <c r="A74" s="186" t="s">
        <v>1452</v>
      </c>
      <c r="B74" s="17" t="s">
        <v>327</v>
      </c>
    </row>
    <row r="75" spans="1:2" ht="15.75">
      <c r="A75" s="186" t="s">
        <v>1453</v>
      </c>
      <c r="B75" s="17" t="s">
        <v>328</v>
      </c>
    </row>
    <row r="76" spans="1:2" ht="15.75">
      <c r="A76" s="186" t="s">
        <v>1454</v>
      </c>
      <c r="B76" s="17" t="s">
        <v>329</v>
      </c>
    </row>
    <row r="77" spans="1:2" ht="15.75">
      <c r="A77" s="186" t="s">
        <v>1455</v>
      </c>
      <c r="B77" s="17" t="s">
        <v>330</v>
      </c>
    </row>
    <row r="78" spans="1:2" ht="15.75">
      <c r="A78" s="186" t="s">
        <v>1456</v>
      </c>
      <c r="B78" s="17" t="s">
        <v>331</v>
      </c>
    </row>
    <row r="79" spans="1:2" ht="15.75">
      <c r="A79" s="186" t="s">
        <v>1457</v>
      </c>
      <c r="B79" s="17" t="s">
        <v>332</v>
      </c>
    </row>
    <row r="80" spans="1:2" ht="15.75">
      <c r="A80" s="186" t="s">
        <v>1458</v>
      </c>
      <c r="B80" s="17" t="s">
        <v>333</v>
      </c>
    </row>
    <row r="81" spans="1:2" ht="15.75">
      <c r="A81" s="186" t="s">
        <v>1459</v>
      </c>
      <c r="B81" s="17" t="s">
        <v>334</v>
      </c>
    </row>
    <row r="82" spans="1:2" ht="15.75">
      <c r="A82" s="186" t="s">
        <v>1462</v>
      </c>
      <c r="B82" s="17" t="s">
        <v>335</v>
      </c>
    </row>
    <row r="83" spans="1:2" ht="15.75">
      <c r="A83" s="186" t="s">
        <v>1463</v>
      </c>
      <c r="B83" s="17" t="s">
        <v>336</v>
      </c>
    </row>
    <row r="84" spans="1:2" ht="15.75">
      <c r="A84" s="186" t="s">
        <v>1464</v>
      </c>
      <c r="B84" s="17" t="s">
        <v>337</v>
      </c>
    </row>
    <row r="85" spans="1:2" ht="15.75">
      <c r="A85" s="186" t="s">
        <v>1465</v>
      </c>
      <c r="B85" s="17" t="s">
        <v>338</v>
      </c>
    </row>
    <row r="86" spans="1:2" ht="15.75">
      <c r="A86" s="186" t="s">
        <v>1466</v>
      </c>
      <c r="B86" s="17" t="s">
        <v>339</v>
      </c>
    </row>
    <row r="87" spans="1:2" ht="32.25" thickBot="1">
      <c r="A87" s="18" t="s">
        <v>975</v>
      </c>
      <c r="B87" s="19" t="s">
        <v>340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2019-12-02T09:49:22Z</cp:lastPrinted>
  <dcterms:created xsi:type="dcterms:W3CDTF">2004-03-24T19:37:04Z</dcterms:created>
  <dcterms:modified xsi:type="dcterms:W3CDTF">2020-07-17T06:28:50Z</dcterms:modified>
  <cp:category/>
  <cp:version/>
  <cp:contentType/>
  <cp:contentStatus/>
</cp:coreProperties>
</file>