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0230" windowHeight="9255" tabRatio="888" activeTab="3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(информационный)'!$A$1:$A$92</definedName>
    <definedName name="_xlnm._FilterDatabase" localSheetId="4" hidden="1">'ФЛК (обязательный)'!$A$1:$A$606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4'!$A$1:$AH$46</definedName>
    <definedName name="_xlnm.Print_Area" localSheetId="1">'Разделы 1, 2'!$A$1:$X$26</definedName>
    <definedName name="_xlnm.Print_Area" localSheetId="3">'Разделы 3, 5, 6'!$A$1:$AG$26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<sst xmlns="http://schemas.openxmlformats.org/spreadsheetml/2006/main" count="3003" uniqueCount="1334">
  <si>
    <t>Ф.F8ss разд.4 стр.6 : [{стл.31}&gt;={стл.5}]</t>
  </si>
  <si>
    <t>Ф.F8ss разд.4 стр.7 : [{стл.31}&gt;={стл.5}]</t>
  </si>
  <si>
    <t>Ф.F8ss разд.4 стр.8 : [{стл.31}&gt;={стл.5}]</t>
  </si>
  <si>
    <t>Ф.F8ss разд.4 стр.9 : [{стл.31}&gt;={стл.5}]</t>
  </si>
  <si>
    <t>201559</t>
  </si>
  <si>
    <t>{Ф.F8ss разд.4 стл.10 стр.34}={Ф.F8ss разд.3 стл.9 стр.1}</t>
  </si>
  <si>
    <t>{Ф.F8ss разд.4 стл.11 стр.34}={Ф.F8ss разд.3 стл.10 стр.1}</t>
  </si>
  <si>
    <t>{Ф.F8ss разд.4 стл.12 стр.34}={Ф.F8ss разд.3 стл.11 стр.1}</t>
  </si>
  <si>
    <t>{Ф.F8ss разд.4 стл.13 стр.34}={Ф.F8ss разд.3 стл.12 стр.1}</t>
  </si>
  <si>
    <t>{Ф.F8ss разд.4 стл.9 стр.34}={Ф.F8ss разд.3 стл.8 стр.1}</t>
  </si>
  <si>
    <t>201560</t>
  </si>
  <si>
    <t>Ф.F8ss разд.6 стр.1 : [{стл.1}=0]</t>
  </si>
  <si>
    <t>разд.6 заполняется только только в отчете по районным (гарнизонным) судам</t>
  </si>
  <si>
    <t>Ф.F8ss разд.6 стр.2 : [{стл.1}=0]</t>
  </si>
  <si>
    <t>Ф.F8ss разд.6 стр.3 : [{стл.1}=0]</t>
  </si>
  <si>
    <t>201550</t>
  </si>
  <si>
    <t>201561</t>
  </si>
  <si>
    <t>Ф.F8ss разд.4 стр.1 : [{стл.27}=0]</t>
  </si>
  <si>
    <t>в разд.4 стр.1-34 гр. 27-28 не должны заполняться</t>
  </si>
  <si>
    <t>Ф.F8ss разд.4 стр.1 : [{стл.28}=0]</t>
  </si>
  <si>
    <t>Ф.F8ss разд.4 стр.10 : [{стл.27}=0]</t>
  </si>
  <si>
    <t>Ф.F8ss разд.4 стр.10 : [{стл.28}=0]</t>
  </si>
  <si>
    <t>Ф.F8ss разд.4 стр.11 : [{стл.27}=0]</t>
  </si>
  <si>
    <t>Ф.F8ss разд.4 стр.11 : [{стл.28}=0]</t>
  </si>
  <si>
    <t>Ф.F8ss разд.4 стр.12 : [{стл.27}=0]</t>
  </si>
  <si>
    <t>Ф.F8ss разд.4 стр.12 : [{стл.28}=0]</t>
  </si>
  <si>
    <t>Ф.F8ss разд.4 стр.13 : [{стл.27}=0]</t>
  </si>
  <si>
    <t>Ф.F8ss разд.4 стр.13 : [{стл.28}=0]</t>
  </si>
  <si>
    <t>Ф.F8ss разд.4 стр.14 : [{стл.27}=0]</t>
  </si>
  <si>
    <t>Ф.F8ss разд.4 стр.14 : [{стл.28}=0]</t>
  </si>
  <si>
    <t>Ф.F8ss разд.4 стр.15 : [{стл.27}=0]</t>
  </si>
  <si>
    <t>Ф.F8ss разд.4 стр.15 : [{стл.28}=0]</t>
  </si>
  <si>
    <t>Ф.F8ss разд.4 стр.16 : [{стл.27}=0]</t>
  </si>
  <si>
    <t>Ф.F8ss разд.4 стр.16 : [{стл.28}=0]</t>
  </si>
  <si>
    <t>Ф.F8ss разд.4 стр.17 : [{стл.27}=0]</t>
  </si>
  <si>
    <t>Ф.F8ss разд.4 стр.17 : [{стл.28}=0]</t>
  </si>
  <si>
    <t>Ф.F8ss разд.4 стр.18 : [{стл.27}=0]</t>
  </si>
  <si>
    <t>Ф.F8ss разд.4 стр.18 : [{стл.28}=0]</t>
  </si>
  <si>
    <t>Ф.F8ss разд.4 стр.19 : [{стл.27}=0]</t>
  </si>
  <si>
    <t>Ф.F8ss разд.4 стр.19 : [{стл.28}=0]</t>
  </si>
  <si>
    <t>Ф.F8ss разд.4 стр.2 : [{стл.27}=0]</t>
  </si>
  <si>
    <t>Ф.F8ss разд.4 стр.2 : [{стл.28}=0]</t>
  </si>
  <si>
    <t>Ф.F8ss разд.4 стр.20 : [{стл.27}=0]</t>
  </si>
  <si>
    <t>Ф.F8ss разд.4 стр.20 : [{стл.28}=0]</t>
  </si>
  <si>
    <t>Ф.F8ss разд.4 стр.21 : [{стл.27}=0]</t>
  </si>
  <si>
    <t>Ф.F8ss разд.4 стр.21 : [{стл.28}=0]</t>
  </si>
  <si>
    <t>Ф.F8ss разд.4 стр.22 : [{стл.27}=0]</t>
  </si>
  <si>
    <t>Ф.F8ss разд.4 стр.22 : [{стл.28}=0]</t>
  </si>
  <si>
    <t>Ф.F8ss разд.4 стр.23 : [{стл.27}=0]</t>
  </si>
  <si>
    <t>{Ф.F8ss разд.4 стл.17 стр.34}={Ф.F8ss разд.3 стл.16 стр.2}</t>
  </si>
  <si>
    <t>201507</t>
  </si>
  <si>
    <t>Ф.F8ss разд.3 стр.1 : [{стл.1}=0]</t>
  </si>
  <si>
    <t>в разд.3 стр.1-9 гр.1-24 не должны заполняться</t>
  </si>
  <si>
    <t>Ф.F8ss разд.3 стр.1 : [{стл.10}=0]</t>
  </si>
  <si>
    <t>Ф.F8ss разд.3 стр.1 : [{стл.11}=0]</t>
  </si>
  <si>
    <t>Ф.F8ss разд.3 стр.1 : [{стл.12}=0]</t>
  </si>
  <si>
    <t>Ф.F8ss разд.3 стр.1 : [{стл.13}=0]</t>
  </si>
  <si>
    <t>Ф.F8ss разд.3 стр.1 : [{стл.14}=0]</t>
  </si>
  <si>
    <t>Ф.F8ss разд.3 стр.1 : [{стл.15}=0]</t>
  </si>
  <si>
    <t>Ф.F8ss разд.3 стр.1 : [{стл.16}=0]</t>
  </si>
  <si>
    <t>Ф.F8ss разд.3 стр.1 : [{стл.17}=0]</t>
  </si>
  <si>
    <t>Ф.F8ss разд.3 стр.1 : [{стл.18}=0]</t>
  </si>
  <si>
    <t>Ф.F8ss разд.3 стр.1 : [{стл.19}=0]</t>
  </si>
  <si>
    <t>Ф.F8ss разд.3 стр.1 : [{стл.2}=0]</t>
  </si>
  <si>
    <t>Ф.F8ss разд.3 стр.1 : [{стл.20}=0]</t>
  </si>
  <si>
    <t>Ф.F8ss разд.3 стр.1 : [{стл.21}=0]</t>
  </si>
  <si>
    <t>Ф.F8ss разд.3 стр.1 : [{стл.22}=0]</t>
  </si>
  <si>
    <t>Ф.F8ss разд.3 стр.1 : [{стл.23}=0]</t>
  </si>
  <si>
    <t>Ф.F8ss разд.3 стр.1 : [{стл.24}=0]</t>
  </si>
  <si>
    <t>Ф.F8ss разд.3 стр.1 : [{стл.3}=0]</t>
  </si>
  <si>
    <t>Ф.F8ss разд.3 стр.1 : [{стл.4}=0]</t>
  </si>
  <si>
    <t>Ф.F8ss разд.3 стр.1 : [{стл.5}=0]</t>
  </si>
  <si>
    <t>Ф.F8ss разд.3 стр.1 : [{стл.6}=0]</t>
  </si>
  <si>
    <t>Ф.F8ss разд.3 стр.1 : [{стл.7}=0]</t>
  </si>
  <si>
    <t>Ф.F8ss разд.3 стр.1 : [{стл.8}=0]</t>
  </si>
  <si>
    <t>Ф.F8ss разд.3 стр.1 : [{стл.9}=0]</t>
  </si>
  <si>
    <t>Ф.F8ss разд.3 стр.2 : [{стл.1}=0]</t>
  </si>
  <si>
    <t>Ф.F8ss разд.3 стр.2 : [{стл.10}=0]</t>
  </si>
  <si>
    <t>Ф.F8ss разд.3 стр.2 : [{стл.11}=0]</t>
  </si>
  <si>
    <t>Ф.F8ss разд.3 стр.2 : [{стл.12}=0]</t>
  </si>
  <si>
    <t>Ф.F8ss разд.3 стр.2 : [{стл.13}=0]</t>
  </si>
  <si>
    <t>Ф.F8ss разд.3 стр.2 : [{стл.14}=0]</t>
  </si>
  <si>
    <t>Ф.F8ss разд.3 стр.2 : [{стл.15}=0]</t>
  </si>
  <si>
    <t>Ф.F8ss разд.3 стр.2 : [{стл.16}=0]</t>
  </si>
  <si>
    <t>Ф.F8ss разд.3 стр.2 : [{стл.17}=0]</t>
  </si>
  <si>
    <t>Ф.F8ss разд.3 стр.2 : [{стл.18}=0]</t>
  </si>
  <si>
    <t>Ф.F8ss разд.3 стр.2 : [{стл.19}=0]</t>
  </si>
  <si>
    <t>Ф.F8ss разд.3 стр.2 : [{стл.2}=0]</t>
  </si>
  <si>
    <t>Ф.F8ss разд.3 стр.2 : [{стл.20}=0]</t>
  </si>
  <si>
    <t>Ф.F8ss разд.3 стр.2 : [{стл.21}=0]</t>
  </si>
  <si>
    <t>Ф.F8ss разд.3 стр.2 : [{стл.22}=0]</t>
  </si>
  <si>
    <t>Ф.F8ss разд.3 стр.2 : [{стл.23}=0]</t>
  </si>
  <si>
    <t>Ф.F8ss разд.3 стр.2 : [{стл.24}=0]</t>
  </si>
  <si>
    <t>Ф.F8ss разд.3 стр.2 : [{стл.3}=0]</t>
  </si>
  <si>
    <t>Ф.F8ss разд.3 стр.2 : [{стл.4}=0]</t>
  </si>
  <si>
    <t>Ф.F8ss разд.3 стр.2 : [{стл.5}=0]</t>
  </si>
  <si>
    <t>Ф.F8ss разд.3 стр.2 : [{стл.6}=0]</t>
  </si>
  <si>
    <t>Ф.F8ss разд.3 стр.2 : [{стл.7}=0]</t>
  </si>
  <si>
    <t>Ф.F8ss разд.3 стр.2 : [{стл.8}=0]</t>
  </si>
  <si>
    <t>Ф.F8ss разд.3 стр.2 : [{стл.9}=0]</t>
  </si>
  <si>
    <t>Ф.F8ss разд.3 стр.3 : [{стл.1}=0]</t>
  </si>
  <si>
    <t>Возвраще-но заявителю  и направ-лено на рассмотре-ние других органов</t>
  </si>
  <si>
    <t>Рассмотрено   жалоб  и  представлений</t>
  </si>
  <si>
    <t>из графы 6            по постанов-лению предсе-дателя суда                       (ст. 412.7 УПК РФ)</t>
  </si>
  <si>
    <t>с нарушени-ем срока, установ-ленного УПК РФ                       (ч. 1 
ст. 401.9 УПК РФ)</t>
  </si>
  <si>
    <t>Остаток нерассмот-ренных дел на начало года</t>
  </si>
  <si>
    <t>Поступило дел  за отчетный период</t>
  </si>
  <si>
    <t>Рассмотрено дел за отчетный период</t>
  </si>
  <si>
    <t xml:space="preserve">Из графы 11 </t>
  </si>
  <si>
    <t>Снято с рассмотре-ния (направлено в ВС  РФ в связи с отсутстви-ем надле-жащего состава суда)</t>
  </si>
  <si>
    <t>Отменено  обвинительных  приговоров
(из гр.1-5 стр.1 раздела 3)</t>
  </si>
  <si>
    <t>Отменено  обвини-тельных  пригово-ров суда апелля-ционной инстан-циии 
(из гр.6 стр.2 разд.3)</t>
  </si>
  <si>
    <t>Всего отменено обвини-тельных  пригово-ров (сумма гр.2-7)</t>
  </si>
  <si>
    <t>Изменено  обвинительных  приговоров
(из гр.8-12 стр.1 раздела 3)</t>
  </si>
  <si>
    <t>Изменено обвините-льных апелляци-онных пригово-ров  
(из гр.13 стр.2 разд.3)</t>
  </si>
  <si>
    <t>Всего изменено обвини-тельных  пригово-ров (сумма гр.9-14)</t>
  </si>
  <si>
    <t>Отменено оправда-тельных пригово-ров                            (из гр.15 стр.1 разд. 3)</t>
  </si>
  <si>
    <t>Отменено оправда-тельных апелляци-онных пригово-ров 
(из гр.16 стр.2 разд.3)</t>
  </si>
  <si>
    <t xml:space="preserve">Отменено, изменено судебных решений ввиду новых или вновь открыв-шихся обстоя-тельств               (из гр.28 стр.9 разд.3) </t>
  </si>
  <si>
    <t>Иные судебные постановления                    
I  инстанции                            
по существу дела
(из гр.18,19 стр.1 раздела 3)</t>
  </si>
  <si>
    <t>Апелляционные постановления 
(из гр.20-21 стр.2 раздела 3)</t>
  </si>
  <si>
    <t>Кассационные определения 
(по гл.45)  
(из гр.22-23 стр.3 раздела 3)</t>
  </si>
  <si>
    <t>Отменены кассаци-онные постанов-ления с оставлени-ем в силе решения 1 инстанции, апелляци-онного постанов-ления 
(из гр.24 стр.4-7 раздела 3)</t>
  </si>
  <si>
    <t>Другие постанов-ления с удовлет-ворением кассацион-ных жалоб и представ-лений 
(из гр.25 стр.1 раздела 3)</t>
  </si>
  <si>
    <t>Из графы 26:</t>
  </si>
  <si>
    <t>Из гр.29 пересмотр с поворотом к худшему (ст.401.6 УПК РФ)</t>
  </si>
  <si>
    <t xml:space="preserve">Из гр. 29 ИТОГО отменены судебные постанов-ления с возвращением прокурору </t>
  </si>
  <si>
    <t>отменены  и возвра-щены  на новое апелля-ционное  рассмот-рение</t>
  </si>
  <si>
    <t>Отменено  обвинительных  приговоров</t>
  </si>
  <si>
    <t>Изменено  обвинительных  приговоров</t>
  </si>
  <si>
    <t>Отменено оправда-тельных пригово-ров</t>
  </si>
  <si>
    <t>Отменено оправда-тельных апелляци-онных пригово-ров</t>
  </si>
  <si>
    <t>Отменено, изменено решений суда ввиду новых или вновь открыв-шихся обстоя-тельств</t>
  </si>
  <si>
    <t>Иные судебные постановления                    I  инстанции                            по существу дела</t>
  </si>
  <si>
    <t>Апелляционные постановления</t>
  </si>
  <si>
    <r>
      <t>Кассационные определения 
( по гл. 45)</t>
    </r>
    <r>
      <rPr>
        <vertAlign val="superscript"/>
        <sz val="10"/>
        <rFont val="Times New Roman"/>
        <family val="1"/>
      </rPr>
      <t>2</t>
    </r>
  </si>
  <si>
    <t>Отменены кассационные поста-новления с оставле-нием в силе решения 1 инстанции, апелляци-онного постанов-ления</t>
  </si>
  <si>
    <t>Другие постанов-ления с удовлет-ворением кассаци-онных  жалоб и представ-лений</t>
  </si>
  <si>
    <t>Из графы 25:</t>
  </si>
  <si>
    <t xml:space="preserve">Из гр.28 </t>
  </si>
  <si>
    <r>
      <t xml:space="preserve">ч.1 ст.115,
ч.1 ст.116 
</t>
    </r>
    <r>
      <rPr>
        <b/>
        <sz val="8"/>
        <rFont val="Times New Roman"/>
        <family val="1"/>
      </rPr>
      <t>(до ред. 323-ФЗ от 03.07.2016)</t>
    </r>
    <r>
      <rPr>
        <b/>
        <sz val="11"/>
        <rFont val="Times New Roman"/>
        <family val="1"/>
      </rPr>
      <t>, ст.116.1  
ч.1 ст.128.1</t>
    </r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</si>
  <si>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</si>
  <si>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</si>
  <si>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</si>
  <si>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Секретарь с/з           А.В.Толмачева</t>
  </si>
  <si>
    <t>(8422) 33-12-59</t>
  </si>
  <si>
    <t>13 января 2017 года</t>
  </si>
  <si>
    <t>Ф.F8ss разд.3 стр.5 : [{стл.14}=0]</t>
  </si>
  <si>
    <t>Ф.F8ss разд.3 стр.5 : [{стл.15}=0]</t>
  </si>
  <si>
    <t>Ф.F8ss разд.3 стр.5 : [{стл.16}=0]</t>
  </si>
  <si>
    <t>Ф.F8ss разд.3 стр.5 : [{стл.17}=0]</t>
  </si>
  <si>
    <t>Ф.F8ss разд.3 стр.5 : [{стл.18}=0]</t>
  </si>
  <si>
    <t>Ф.F8ss разд.3 стр.5 : [{стл.19}=0]</t>
  </si>
  <si>
    <t>Ф.F8ss разд.3 стр.5 : [{стл.2}=0]</t>
  </si>
  <si>
    <t>Ф.F8ss разд.3 стр.5 : [{стл.20}=0]</t>
  </si>
  <si>
    <t>Ф.F8ss разд.3 стр.5 : [{стл.21}=0]</t>
  </si>
  <si>
    <t>Ф.F8ss разд.3 стр.5 : [{стл.22}=0]</t>
  </si>
  <si>
    <t>Ф.F8ss разд.3 стр.5 : [{стл.23}=0]</t>
  </si>
  <si>
    <t>Ф.F8ss разд.3 стр.5 : [{стл.24}=0]</t>
  </si>
  <si>
    <t>Ф.F8ss разд.3 стр.5 : [{стл.3}=0]</t>
  </si>
  <si>
    <t>Ф.F8ss разд.3 стр.5 : [{стл.4}=0]</t>
  </si>
  <si>
    <t>Ф.F8ss разд.3 стр.5 : [{стл.5}=0]</t>
  </si>
  <si>
    <t>Ф.F8ss разд.3 стр.5 : [{стл.6}=0]</t>
  </si>
  <si>
    <t>Ф.F8ss разд.3 стр.5 : [{стл.7}=0]</t>
  </si>
  <si>
    <t>Ф.F8ss разд.3 стр.5 : [{стл.8}=0]</t>
  </si>
  <si>
    <t>Ф.F8ss разд.3 стр.5 : [{стл.9}=0]</t>
  </si>
  <si>
    <t>Ф.F8ss разд.3 стр.6 : [{стл.1}=0]</t>
  </si>
  <si>
    <t>Ф.F8ss разд.3 стр.6 : [{стл.10}=0]</t>
  </si>
  <si>
    <t>Ф.F8ss разд.3 стр.6 : [{стл.11}=0]</t>
  </si>
  <si>
    <t>Ф.F8ss разд.3 стр.6 : [{стл.12}=0]</t>
  </si>
  <si>
    <t>Ф.F8ss разд.3 стр.6 : [{стл.13}=0]</t>
  </si>
  <si>
    <t>Ф.F8ss разд.3 стр.6 : [{стл.14}=0]</t>
  </si>
  <si>
    <t>Ф.F8ss разд.3 стр.6 : [{стл.15}=0]</t>
  </si>
  <si>
    <t>Ф.F8ss разд.3 стр.6 : [{стл.16}=0]</t>
  </si>
  <si>
    <t>Ф.F8ss разд.3 стр.6 : [{стл.17}=0]</t>
  </si>
  <si>
    <t>Ф.F8ss разд.3 стр.6 : [{стл.18}=0]</t>
  </si>
  <si>
    <t>Ф.F8ss разд.3 стр.6 : [{стл.19}=0]</t>
  </si>
  <si>
    <t>Ф.F8ss разд.3 стр.6 : [{стл.2}=0]</t>
  </si>
  <si>
    <t>Ф.F8ss разд.3 стр.6 : [{стл.20}=0]</t>
  </si>
  <si>
    <t>Ф.F8ss разд.3 стр.6 : [{стл.21}=0]</t>
  </si>
  <si>
    <t>Ф.F8ss разд.3 стр.6 : [{стл.22}=0]</t>
  </si>
  <si>
    <t>Ф.F8ss разд.3 стр.6 : [{стл.23}=0]</t>
  </si>
  <si>
    <t>Ф.F8ss разд.3 стр.6 : [{стл.24}=0]</t>
  </si>
  <si>
    <t>Ф.F8ss разд.3 стр.6 : [{стл.3}=0]</t>
  </si>
  <si>
    <t>Ф.F8ss разд.3 стр.6 : [{стл.4}=0]</t>
  </si>
  <si>
    <t>Ф.F8ss разд.3 стр.6 : [{стл.5}=0]</t>
  </si>
  <si>
    <t>Ф.F8ss разд.3 стр.6 : [{стл.6}=0]</t>
  </si>
  <si>
    <t>Ф.F8ss разд.3 стр.6 : [{стл.7}=0]</t>
  </si>
  <si>
    <t>Ф.F8ss разд.3 стр.6 : [{стл.8}=0]</t>
  </si>
  <si>
    <t>Ф.F8ss разд.3 стр.6 : [{стл.9}=0]</t>
  </si>
  <si>
    <t>Ф.F8ss разд.3 стр.7 : [{стл.1}=0]</t>
  </si>
  <si>
    <t>Ф.F8ss разд.3 стр.7 : [{стл.10}=0]</t>
  </si>
  <si>
    <t>Ф.F8ss разд.3 стр.7 : [{стл.11}=0]</t>
  </si>
  <si>
    <t>Ф.F8ss разд.3 стр.7 : [{стл.12}=0]</t>
  </si>
  <si>
    <t>Ф.F8ss разд.3 стр.7 : [{стл.13}=0]</t>
  </si>
  <si>
    <t>Ф.F8ss разд.3 стр.7 : [{стл.14}=0]</t>
  </si>
  <si>
    <t>Ф.F8ss разд.3 стр.7 : [{стл.15}=0]</t>
  </si>
  <si>
    <t>Ф.F8ss разд.3 стр.7 : [{стл.16}=0]</t>
  </si>
  <si>
    <t>Ф.F8ss разд.3 стр.7 : [{стл.17}=0]</t>
  </si>
  <si>
    <t>Ф.F8ss разд.3 стр.7 : [{стл.18}=0]</t>
  </si>
  <si>
    <t>Ф.F8ss разд.3 стр.7 : [{стл.19}=0]</t>
  </si>
  <si>
    <t>Ф.F8ss разд.3 стр.7 : [{стл.2}=0]</t>
  </si>
  <si>
    <t>Ф.F8ss разд.3 стр.7 : [{стл.20}=0]</t>
  </si>
  <si>
    <t>Ф.F8ss разд.3 стр.7 : [{стл.21}=0]</t>
  </si>
  <si>
    <t>Ф.F8ss разд.3 стр.7 : [{стл.22}=0]</t>
  </si>
  <si>
    <t>Ф.F8ss разд.3 стр.7 : [{стл.23}=0]</t>
  </si>
  <si>
    <t>Ф.F8ss разд.3 стр.7 : [{стл.24}=0]</t>
  </si>
  <si>
    <t>Ф.F8ss разд.3 стр.7 : [{стл.3}=0]</t>
  </si>
  <si>
    <t>Ф.F8ss разд.3 стр.7 : [{стл.4}=0]</t>
  </si>
  <si>
    <t>Ф.F8ss разд.3 стр.7 : [{стл.5}=0]</t>
  </si>
  <si>
    <t>Ф.F8ss разд.3 стр.7 : [{стл.6}=0]</t>
  </si>
  <si>
    <t>Ф.F8ss разд.3 стр.7 : [{стл.7}=0]</t>
  </si>
  <si>
    <t>Ф.F8ss разд.3 стр.7 : [{стл.8}=0]</t>
  </si>
  <si>
    <t>Ф.F8ss разд.3 стр.7 : [{стл.9}=0]</t>
  </si>
  <si>
    <t>Ф.F8ss разд.3 стр.8 : [{стл.1}=0]</t>
  </si>
  <si>
    <t>Ф.F8ss разд.3 стр.8 : [{стл.10}=0]</t>
  </si>
  <si>
    <t>Ф.F8ss разд.3 стр.8 : [{стл.11}=0]</t>
  </si>
  <si>
    <t>Ф.F8ss разд.3 стр.8 : [{стл.12}=0]</t>
  </si>
  <si>
    <t>Ф.F8ss разд.3 стр.8 : [{стл.13}=0]</t>
  </si>
  <si>
    <t>Ф.F8ss разд.3 стр.8 : [{стл.14}=0]</t>
  </si>
  <si>
    <t>Ф.F8ss разд.3 стр.8 : [{стл.15}=0]</t>
  </si>
  <si>
    <t>Ф.F8ss разд.3 стр.8 : [{стл.16}=0]</t>
  </si>
  <si>
    <t>Ф.F8ss разд.3 стр.8 : [{стл.17}=0]</t>
  </si>
  <si>
    <t>Ф.F8ss разд.3 стр.8 : [{стл.18}=0]</t>
  </si>
  <si>
    <t>Ф.F8ss разд.3 стр.8 : [{стл.19}=0]</t>
  </si>
  <si>
    <t>Ф.F8ss разд.3 стр.8 : [{стл.2}=0]</t>
  </si>
  <si>
    <t>Ф.F8ss разд.3 стр.8 : [{стл.20}=0]</t>
  </si>
  <si>
    <t>Ф.F8ss разд.3 стр.8 : [{стл.21}=0]</t>
  </si>
  <si>
    <t>Ф.F8ss разд.3 стр.8 : [{стл.22}=0]</t>
  </si>
  <si>
    <t>Ф.F8ss разд.3 стр.8 : [{стл.23}=0]</t>
  </si>
  <si>
    <t>Ф.F8ss разд.3 стр.8 : [{стл.24}=0]</t>
  </si>
  <si>
    <t>Ф.F8ss разд.3 стр.8 : [{стл.3}=0]</t>
  </si>
  <si>
    <t>Ф.F8ss разд.3 стр.8 : [{стл.4}=0]</t>
  </si>
  <si>
    <t>Ф.F8ss разд.3 стр.8 : [{стл.5}=0]</t>
  </si>
  <si>
    <t>Ф.F8ss разд.3 стр.8 : [{стл.6}=0]</t>
  </si>
  <si>
    <t>Ф.F8ss разд.3 стр.8 : [{стл.7}=0]</t>
  </si>
  <si>
    <t>Ф.F8ss разд.3 стр.8 : [{стл.8}=0]</t>
  </si>
  <si>
    <t>Ф.F8ss разд.3 стр.8 : [{стл.9}=0]</t>
  </si>
  <si>
    <t>Ф.F8ss разд.3 стр.9 : [{стл.1}=0]</t>
  </si>
  <si>
    <t>Ф.F8ss разд.3 стр.9 : [{стл.10}=0]</t>
  </si>
  <si>
    <t>Ф.F8ss разд.3 стр.9 : [{стл.11}=0]</t>
  </si>
  <si>
    <t>Ф.F8ss разд.3 стр.9 : [{стл.12}=0]</t>
  </si>
  <si>
    <t>Ф.F8ss разд.3 стр.9 : [{стл.13}=0]</t>
  </si>
  <si>
    <t>Ф.F8ss разд.3 стр.9 : [{стл.14}=0]</t>
  </si>
  <si>
    <t>Ф.F8ss разд.3 стр.9 : [{стл.15}=0]</t>
  </si>
  <si>
    <t>Ф.F8ss разд.3 стр.9 : [{стл.16}=0]</t>
  </si>
  <si>
    <t>Ф.F8ss разд.3 стр.9 : [{стл.17}=0]</t>
  </si>
  <si>
    <t>Ф.F8ss разд.3 стр.9 : [{стл.18}=0]</t>
  </si>
  <si>
    <t>Ф.F8ss разд.3 стр.9 : [{стл.19}=0]</t>
  </si>
  <si>
    <t>Ф.F8ss разд.3 стр.9 : [{стл.2}=0]</t>
  </si>
  <si>
    <t>Ф.F8ss разд.3 стр.9 : [{стл.20}=0]</t>
  </si>
  <si>
    <t>Ф.F8ss разд.3 стр.9 : [{стл.21}=0]</t>
  </si>
  <si>
    <t>Ф.F8ss разд.3 стр.9 : [{стл.22}=0]</t>
  </si>
  <si>
    <t>Ф.F8ss разд.3 стр.9 : [{стл.23}=0]</t>
  </si>
  <si>
    <t>Ф.F8ss разд.3 стр.9 : [{стл.24}=0]</t>
  </si>
  <si>
    <t>Ф.F8ss разд.3 стр.9 : [{стл.3}=0]</t>
  </si>
  <si>
    <t>Ф.F8ss разд.3 стр.9 : [{стл.4}=0]</t>
  </si>
  <si>
    <t>Ф.F8ss разд.3 стр.9 : [{стл.5}=0]</t>
  </si>
  <si>
    <t>Ф.F8ss разд.3 стр.9 : [{стл.6}=0]</t>
  </si>
  <si>
    <t>Ф.F8ss разд.3 стр.9 : [{стл.7}=0]</t>
  </si>
  <si>
    <t>Ф.F8ss разд.3 стр.9 : [{стл.8}=0]</t>
  </si>
  <si>
    <t>Ф.F8ss разд.3 стр.9 : [{стл.9}=0]</t>
  </si>
  <si>
    <t>201508</t>
  </si>
  <si>
    <t>{Ф.F8ss разд.4 стл.18 стр.34}={Ф.F8ss разд.3 стл.28 стр.9}</t>
  </si>
  <si>
    <t>201509</t>
  </si>
  <si>
    <t>Ф.F8ss разд.2 стр.1 : [{стл.16}&lt;={стл.11}]</t>
  </si>
  <si>
    <t>Ф.F8ss разд.2 стр.2 : [{стл.16}&lt;={стл.11}]</t>
  </si>
  <si>
    <t>Ф.F8ss разд.2 стр.3 : [{стл.16}&lt;={стл.11}]</t>
  </si>
  <si>
    <t>Ф.F8ss разд.2 стр.4 : [{стл.16}&lt;={стл.11}]</t>
  </si>
  <si>
    <t>Ф.F8ss разд.2 стр.5 : [{стл.16}&lt;={стл.11}]</t>
  </si>
  <si>
    <t>Ф.F8ss разд.2 стр.6 : [{стл.16}&lt;={стл.11}]</t>
  </si>
  <si>
    <t>Ф.F8ss разд.2 стр.7 : [{стл.16}&lt;={стл.11}]</t>
  </si>
  <si>
    <t>201510</t>
  </si>
  <si>
    <t>Ф.F8ss разд.2 стр.1 : [{стл.15}&lt;={стл.11}]</t>
  </si>
  <si>
    <t>Ф.F8ss разд.2 стр.2 : [{стл.15}&lt;={стл.11}]</t>
  </si>
  <si>
    <t>Ф.F8ss разд.2 стр.3 : [{стл.15}&lt;={стл.11}]</t>
  </si>
  <si>
    <t>Ф.F8ss разд.2 стр.4 : [{стл.15}&lt;={стл.11}]</t>
  </si>
  <si>
    <t>Ф.F8ss разд.2 стр.5 : [{стл.15}&lt;={стл.11}]</t>
  </si>
  <si>
    <t>Ф.F8ss разд.2 стр.6 : [{стл.15}&lt;={стл.11}]</t>
  </si>
  <si>
    <t>Ф.F8ss разд.2 стр.7 : [{стл.15}&lt;={стл.11}]</t>
  </si>
  <si>
    <t>201511</t>
  </si>
  <si>
    <t>Ф.F8ss разд.2 стр.1 : [{сумма стл.1-2}={стл.11}+{стл.13}+{стл.14}+{стл.22}]</t>
  </si>
  <si>
    <t>Ф.F8ss разд.2 стр.2 : [{сумма стл.1-2}={стл.11}+{стл.13}+{стл.14}+{стл.22}]</t>
  </si>
  <si>
    <t>Ф.F8ss разд.2 стр.3 : [{сумма стл.1-2}={стл.11}+{стл.13}+{стл.14}+{стл.22}]</t>
  </si>
  <si>
    <t>Ф.F8ss разд.2 стр.4 : [{сумма стл.1-2}={стл.11}+{стл.13}+{стл.14}+{стл.22}]</t>
  </si>
  <si>
    <t>Ф.F8ss разд.2 стр.5 : [{сумма стл.1-2}={стл.11}+{стл.13}+{стл.14}+{стл.22}]</t>
  </si>
  <si>
    <t>Ф.F8ss разд.2 стр.6 : [{сумма стл.1-2}={стл.11}+{стл.13}+{стл.14}+{стл.22}]</t>
  </si>
  <si>
    <t>Ф.F8ss разд.2 стр.7 : [{сумма стл.1-2}={стл.11}+{стл.13}+{стл.14}+{стл.22}]</t>
  </si>
  <si>
    <t>201512</t>
  </si>
  <si>
    <t>Ф.F8ss разд.1 стр.1 : [{стл.7}&lt;={стл.6}]</t>
  </si>
  <si>
    <t>201513</t>
  </si>
  <si>
    <t>Ф.F8ss разд.2 стр.1 : [{стл.17}&lt;={стл.11}]</t>
  </si>
  <si>
    <t>Ф.F8ss разд.2 стр.2 : [{стл.17}&lt;={стл.11}]</t>
  </si>
  <si>
    <t>Ф.F8ss разд.2 стр.3 : [{стл.17}&lt;={стл.11}]</t>
  </si>
  <si>
    <t>Ф.F8ss разд.2 стр.4 : [{стл.17}&lt;={стл.11}]</t>
  </si>
  <si>
    <t>Ф.F8ss разд.2 стр.5 : [{стл.17}&lt;={стл.11}]</t>
  </si>
  <si>
    <t>Ф.F8ss разд.2 стр.6 : [{стл.17}&lt;={стл.11}]</t>
  </si>
  <si>
    <t>Ф.F8ss разд.2 стр.7 : [{стл.17}&lt;={стл.11}]</t>
  </si>
  <si>
    <t>201514</t>
  </si>
  <si>
    <t>Ф.F8ss разд.2 стр.6 : [{стл.1}=0]</t>
  </si>
  <si>
    <t>в разд.2 стр.6-7 не должны заполняться</t>
  </si>
  <si>
    <t>Ф.F8ss разд.2 стр.6 : [{стл.10}=0]</t>
  </si>
  <si>
    <t>Ф.F8ss разд.2 стр.6 : [{стл.11}=0]</t>
  </si>
  <si>
    <t>Ф.F8ss разд.2 стр.6 : [{стл.12}=0]</t>
  </si>
  <si>
    <t>Ф.F8ss разд.2 стр.6 : [{стл.13}=0]</t>
  </si>
  <si>
    <t>Ф.F8ss разд.2 стр.6 : [{стл.14}=0]</t>
  </si>
  <si>
    <t>Ф.F8ss разд.2 стр.6 : [{стл.15}=0]</t>
  </si>
  <si>
    <t>Ф.F8ss разд.2 стр.6 : [{стл.16}=0]</t>
  </si>
  <si>
    <t>Ф.F8ss разд.2 стр.6 : [{стл.17}=0]</t>
  </si>
  <si>
    <t>Ф.F8ss разд.2 стр.6 : [{стл.18}=0]</t>
  </si>
  <si>
    <t>Ф.F8ss разд.2 стр.6 : [{стл.19}=0]</t>
  </si>
  <si>
    <t>Ф.F8ss разд.2 стр.6 : [{стл.2}=0]</t>
  </si>
  <si>
    <t>Ф.F8ss разд.2 стр.6 : [{стл.20}=0]</t>
  </si>
  <si>
    <t>Ф.F8ss разд.2 стр.6 : [{стл.21}=0]</t>
  </si>
  <si>
    <t>Ф.F8ss разд.2 стр.6 : [{стл.22}=0]</t>
  </si>
  <si>
    <t>Ф.F8ss разд.2 стр.6 : [{стл.3}=0]</t>
  </si>
  <si>
    <t>Ф.F8ss разд.2 стр.6 : [{стл.4}=0]</t>
  </si>
  <si>
    <t>Ф.F8ss разд.2 стр.6 : [{стл.5}=0]</t>
  </si>
  <si>
    <t>Ф.F8ss разд.2 стр.6 : [{стл.6}=0]</t>
  </si>
  <si>
    <t>Ф.F8ss разд.2 стр.6 : [{стл.7}=0]</t>
  </si>
  <si>
    <t>Ф.F8ss разд.2 стр.6 : [{стл.8}=0]</t>
  </si>
  <si>
    <t>Ф.F8ss разд.2 стр.6 : [{стл.9}=0]</t>
  </si>
  <si>
    <t>Ф.F8ss разд.2 стр.7 : [{стл.1}=0]</t>
  </si>
  <si>
    <t>Ф.F8ss разд.2 стр.7 : [{стл.10}=0]</t>
  </si>
  <si>
    <t>Ф.F8ss разд.2 стр.7 : [{стл.11}=0]</t>
  </si>
  <si>
    <t>Ф.F8ss разд.2 стр.7 : [{стл.12}=0]</t>
  </si>
  <si>
    <t>Ф.F8ss разд.2 стр.7 : [{стл.13}=0]</t>
  </si>
  <si>
    <t>Ф.F8ss разд.2 стр.7 : [{стл.14}=0]</t>
  </si>
  <si>
    <t>Ф.F8ss разд.2 стр.7 : [{стл.15}=0]</t>
  </si>
  <si>
    <t>Ф.F8ss разд.2 стр.7 : [{стл.16}=0]</t>
  </si>
  <si>
    <t>Ф.F8ss разд.2 стр.7 : [{стл.17}=0]</t>
  </si>
  <si>
    <t>Ф.F8ss разд.2 стр.7 : [{стл.18}=0]</t>
  </si>
  <si>
    <t>Ф.F8ss разд.2 стр.7 : [{стл.19}=0]</t>
  </si>
  <si>
    <t>Ф.F8ss разд.2 стр.7 : [{стл.2}=0]</t>
  </si>
  <si>
    <t>Ф.F8ss разд.2 стр.7 : [{стл.20}=0]</t>
  </si>
  <si>
    <t>Ф.F8ss разд.2 стр.7 : [{стл.21}=0]</t>
  </si>
  <si>
    <t>Ф.F8ss разд.2 стр.7 : [{стл.22}=0]</t>
  </si>
  <si>
    <t>Ф.F8ss разд.2 стр.7 : [{стл.3}=0]</t>
  </si>
  <si>
    <t>Ф.F8ss разд.2 стр.7 : [{стл.4}=0]</t>
  </si>
  <si>
    <t>Ф.F8ss разд.2 стр.7 : [{стл.5}=0]</t>
  </si>
  <si>
    <t>Ф.F8ss разд.2 стр.7 : [{стл.6}=0]</t>
  </si>
  <si>
    <t>Ф.F8ss разд.2 стр.7 : [{стл.7}=0]</t>
  </si>
  <si>
    <t>Ф.F8ss разд.2 стр.7 : [{стл.8}=0]</t>
  </si>
  <si>
    <t>Ф.F8ss разд.2 стр.7 : [{стл.9}=0]</t>
  </si>
  <si>
    <t>201515</t>
  </si>
  <si>
    <t>{Ф.F8ss разд.4 стл.24 стр.34}={Ф.F8ss разд.3 стл.23 стр.3}</t>
  </si>
  <si>
    <t>201517</t>
  </si>
  <si>
    <t>Ф.F8ss разд.3 стр.1 : [{стл.14}={сумма стл.8-13}]</t>
  </si>
  <si>
    <t>Ф.F8ss разд.3 стр.2 : [{стл.14}={сумма стл.8-13}]</t>
  </si>
  <si>
    <t>Ф.F8ss разд.3 стр.3 : [{стл.14}={сумма стл.8-13}]</t>
  </si>
  <si>
    <t>Ф.F8ss разд.3 стр.4 : [{стл.14}={сумма стл.8-13}]</t>
  </si>
  <si>
    <t>Ф.F8ss разд.3 стр.5 : [{стл.14}={сумма стл.8-13}]</t>
  </si>
  <si>
    <t>Ф.F8ss разд.3 стр.6 : [{стл.14}={сумма стл.8-13}]</t>
  </si>
  <si>
    <t>Ф.F8ss разд.3 стр.7 : [{стл.14}={сумма стл.8-13}]</t>
  </si>
  <si>
    <t>Ф.F8ss разд.3 стр.8 : [{стл.14}={сумма стл.8-13}]</t>
  </si>
  <si>
    <t>Ф.F8ss разд.3 стр.9 : [{стл.14}={сумма стл.8-13}]</t>
  </si>
  <si>
    <t>201518</t>
  </si>
  <si>
    <t>Ф.F8ss разд.4 стр.1 : [{сумма стл.2-25}=0]</t>
  </si>
  <si>
    <t>в разд.4 стр.1-34 гр.2-25 не должны заполняться</t>
  </si>
  <si>
    <t>Ф.F8ss разд.4 стр.10 : [{сумма стл.2-25}=0]</t>
  </si>
  <si>
    <t>Ф.F8ss разд.4 стр.11 : [{сумма стл.2-25}=0]</t>
  </si>
  <si>
    <t>Ф.F8ss разд.4 стр.12 : [{сумма стл.2-25}=0]</t>
  </si>
  <si>
    <t>Ф.F8ss разд.4 стр.13 : [{сумма стл.2-25}=0]</t>
  </si>
  <si>
    <t>Ф.F8ss разд.4 стр.14 : [{сумма стл.2-25}=0]</t>
  </si>
  <si>
    <t>Ф.F8ss разд.4 стр.15 : [{сумма стл.2-25}=0]</t>
  </si>
  <si>
    <t>Ф.F8ss разд.4 стр.16 : [{сумма стл.2-25}=0]</t>
  </si>
  <si>
    <t>Ф.F8ss разд.4 стр.17 : [{сумма стл.2-25}=0]</t>
  </si>
  <si>
    <t>Ф.F8ss разд.4 стр.18 : [{сумма стл.2-25}=0]</t>
  </si>
  <si>
    <t>Ф.F8ss разд.4 стр.19 : [{сумма стл.2-25}=0]</t>
  </si>
  <si>
    <t>Ф.F8ss разд.4 стр.2 : [{сумма стл.2-25}=0]</t>
  </si>
  <si>
    <t>Ф.F8ss разд.4 стр.20 : [{сумма стл.2-25}=0]</t>
  </si>
  <si>
    <t>Ф.F8ss разд.4 стр.21 : [{сумма стл.2-25}=0]</t>
  </si>
  <si>
    <t>Ф.F8ss разд.4 стр.22 : [{сумма стл.2-25}=0]</t>
  </si>
  <si>
    <t>Ф.F8ss разд.4 стр.23 : [{сумма стл.2-25}=0]</t>
  </si>
  <si>
    <t>Ф.F8ss разд.4 стр.24 : [{сумма стл.2-25}=0]</t>
  </si>
  <si>
    <t>Ф.F8ss разд.4 стр.25 : [{сумма стл.2-25}=0]</t>
  </si>
  <si>
    <t>Ф.F8ss разд.4 стр.26 : [{сумма стл.2-25}=0]</t>
  </si>
  <si>
    <t>Ф.F8ss разд.4 стр.27 : [{сумма стл.2-25}=0]</t>
  </si>
  <si>
    <t>Ф.F8ss разд.4 стр.28 : [{сумма стл.2-25}=0]</t>
  </si>
  <si>
    <t>Ф.F8ss разд.4 стр.29 : [{сумма стл.2-25}=0]</t>
  </si>
  <si>
    <t>Ф.F8ss разд.4 стр.3 : [{сумма стл.2-25}=0]</t>
  </si>
  <si>
    <t>Ф.F8ss разд.4 стр.30 : [{сумма стл.2-25}=0]</t>
  </si>
  <si>
    <t>Ф.F8ss разд.4 стр.31 : [{сумма стл.2-25}=0]</t>
  </si>
  <si>
    <t>Ф.F8ss разд.4 стр.32 : [{сумма стл.2-25}=0]</t>
  </si>
  <si>
    <t>Ф.F8ss разд.4 стр.33 : [{сумма стл.2-25}=0]</t>
  </si>
  <si>
    <t>Ф.F8ss разд.4 стр.34 : [{сумма стл.2-25}=0]</t>
  </si>
  <si>
    <t>Ф.F8ss разд.4 стр.4 : [{сумма стл.2-25}=0]</t>
  </si>
  <si>
    <t>Ф.F8ss разд.4 стр.5 : [{сумма стл.2-25}=0]</t>
  </si>
  <si>
    <t>Ф.F8ss разд.4 стр.6 : [{сумма стл.2-25}=0]</t>
  </si>
  <si>
    <t>Ф.F8ss разд.4 стр.7 : [{сумма стл.2-25}=0]</t>
  </si>
  <si>
    <t>Ф.F8ss разд.4 стр.8 : [{сумма стл.2-25}=0]</t>
  </si>
  <si>
    <t>Ф.F8ss разд.4 стр.9 : [{сумма стл.2-25}=0]</t>
  </si>
  <si>
    <t>201519</t>
  </si>
  <si>
    <t>Ф.F8ss разд.2 стр.1 : [{стл.11}={стл.3}+{стл.5}+{стл.7}+{стл.9}]</t>
  </si>
  <si>
    <t>Ф.F8ss разд.2 стр.2 : [{стл.11}={стл.3}+{стл.5}+{стл.7}+{стл.9}]</t>
  </si>
  <si>
    <t>Ф.F8ss разд.2 стр.3 : [{стл.11}={стл.3}+{стл.5}+{стл.7}+{стл.9}]</t>
  </si>
  <si>
    <t>Ф.F8ss разд.2 стр.4 : [{стл.11}={стл.3}+{стл.5}+{стл.7}+{стл.9}]</t>
  </si>
  <si>
    <t>Ф.F8ss разд.2 стр.5 : [{стл.11}={стл.3}+{стл.5}+{стл.7}+{стл.9}]</t>
  </si>
  <si>
    <t>Ф.F8ss разд.2 стр.6 : [{стл.11}={стл.3}+{стл.5}+{стл.7}+{стл.9}]</t>
  </si>
  <si>
    <t>Ф.F8ss разд.2 стр.7 : [{стл.11}={стл.3}+{стл.5}+{стл.7}+{стл.9}]</t>
  </si>
  <si>
    <t>201520</t>
  </si>
  <si>
    <t>Ф.F8ss разд.2 стр.2 : [{стл.1}=0]</t>
  </si>
  <si>
    <t>в разд.2 стр.2 не должна заполняться</t>
  </si>
  <si>
    <t>Ф.F8ss разд.2 стр.2 : [{стл.10}=0]</t>
  </si>
  <si>
    <t>Ф.F8ss разд.2 стр.2 : [{стл.11}=0]</t>
  </si>
  <si>
    <t>Ф.F8ss разд.2 стр.2 : [{стл.12}=0]</t>
  </si>
  <si>
    <t>Ф.F8ss разд.2 стр.2 : [{стл.13}=0]</t>
  </si>
  <si>
    <t>Ф.F8ss разд.2 стр.2 : [{стл.14}=0]</t>
  </si>
  <si>
    <t>Ф.F8ss разд.2 стр.2 : [{стл.15}=0]</t>
  </si>
  <si>
    <t>Ф.F8ss разд.2 стр.2 : [{стл.16}=0]</t>
  </si>
  <si>
    <t>Ф.F8ss разд.2 стр.2 : [{стл.17}=0]</t>
  </si>
  <si>
    <t>Ф.F8ss разд.2 стр.2 : [{стл.18}=0]</t>
  </si>
  <si>
    <t>Ф.F8ss разд.2 стр.2 : [{стл.19}=0]</t>
  </si>
  <si>
    <t>Ф.F8ss разд.2 стр.2 : [{стл.2}=0]</t>
  </si>
  <si>
    <t>Ф.F8ss разд.2 стр.2 : [{стл.20}=0]</t>
  </si>
  <si>
    <t>Ф.F8ss разд.2 стр.2 : [{стл.21}=0]</t>
  </si>
  <si>
    <t>Ф.F8ss разд.2 стр.2 : [{стл.22}=0]</t>
  </si>
  <si>
    <t>Ф.F8ss разд.2 стр.2 : [{стл.3}=0]</t>
  </si>
  <si>
    <t>Ф.F8ss разд.2 стр.2 : [{стл.4}=0]</t>
  </si>
  <si>
    <t>Ф.F8ss разд.2 стр.2 : [{стл.5}=0]</t>
  </si>
  <si>
    <t>Ф.F8ss разд.2 стр.2 : [{стл.6}=0]</t>
  </si>
  <si>
    <t>Ф.F8ss разд.2 стр.2 : [{стл.7}=0]</t>
  </si>
  <si>
    <t>Ф.F8ss разд.2 стр.2 : [{стл.8}=0]</t>
  </si>
  <si>
    <t>Ф.F8ss разд.2 стр.2 : [{стл.9}=0]</t>
  </si>
  <si>
    <t>201521</t>
  </si>
  <si>
    <t>{Ф.F8ss разд.4 стл.26 стр.34}={Ф.F8ss разд.3 стл.25 стр.1}</t>
  </si>
  <si>
    <t>{Ф.F8ss разд.4 стл.27 стр.34}={Ф.F8ss разд.3 стл.26 стр.1}</t>
  </si>
  <si>
    <t>{Ф.F8ss разд.4 стл.28 стр.34}={Ф.F8ss разд.3 стл.27 стр.1}</t>
  </si>
  <si>
    <t>201526</t>
  </si>
  <si>
    <t>{Ф.F8ss разд.4 стл.1 стр.34}={Ф.F8ss разд.2 стл.12 стр.1}</t>
  </si>
  <si>
    <t>201527</t>
  </si>
  <si>
    <t>Ф.F8ss разд.4 стр.1 : [{стл.31}&lt;={стл.29}]</t>
  </si>
  <si>
    <t>Ф.F8ss разд.4 стр.10 : [{стл.31}&lt;={стл.29}]</t>
  </si>
  <si>
    <t>Ф.F8ss разд.4 стр.11 : [{стл.31}&lt;={стл.29}]</t>
  </si>
  <si>
    <t>Ф.F8ss разд.4 стр.12 : [{стл.31}&lt;={стл.29}]</t>
  </si>
  <si>
    <t>Ф.F8ss разд.4 стр.13 : [{стл.31}&lt;={стл.29}]</t>
  </si>
  <si>
    <t>Ф.F8ss разд.4 стр.14 : [{стл.31}&lt;={стл.29}]</t>
  </si>
  <si>
    <t>Ф.F8ss разд.4 стр.15 : [{стл.31}&lt;={стл.29}]</t>
  </si>
  <si>
    <t>Ф.F8ss разд.4 стр.16 : [{стл.31}&lt;={стл.29}]</t>
  </si>
  <si>
    <t>Ф.F8ss разд.4 стр.17 : [{стл.31}&lt;={стл.29}]</t>
  </si>
  <si>
    <t>Ф.F8ss разд.4 стр.18 : [{стл.31}&lt;={стл.29}]</t>
  </si>
  <si>
    <t>Ф.F8ss разд.4 стр.19 : [{стл.31}&lt;={стл.29}]</t>
  </si>
  <si>
    <t>Ф.F8ss разд.4 стр.2 : [{стл.31}&lt;={стл.29}]</t>
  </si>
  <si>
    <t>Ф.F8ss разд.4 стр.20 : [{стл.31}&lt;={стл.29}]</t>
  </si>
  <si>
    <t>Ф.F8ss разд.4 стр.21 : [{стл.31}&lt;={стл.29}]</t>
  </si>
  <si>
    <t>Ф.F8ss разд.4 стр.22 : [{стл.31}&lt;={стл.29}]</t>
  </si>
  <si>
    <t>Ф.F8ss разд.4 стр.23 : [{стл.31}&lt;={стл.29}]</t>
  </si>
  <si>
    <t>Ф.F8ss разд.4 стр.24 : [{стл.31}&lt;={стл.29}]</t>
  </si>
  <si>
    <t>Ф.F8ss разд.4 стр.25 : [{стл.31}&lt;={стл.29}]</t>
  </si>
  <si>
    <t>Ф.F8ss разд.4 стр.26 : [{стл.31}&lt;={стл.29}]</t>
  </si>
  <si>
    <t>Ф.F8ss разд.4 стр.27 : [{стл.31}&lt;={стл.29}]</t>
  </si>
  <si>
    <t>Ф.F8ss разд.4 стр.28 : [{стл.31}&lt;={стл.29}]</t>
  </si>
  <si>
    <t>Ф.F8ss разд.4 стр.29 : [{стл.31}&lt;={стл.29}]</t>
  </si>
  <si>
    <t>Ф.F8ss разд.4 стр.3 : [{стл.31}&lt;={стл.29}]</t>
  </si>
  <si>
    <t>Ф.F8ss разд.4 стр.30 : [{стл.31}&lt;={стл.29}]</t>
  </si>
  <si>
    <t>Ф.F8ss разд.4 стр.31 : [{стл.31}&lt;={стл.29}]</t>
  </si>
  <si>
    <t>Ф.F8ss разд.4 стр.32 : [{стл.31}&lt;={стл.29}]</t>
  </si>
  <si>
    <t>Ф.F8ss разд.4 стр.33 : [{стл.31}&lt;={стл.29}]</t>
  </si>
  <si>
    <t>Ф.F8ss разд.4 стр.34 : [{стл.31}&lt;={стл.29}]</t>
  </si>
  <si>
    <t>Ф.F8ss разд.4 стр.4 : [{стл.31}&lt;={стл.29}]</t>
  </si>
  <si>
    <t>Ф.F8ss разд.4 стр.5 : [{стл.31}&lt;={стл.29}]</t>
  </si>
  <si>
    <t>Ф.F8ss разд.4 стр.6 : [{стл.31}&lt;={стл.29}]</t>
  </si>
  <si>
    <t>Ф.F8ss разд.4 стр.7 : [{стл.31}&lt;={стл.29}]</t>
  </si>
  <si>
    <t>Ф.F8ss разд.4 стр.8 : [{стл.31}&lt;={стл.29}]</t>
  </si>
  <si>
    <t>Ф.F8ss разд.4 стр.9 : [{стл.31}&lt;={стл.29}]</t>
  </si>
  <si>
    <t>201528</t>
  </si>
  <si>
    <t>Ф.F8ss разд.4 стр.34 : [{стл.26}&gt;={сумма стл.27-28}]</t>
  </si>
  <si>
    <t>201531</t>
  </si>
  <si>
    <t>Ф.F8ss разд.3 стр.1 : [{стл.30}&lt;={стл.28}]</t>
  </si>
  <si>
    <t>Ф.F8ss разд.3 стр.2 : [{стл.30}&lt;={стл.28}]</t>
  </si>
  <si>
    <t>Ф.F8ss разд.3 стр.3 : [{стл.30}&lt;={стл.28}]</t>
  </si>
  <si>
    <t>Ф.F8ss разд.3 стр.4 : [{стл.30}&lt;={стл.28}]</t>
  </si>
  <si>
    <t>Ф.F8ss разд.3 стр.5 : [{стл.30}&lt;={стл.28}]</t>
  </si>
  <si>
    <t>Ф.F8ss разд.3 стр.6 : [{стл.30}&lt;={стл.28}]</t>
  </si>
  <si>
    <t>Ф.F8ss разд.3 стр.7 : [{стл.30}&lt;={стл.28}]</t>
  </si>
  <si>
    <t>Ф.F8ss разд.3 стр.8 : [{стл.30}&lt;={стл.28}]</t>
  </si>
  <si>
    <t>Ф.F8ss разд.3 стр.9 : [{стл.30}&lt;={стл.28}]</t>
  </si>
  <si>
    <t>201532</t>
  </si>
  <si>
    <t>Ф.F8ss разд.3 стр.1 : [{стл.29}&lt;={стл.28}]</t>
  </si>
  <si>
    <t>Ф.F8ss разд.3 стр.2 : [{стл.29}&lt;={стл.28}]</t>
  </si>
  <si>
    <t>Ф.F8ss разд.3 стр.3 : [{стл.29}&lt;={стл.28}]</t>
  </si>
  <si>
    <t>Ф.F8ss разд.3 стр.4 : [{стл.29}&lt;={стл.28}]</t>
  </si>
  <si>
    <t>Ф.F8ss разд.3 стр.5 : [{стл.29}&lt;={стл.28}]</t>
  </si>
  <si>
    <t>Ф.F8ss разд.3 стр.6 : [{стл.29}&lt;={стл.28}]</t>
  </si>
  <si>
    <t>Ф.F8ss разд.3 стр.7 : [{стл.29}&lt;={стл.28}]</t>
  </si>
  <si>
    <t>Ф.F8ss разд.3 стр.8 : [{стл.29}&lt;={стл.28}]</t>
  </si>
  <si>
    <t>Ф.F8ss разд.3 стр.9 : [{стл.29}&lt;={стл.28}]</t>
  </si>
  <si>
    <t>201533</t>
  </si>
  <si>
    <t>{Ф.F8ss разд.4 стл.14 стр.34}={Ф.F8ss разд.3 стл.13 стр.2}</t>
  </si>
  <si>
    <t>201534</t>
  </si>
  <si>
    <t>{Ф.F8ss разд.4 стл.2 стр.34}={Ф.F8ss разд.3 стл.1 стр.1}</t>
  </si>
  <si>
    <t>{Ф.F8ss разд.4 стл.3 стр.34}={Ф.F8ss разд.3 стл.2 стр.1}</t>
  </si>
  <si>
    <t>{Ф.F8ss разд.4 стл.4 стр.34}={Ф.F8ss разд.3 стл.3 стр.1}</t>
  </si>
  <si>
    <t>{Ф.F8ss разд.4 стл.5 стр.34}={Ф.F8ss разд.3 стл.4 стр.1}</t>
  </si>
  <si>
    <t>{Ф.F8ss разд.4 стл.6 стр.34}={Ф.F8ss разд.3 стл.5 стр.1}</t>
  </si>
  <si>
    <t>201535</t>
  </si>
  <si>
    <t>Ф.F8ss разд.3 стр.4 : [{стл.25}=0]</t>
  </si>
  <si>
    <t>в разд.3 стр.4-9 гр.25-30 не должны заполняться</t>
  </si>
  <si>
    <t>Ф.F8ss разд.3 стр.4 : [{стл.26}=0]</t>
  </si>
  <si>
    <t>Ф.F8ss разд.3 стр.4 : [{стл.27}=0]</t>
  </si>
  <si>
    <t>Ф.F8ss разд.3 стр.4 : [{стл.28}=0]</t>
  </si>
  <si>
    <t>Ф.F8ss разд.3 стр.4 : [{стл.29}=0]</t>
  </si>
  <si>
    <t>Ф.F8ss разд.3 стр.4 : [{стл.30}=0]</t>
  </si>
  <si>
    <t>Ф.F8ss разд.3 стр.5 : [{стл.25}=0]</t>
  </si>
  <si>
    <t>Ф.F8ss разд.3 стр.5 : [{стл.26}=0]</t>
  </si>
  <si>
    <t>Ф.F8ss разд.3 стр.5 : [{стл.27}=0]</t>
  </si>
  <si>
    <t>Ф.F8ss разд.3 стр.5 : [{стл.28}=0]</t>
  </si>
  <si>
    <t>Ф.F8ss разд.3 стр.5 : [{стл.29}=0]</t>
  </si>
  <si>
    <t>Ф.F8ss разд.3 стр.5 : [{стл.30}=0]</t>
  </si>
  <si>
    <t>Ф.F8ss разд.3 стр.6 : [{стл.25}=0]</t>
  </si>
  <si>
    <t>Ф.F8ss разд.3 стр.6 : [{стл.26}=0]</t>
  </si>
  <si>
    <t>Ф.F8ss разд.3 стр.6 : [{стл.27}=0]</t>
  </si>
  <si>
    <t>Ф.F8ss разд.3 стр.6 : [{стл.28}=0]</t>
  </si>
  <si>
    <t>Ф.F8ss разд.3 стр.6 : [{стл.29}=0]</t>
  </si>
  <si>
    <t>Ф.F8ss разд.3 стр.6 : [{стл.30}=0]</t>
  </si>
  <si>
    <t>Ф.F8ss разд.3 стр.7 : [{стл.25}=0]</t>
  </si>
  <si>
    <t>Ф.F8ss разд.3 стр.7 : [{стл.26}=0]</t>
  </si>
  <si>
    <t>Ф.F8ss разд.3 стр.7 : [{стл.27}=0]</t>
  </si>
  <si>
    <t>Ф.F8ss разд.3 стр.7 : [{стл.28}=0]</t>
  </si>
  <si>
    <t>Ф.F8ss разд.3 стр.7 : [{стл.29}=0]</t>
  </si>
  <si>
    <t>Ф.F8ss разд.3 стр.7 : [{стл.30}=0]</t>
  </si>
  <si>
    <t>Ф.F8ss разд.3 стр.8 : [{стл.25}=0]</t>
  </si>
  <si>
    <t>Ф.F8ss разд.3 стр.8 : [{стл.26}=0]</t>
  </si>
  <si>
    <t>Ф.F8ss разд.3 стр.8 : [{стл.27}=0]</t>
  </si>
  <si>
    <t>Ф.F8ss разд.3 стр.8 : [{стл.28}=0]</t>
  </si>
  <si>
    <t>Ф.F8ss разд.3 стр.8 : [{стл.29}=0]</t>
  </si>
  <si>
    <t>Ф.F8ss разд.3 стр.8 : [{стл.30}=0]</t>
  </si>
  <si>
    <t>Ф.F8ss разд.3 стр.9 : [{стл.25}=0]</t>
  </si>
  <si>
    <t>Ф.F8ss разд.3 стр.9 : [{стл.26}=0]</t>
  </si>
  <si>
    <t>Ф.F8ss разд.3 стр.9 : [{стл.27}=0]</t>
  </si>
  <si>
    <t>Ф.F8ss разд.3 стр.9 : [{стл.28}=0]</t>
  </si>
  <si>
    <t>Ф.F8ss разд.3 стр.9 : [{стл.29}=0]</t>
  </si>
  <si>
    <t>Ф.F8ss разд.3 стр.9 : [{стл.30}=0]</t>
  </si>
  <si>
    <t>201536</t>
  </si>
  <si>
    <t>{Ф.F8ss разд.4 стл.29 стр.34}={Ф.F8ss разд.3 стл.28 стр.1}+{Ф.F8ss разд.3 стл.28 стр.9}+{Ф.F8ss разд.3 стл.6 стр.2}+{Ф.F8ss разд.3 стл.13 стр.2}+{Ф.F8ss разд.3 стл.16 стр.2}+{Ф.F8ss разд.3 стл.20 стр.2}+{Ф.F8ss разд.3 стл.21 стр.2}+{Ф.F8ss разд.3 стл.22 стр.3}+{Ф.F8ss разд.3 стл.23 стр.3}+{Ф.F8ss разд.3 стл.24 сумма стр.4-7}</t>
  </si>
  <si>
    <t>201537</t>
  </si>
  <si>
    <t>Ф.F8ss разд.1 стр.1 : [{стл.11}&lt;={стл.6}]</t>
  </si>
  <si>
    <t>201538</t>
  </si>
  <si>
    <t>Ф.F8ss разд.4 стр.1 : [{стл.8}={сумма стл.2-7}]</t>
  </si>
  <si>
    <t>Ф.F8ss разд.4 стр.10 : [{стл.8}={сумма стл.2-7}]</t>
  </si>
  <si>
    <t>Ф.F8ss разд.4 стр.11 : [{стл.8}={сумма стл.2-7}]</t>
  </si>
  <si>
    <t>Ф.F8ss разд.4 стр.12 : [{стл.8}={сумма стл.2-7}]</t>
  </si>
  <si>
    <t>Ф.F8ss разд.4 стр.13 : [{стл.8}={сумма стл.2-7}]</t>
  </si>
  <si>
    <t>Ф.F8ss разд.4 стр.14 : [{стл.8}={сумма стл.2-7}]</t>
  </si>
  <si>
    <t>Ф.F8ss разд.4 стр.15 : [{стл.8}={сумма стл.2-7}]</t>
  </si>
  <si>
    <t>Ф.F8ss разд.4 стр.16 : [{стл.8}={сумма стл.2-7}]</t>
  </si>
  <si>
    <t>Ф.F8ss разд.4 стр.17 : [{стл.8}={сумма стл.2-7}]</t>
  </si>
  <si>
    <t>Ф.F8ss разд.4 стр.18 : [{стл.8}={сумма стл.2-7}]</t>
  </si>
  <si>
    <t>Ф.F8ss разд.4 стр.19 : [{стл.8}={сумма стл.2-7}]</t>
  </si>
  <si>
    <t>Ф.F8ss разд.4 стр.2 : [{стл.8}={сумма стл.2-7}]</t>
  </si>
  <si>
    <t>Ф.F8ss разд.4 стр.20 : [{стл.8}={сумма стл.2-7}]</t>
  </si>
  <si>
    <t>Ф.F8ss разд.4 стр.21 : [{стл.8}={сумма стл.2-7}]</t>
  </si>
  <si>
    <t>Ф.F8ss разд.4 стр.22 : [{стл.8}={сумма стл.2-7}]</t>
  </si>
  <si>
    <t>Ф.F8ss разд.4 стр.23 : [{стл.8}={сумма стл.2-7}]</t>
  </si>
  <si>
    <t>Ф.F8ss разд.4 стр.24 : [{стл.8}={сумма стл.2-7}]</t>
  </si>
  <si>
    <t>Ф.F8ss разд.4 стр.25 : [{стл.8}={сумма стл.2-7}]</t>
  </si>
  <si>
    <t>Ф.F8ss разд.4 стр.26 : [{стл.8}={сумма стл.2-7}]</t>
  </si>
  <si>
    <t>Ф.F8ss разд.4 стр.27 : [{стл.8}={сумма стл.2-7}]</t>
  </si>
  <si>
    <t>Ф.F8ss разд.4 стр.28 : [{стл.8}={сумма стл.2-7}]</t>
  </si>
  <si>
    <t>Ф.F8ss разд.4 стр.29 : [{стл.8}={сумма стл.2-7}]</t>
  </si>
  <si>
    <t>Ф.F8ss разд.4 стр.3 : [{стл.8}={сумма стл.2-7}]</t>
  </si>
  <si>
    <t>Ф.F8ss разд.4 стр.30 : [{стл.8}={сумма стл.2-7}]</t>
  </si>
  <si>
    <t>Ф.F8ss разд.4 стр.31 : [{стл.8}={сумма стл.2-7}]</t>
  </si>
  <si>
    <t>Ф.F8ss разд.4 стр.32 : [{стл.8}={сумма стл.2-7}]</t>
  </si>
  <si>
    <t>Ф.F8ss разд.4 стр.33 : [{стл.8}={сумма стл.2-7}]</t>
  </si>
  <si>
    <t>Ф.F8ss разд.4 стр.34 : [{стл.8}={сумма стл.2-7}]</t>
  </si>
  <si>
    <t>Ф.F8ss разд.4 стр.4 : [{стл.8}={сумма стл.2-7}]</t>
  </si>
  <si>
    <t>Ф.F8ss разд.4 стр.5 : [{стл.8}={сумма стл.2-7}]</t>
  </si>
  <si>
    <t>Ф.F8ss разд.4 стр.6 : [{стл.8}={сумма стл.2-7}]</t>
  </si>
  <si>
    <t>Ф.F8ss разд.4 стр.7 : [{стл.8}={сумма стл.2-7}]</t>
  </si>
  <si>
    <t>Ф.F8ss разд.4 стр.8 : [{стл.8}={сумма стл.2-7}]</t>
  </si>
  <si>
    <t>Ф.F8ss разд.4 стр.9 : [{стл.8}={сумма стл.2-7}]</t>
  </si>
  <si>
    <t>201539</t>
  </si>
  <si>
    <t>Ф.F8ss разд.3 стр.1 : [{сумма стл.26-27}&lt;={стл.25}]</t>
  </si>
  <si>
    <t>Ф.F8ss разд.3 стр.2 : [{сумма стл.26-27}&lt;={стл.25}]</t>
  </si>
  <si>
    <t>Ф.F8ss разд.3 стр.3 : [{сумма стл.26-27}&lt;={стл.25}]</t>
  </si>
  <si>
    <t>Ф.F8ss разд.3 стр.4 : [{сумма стл.26-27}&lt;={стл.25}]</t>
  </si>
  <si>
    <t>Ф.F8ss разд.3 стр.5 : [{сумма стл.26-27}&lt;={стл.25}]</t>
  </si>
  <si>
    <t>Ф.F8ss разд.3 стр.6 : [{сумма стл.26-27}&lt;={стл.25}]</t>
  </si>
  <si>
    <t>Ф.F8ss разд.3 стр.7 : [{сумма стл.26-27}&lt;={стл.25}]</t>
  </si>
  <si>
    <t>Ф.F8ss разд.3 стр.8 : [{сумма стл.26-27}&lt;={стл.25}]</t>
  </si>
  <si>
    <t>Ф.F8ss разд.3 стр.9 : [{сумма стл.26-27}&lt;={стл.25}]</t>
  </si>
  <si>
    <t>201541</t>
  </si>
  <si>
    <t>Ф.F8ss разд.2 стр.1 : [{стл.18}&lt;={стл.11}]</t>
  </si>
  <si>
    <t>Ф.F8ss разд.2 стр.2 : [{стл.18}&lt;={стл.11}]</t>
  </si>
  <si>
    <t>Ф.F8ss разд.2 стр.3 : [{стл.18}&lt;={стл.11}]</t>
  </si>
  <si>
    <t>Ф.F8ss разд.2 стр.4 : [{стл.18}&lt;={стл.11}]</t>
  </si>
  <si>
    <t>Ф.F8ss разд.2 стр.5 : [{стл.18}&lt;={стл.11}]</t>
  </si>
  <si>
    <t>Ф.F8ss разд.2 стр.6 : [{стл.18}&lt;={стл.11}]</t>
  </si>
  <si>
    <t>Ф.F8ss разд.2 стр.7 : [{стл.18}&lt;={стл.11}]</t>
  </si>
  <si>
    <t>201542</t>
  </si>
  <si>
    <t>Ф.F8ss разд.1 стр.1 : [{сумма стл.1-2}={стл.4}+{стл.8}+{стл.12}]</t>
  </si>
  <si>
    <t>201544</t>
  </si>
  <si>
    <t>Ф.F8ss разд.3 стр.1 : [{стл.30}&gt;={стл.4}]</t>
  </si>
  <si>
    <t>Ф.F8ss разд.3 стр.2 : [{стл.30}&gt;={стл.4}]</t>
  </si>
  <si>
    <t>Ф.F8ss разд.3 стр.3 : [{стл.30}&gt;={стл.4}]</t>
  </si>
  <si>
    <t>Ф.F8ss разд.3 стр.4 : [{стл.30}&gt;={стл.4}]</t>
  </si>
  <si>
    <t>Ф.F8ss разд.3 стр.5 : [{стл.30}&gt;={стл.4}]</t>
  </si>
  <si>
    <t>Ф.F8ss разд.3 стр.6 : [{стл.30}&gt;={стл.4}]</t>
  </si>
  <si>
    <t>Ф.F8ss разд.3 стр.7 : [{стл.30}&gt;={стл.4}]</t>
  </si>
  <si>
    <t>Ф.F8ss разд.3 стр.8 : [{стл.30}&gt;={стл.4}]</t>
  </si>
  <si>
    <t>Ф.F8ss разд.3 стр.9 : [{стл.30}&gt;={стл.4}]</t>
  </si>
  <si>
    <t>201546</t>
  </si>
  <si>
    <t>{Ф.F8ss разд.4 стл.21 стр.34}={Ф.F8ss разд.3 стл.20 стр.2}</t>
  </si>
  <si>
    <t>{Ф.F8ss разд.4 стл.22 стр.34}={Ф.F8ss разд.3 стл.21 стр.2}</t>
  </si>
  <si>
    <t>201547</t>
  </si>
  <si>
    <t>Ф.F8ss разд.2 стр.1 : [{стл.19}&lt;={стл.11}]</t>
  </si>
  <si>
    <t>Ф.F8ss разд.2 стр.2 : [{стл.19}&lt;={стл.11}]</t>
  </si>
  <si>
    <t>Ф.F8ss разд.2 стр.3 : [{стл.19}&lt;={стл.11}]</t>
  </si>
  <si>
    <t>Ф.F8ss разд.2 стр.4 : [{стл.19}&lt;={стл.11}]</t>
  </si>
  <si>
    <t>Ф.F8ss разд.2 стр.5 : [{стл.19}&lt;={стл.11}]</t>
  </si>
  <si>
    <t>Ф.F8ss разд.2 стр.6 : [{стл.19}&lt;={стл.11}]</t>
  </si>
  <si>
    <t>Ф.F8ss разд.2 стр.7 : [{стл.19}&lt;={стл.11}]</t>
  </si>
  <si>
    <t>201548</t>
  </si>
  <si>
    <t>Ф.F8ss разд.3 стр.1 : [{стл.7}={сумма стл.1-6}]</t>
  </si>
  <si>
    <t>Ф.F8ss разд.3 стр.2 : [{стл.7}={сумма стл.1-6}]</t>
  </si>
  <si>
    <t>Ф.F8ss разд.3 стр.3 : [{стл.7}={сумма стл.1-6}]</t>
  </si>
  <si>
    <t>Ф.F8ss разд.3 стр.4 : [{стл.7}={сумма стл.1-6}]</t>
  </si>
  <si>
    <t>Ф.F8ss разд.3 стр.5 : [{стл.7}={сумма стл.1-6}]</t>
  </si>
  <si>
    <t>Ф.F8ss разд.3 стр.6 : [{стл.7}={сумма стл.1-6}]</t>
  </si>
  <si>
    <t>Ф.F8ss разд.3 стр.7 : [{стл.7}={сумма стл.1-6}]</t>
  </si>
  <si>
    <t>Ф.F8ss разд.3 стр.8 : [{стл.7}={сумма стл.1-6}]</t>
  </si>
  <si>
    <t>Ф.F8ss разд.3 стр.9 : [{стл.7}={сумма стл.1-6}]</t>
  </si>
  <si>
    <t>201549</t>
  </si>
  <si>
    <t>Ф.F8ss разд.1 стр.1 : [{стл.10}&lt;={стл.8}]</t>
  </si>
  <si>
    <t>Ф.F8ss разд.1 стр.1 : [{стл.9}&lt;={стл.8}]</t>
  </si>
  <si>
    <t>201551</t>
  </si>
  <si>
    <t>Ф.F8ss разд.3 стр.1 : [{стл.28}={стл.7}+{сумма стл.14-25}]</t>
  </si>
  <si>
    <t>Ф.F8ss разд.3 стр.2 : [{стл.28}={стл.7}+{сумма стл.14-25}]</t>
  </si>
  <si>
    <t>Ф.F8ss разд.3 стр.3 : [{стл.28}={стл.7}+{сумма стл.14-25}]</t>
  </si>
  <si>
    <t>Ф.F8ss разд.3 стр.4 : [{стл.28}={стл.7}+{сумма стл.14-25}]</t>
  </si>
  <si>
    <t>Ф.F8ss разд.3 стр.5 : [{стл.28}={стл.7}+{сумма стл.14-25}]</t>
  </si>
  <si>
    <t>Ф.F8ss разд.3 стр.6 : [{стл.28}={стл.7}+{сумма стл.14-25}]</t>
  </si>
  <si>
    <t>Ф.F8ss разд.3 стр.7 : [{стл.28}={стл.7}+{сумма стл.14-25}]</t>
  </si>
  <si>
    <t>Ф.F8ss разд.3 стр.8 : [{стл.28}={стл.7}+{сумма стл.14-25}]</t>
  </si>
  <si>
    <t>Ф.F8ss разд.3 стр.9 : [{стл.28}={стл.7}+{сумма стл.14-25}]</t>
  </si>
  <si>
    <t>201552</t>
  </si>
  <si>
    <t>Ф.F8ss разд.4 стр.1 : [{стл.15}={сумма стл.9-14}]</t>
  </si>
  <si>
    <t>Ф.F8ss разд.4 стр.10 : [{стл.15}={сумма стл.9-14}]</t>
  </si>
  <si>
    <t>Ф.F8ss разд.4 стр.11 : [{стл.15}={сумма стл.9-14}]</t>
  </si>
  <si>
    <t>Ф.F8ss разд.4 стр.12 : [{стл.15}={сумма стл.9-14}]</t>
  </si>
  <si>
    <t>Ф.F8ss разд.4 стр.13 : [{стл.15}={сумма стл.9-14}]</t>
  </si>
  <si>
    <t>Ф.F8ss разд.4 стр.14 : [{стл.15}={сумма стл.9-14}]</t>
  </si>
  <si>
    <t>Ф.F8ss разд.4 стр.15 : [{стл.15}={сумма стл.9-14}]</t>
  </si>
  <si>
    <t>Ф.F8ss разд.4 стр.16 : [{стл.15}={сумма стл.9-14}]</t>
  </si>
  <si>
    <t>Ф.F8ss разд.4 стр.17 : [{стл.15}={сумма стл.9-14}]</t>
  </si>
  <si>
    <t>Ф.F8ss разд.4 стр.18 : [{стл.15}={сумма стл.9-14}]</t>
  </si>
  <si>
    <t>Ф.F8ss разд.4 стр.19 : [{стл.15}={сумма стл.9-14}]</t>
  </si>
  <si>
    <t>Ф.F8ss разд.4 стр.2 : [{стл.15}={сумма стл.9-14}]</t>
  </si>
  <si>
    <t>Ф.F8ss разд.4 стр.20 : [{стл.15}={сумма стл.9-14}]</t>
  </si>
  <si>
    <t>Ф.F8ss разд.4 стр.21 : [{стл.15}={сумма стл.9-14}]</t>
  </si>
  <si>
    <t>Ф.F8ss разд.4 стр.22 : [{стл.15}={сумма стл.9-14}]</t>
  </si>
  <si>
    <t>Ф.F8ss разд.4 стр.23 : [{стл.15}={сумма стл.9-14}]</t>
  </si>
  <si>
    <t>Ф.F8ss разд.4 стр.24 : [{стл.15}={сумма стл.9-14}]</t>
  </si>
  <si>
    <t>Ф.F8ss разд.4 стр.25 : [{стл.15}={сумма стл.9-14}]</t>
  </si>
  <si>
    <t>Ф.F8ss разд.4 стр.26 : [{стл.15}={сумма стл.9-14}]</t>
  </si>
  <si>
    <t>Ф.F8ss разд.4 стр.27 : [{стл.15}={сумма стл.9-14}]</t>
  </si>
  <si>
    <t>Ф.F8ss разд.4 стр.28 : [{стл.15}={сумма стл.9-14}]</t>
  </si>
  <si>
    <t>Ф.F8ss разд.4 стр.29 : [{стл.15}={сумма стл.9-14}]</t>
  </si>
  <si>
    <t>Ф.F8ss разд.4 стр.3 : [{стл.15}={сумма стл.9-14}]</t>
  </si>
  <si>
    <t>Ф.F8ss разд.4 стр.30 : [{стл.15}={сумма стл.9-14}]</t>
  </si>
  <si>
    <t>Ф.F8ss разд.4 стр.31 : [{стл.15}={сумма стл.9-14}]</t>
  </si>
  <si>
    <t>Ф.F8ss разд.4 стр.32 : [{стл.15}={сумма стл.9-14}]</t>
  </si>
  <si>
    <t>Ф.F8ss разд.4 стр.33 : [{стл.15}={сумма стл.9-14}]</t>
  </si>
  <si>
    <t>Ф.F8ss разд.4 стр.34 : [{стл.15}={сумма стл.9-14}]</t>
  </si>
  <si>
    <t>Ф.F8ss разд.4 стр.4 : [{стл.15}={сумма стл.9-14}]</t>
  </si>
  <si>
    <t>Ф.F8ss разд.4 стр.5 : [{стл.15}={сумма стл.9-14}]</t>
  </si>
  <si>
    <t>Ф.F8ss разд.4 стр.6 : [{стл.15}={сумма стл.9-14}]</t>
  </si>
  <si>
    <t>Ф.F8ss разд.4 стр.7 : [{стл.15}={сумма стл.9-14}]</t>
  </si>
  <si>
    <t>Ф.F8ss разд.4 стр.8 : [{стл.15}={сумма стл.9-14}]</t>
  </si>
  <si>
    <t>Ф.F8ss разд.4 стр.9 : [{стл.15}={сумма стл.9-14}]</t>
  </si>
  <si>
    <t>201553</t>
  </si>
  <si>
    <t>Ф.F8ss разд.4 стл.1 : [{стр.34}={сумма стр.1-33}]</t>
  </si>
  <si>
    <t>Ф.F8ss разд.4 стл.10 : [{стр.34}={сумма стр.1-33}]</t>
  </si>
  <si>
    <t>Ф.F8ss разд.4 стл.11 : [{стр.34}={сумма стр.1-33}]</t>
  </si>
  <si>
    <t>Ф.F8ss разд.4 стл.12 : [{стр.34}={сумма стр.1-33}]</t>
  </si>
  <si>
    <t>Ф.F8ss разд.4 стл.13 : [{стр.34}={сумма стр.1-33}]</t>
  </si>
  <si>
    <t>Ф.F8ss разд.4 стл.14 : [{стр.34}={сумма стр.1-33}]</t>
  </si>
  <si>
    <t>Ф.F8ss разд.4 стл.15 : [{стр.34}={сумма стр.1-33}]</t>
  </si>
  <si>
    <t>Ф.F8ss разд.4 стл.16 : [{стр.34}={сумма стр.1-33}]</t>
  </si>
  <si>
    <t>Ф.F8ss разд.4 стл.17 : [{стр.34}={сумма стр.1-33}]</t>
  </si>
  <si>
    <t>Ф.F8ss разд.4 стл.18 : [{стр.34}={сумма стр.1-33}]</t>
  </si>
  <si>
    <t>Ф.F8ss разд.4 стл.19 : [{стр.34}={сумма стр.1-33}]</t>
  </si>
  <si>
    <t>Ф.F8ss разд.4 стл.2 : [{стр.34}={сумма стр.1-33}]</t>
  </si>
  <si>
    <t>Ф.F8ss разд.4 стл.20 : [{стр.34}={сумма стр.1-33}]</t>
  </si>
  <si>
    <t>Ф.F8ss разд.4 стл.21 : [{стр.34}={сумма стр.1-33}]</t>
  </si>
  <si>
    <t>Ф.F8ss разд.4 стл.22 : [{стр.34}={сумма стр.1-33}]</t>
  </si>
  <si>
    <t>Ф.F8ss разд.4 стл.23 : [{стр.34}={сумма стр.1-33}]</t>
  </si>
  <si>
    <t>Ф.F8ss разд.4 стл.24 : [{стр.34}={сумма стр.1-33}]</t>
  </si>
  <si>
    <t>Ф.F8ss разд.4 стл.25 : [{стр.34}={сумма стр.1-33}]</t>
  </si>
  <si>
    <t>Ф.F8ss разд.4 стл.26 : [{стр.34}={сумма стр.1-33}]</t>
  </si>
  <si>
    <t>Ф.F8ss разд.4 стл.27 : [{стр.34}={сумма стр.1-33}]</t>
  </si>
  <si>
    <t>Ф.F8ss разд.4 стл.28 : [{стр.34}={сумма стр.1-33}]</t>
  </si>
  <si>
    <t>Ф.F8ss разд.4 стл.29 : [{стр.34}={сумма стр.1-33}]</t>
  </si>
  <si>
    <t>Ф.F8ss разд.4 стл.3 : [{стр.34}={сумма стр.1-33}]</t>
  </si>
  <si>
    <t>Ф.F8ss разд.4 стл.30 : [{стр.34}={сумма стр.1-33}]</t>
  </si>
  <si>
    <t>Ф.F8ss разд.4 стл.31 : [{стр.34}={сумма стр.1-33}]</t>
  </si>
  <si>
    <t>Ф.F8ss разд.4 стл.4 : [{стр.34}={сумма стр.1-33}]</t>
  </si>
  <si>
    <t>Ф.F8ss разд.4 стл.5 : [{стр.34}={сумма стр.1-33}]</t>
  </si>
  <si>
    <t>Ф.F8ss разд.4 стл.6 : [{стр.34}={сумма стр.1-33}]</t>
  </si>
  <si>
    <t>Ф.F8ss разд.4 стл.7 : [{стр.34}={сумма стр.1-33}]</t>
  </si>
  <si>
    <t>Ф.F8ss разд.4 стл.8 : [{стр.34}={сумма стр.1-33}]</t>
  </si>
  <si>
    <t>Ф.F8ss разд.4 стл.9 : [{стр.34}={сумма стр.1-33}]</t>
  </si>
  <si>
    <t>201555</t>
  </si>
  <si>
    <t>{Ф.F8ss разд.4 стл.16 стр.34}={Ф.F8ss разд.3 стл.15 стр.1}</t>
  </si>
  <si>
    <t>201557</t>
  </si>
  <si>
    <t>Ф.F8ss разд.2 стр.1 : [{стл.12}={стл.4}+{стл.6}+{стл.8}+{стл.10}]</t>
  </si>
  <si>
    <t>Ф.F8ss разд.2 стр.2 : [{стл.12}={стл.4}+{стл.6}+{стл.8}+{стл.10}]</t>
  </si>
  <si>
    <t>Ф.F8ss разд.2 стр.3 : [{стл.12}={стл.4}+{стл.6}+{стл.8}+{стл.10}]</t>
  </si>
  <si>
    <t>Ф.F8ss разд.2 стр.4 : [{стл.12}={стл.4}+{стл.6}+{стл.8}+{стл.10}]</t>
  </si>
  <si>
    <t>Ф.F8ss разд.2 стр.5 : [{стл.12}={стл.4}+{стл.6}+{стл.8}+{стл.10}]</t>
  </si>
  <si>
    <t>Ф.F8ss разд.2 стр.6 : [{стл.12}={стл.4}+{стл.6}+{стл.8}+{стл.10}]</t>
  </si>
  <si>
    <t>Ф.F8ss разд.2 стр.7 : [{стл.12}={стл.4}+{стл.6}+{стл.8}+{стл.10}]</t>
  </si>
  <si>
    <t>201558</t>
  </si>
  <si>
    <t>Ф.F8ss разд.4 стр.1 : [{стл.31}&gt;={стл.5}]</t>
  </si>
  <si>
    <t>Ф.F8ss разд.4 стр.10 : [{стл.31}&gt;={стл.5}]</t>
  </si>
  <si>
    <t>Ф.F8ss разд.4 стр.11 : [{стл.31}&gt;={стл.5}]</t>
  </si>
  <si>
    <t>Ф.F8ss разд.4 стр.12 : [{стл.31}&gt;={стл.5}]</t>
  </si>
  <si>
    <t>Ф.F8ss разд.4 стр.13 : [{стл.31}&gt;={стл.5}]</t>
  </si>
  <si>
    <t>Ф.F8ss разд.4 стр.14 : [{стл.31}&gt;={стл.5}]</t>
  </si>
  <si>
    <t>Ф.F8ss разд.4 стр.15 : [{стл.31}&gt;={стл.5}]</t>
  </si>
  <si>
    <t>Ф.F8ss разд.4 стр.16 : [{стл.31}&gt;={стл.5}]</t>
  </si>
  <si>
    <t>Ф.F8ss разд.4 стр.17 : [{стл.31}&gt;={стл.5}]</t>
  </si>
  <si>
    <t>Ф.F8ss разд.4 стр.18 : [{стл.31}&gt;={стл.5}]</t>
  </si>
  <si>
    <t>Ф.F8ss разд.4 стр.19 : [{стл.31}&gt;={стл.5}]</t>
  </si>
  <si>
    <t>Ф.F8ss разд.4 стр.2 : [{стл.31}&gt;={стл.5}]</t>
  </si>
  <si>
    <t>Ф.F8ss разд.4 стр.20 : [{стл.31}&gt;={стл.5}]</t>
  </si>
  <si>
    <t>Ф.F8ss разд.4 стр.21 : [{стл.31}&gt;={стл.5}]</t>
  </si>
  <si>
    <t>Ф.F8ss разд.4 стр.22 : [{стл.31}&gt;={стл.5}]</t>
  </si>
  <si>
    <t>Ф.F8ss разд.4 стр.23 : [{стл.31}&gt;={стл.5}]</t>
  </si>
  <si>
    <t>Ф.F8ss разд.4 стр.24 : [{стл.31}&gt;={стл.5}]</t>
  </si>
  <si>
    <t>Ф.F8ss разд.4 стр.25 : [{стл.31}&gt;={стл.5}]</t>
  </si>
  <si>
    <t>Ф.F8ss разд.4 стр.26 : [{стл.31}&gt;={стл.5}]</t>
  </si>
  <si>
    <t>Ф.F8ss разд.4 стр.27 : [{стл.31}&gt;={стл.5}]</t>
  </si>
  <si>
    <t>Ф.F8ss разд.4 стр.28 : [{стл.31}&gt;={стл.5}]</t>
  </si>
  <si>
    <t>Ф.F8ss разд.4 стр.29 : [{стл.31}&gt;={стл.5}]</t>
  </si>
  <si>
    <t>Ф.F8ss разд.4 стр.3 : [{стл.31}&gt;={стл.5}]</t>
  </si>
  <si>
    <t>Ф.F8ss разд.4 стр.30 : [{стл.31}&gt;={стл.5}]</t>
  </si>
  <si>
    <t>Ф.F8ss разд.4 стр.31 : [{стл.31}&gt;={стл.5}]</t>
  </si>
  <si>
    <t>Ф.F8ss разд.4 стр.32 : [{стл.31}&gt;={стл.5}]</t>
  </si>
  <si>
    <t>Ф.F8ss разд.4 стр.33 : [{стл.31}&gt;={стл.5}]</t>
  </si>
  <si>
    <t>Ф.F8ss разд.4 стр.34 : [{стл.31}&gt;={стл.5}]</t>
  </si>
  <si>
    <t>Ф.F8ss разд.4 стр.4 : [{стл.31}&gt;={стл.5}]</t>
  </si>
  <si>
    <t>Ф.F8ss разд.4 стр.5 : [{стл.31}&gt;={стл.5}]</t>
  </si>
  <si>
    <t>Ф.F8ss разд.3 стр.3 : [{стл.10}=0]</t>
  </si>
  <si>
    <t>Ф.F8ss разд.3 стр.3 : [{стл.11}=0]</t>
  </si>
  <si>
    <t>Ф.F8ss разд.3 стр.3 : [{стл.12}=0]</t>
  </si>
  <si>
    <t>Ф.F8ss разд.3 стр.3 : [{стл.13}=0]</t>
  </si>
  <si>
    <t>Ф.F8ss разд.3 стр.3 : [{стл.14}=0]</t>
  </si>
  <si>
    <t>Ф.F8ss разд.3 стр.3 : [{стл.15}=0]</t>
  </si>
  <si>
    <t>Ф.F8ss разд.3 стр.3 : [{стл.16}=0]</t>
  </si>
  <si>
    <t>Ф.F8ss разд.3 стр.3 : [{стл.17}=0]</t>
  </si>
  <si>
    <t>Ф.F8ss разд.3 стр.3 : [{стл.18}=0]</t>
  </si>
  <si>
    <t>Ф.F8ss разд.3 стр.3 : [{стл.19}=0]</t>
  </si>
  <si>
    <t>Ф.F8ss разд.3 стр.3 : [{стл.2}=0]</t>
  </si>
  <si>
    <t>Ф.F8ss разд.3 стр.3 : [{стл.20}=0]</t>
  </si>
  <si>
    <t>Ф.F8ss разд.3 стр.3 : [{стл.21}=0]</t>
  </si>
  <si>
    <t>Ф.F8ss разд.3 стр.3 : [{стл.22}=0]</t>
  </si>
  <si>
    <t>Ф.F8ss разд.3 стр.3 : [{стл.23}=0]</t>
  </si>
  <si>
    <t>Ф.F8ss разд.3 стр.3 : [{стл.24}=0]</t>
  </si>
  <si>
    <t>Ф.F8ss разд.3 стр.3 : [{стл.3}=0]</t>
  </si>
  <si>
    <t>Ф.F8ss разд.3 стр.3 : [{стл.4}=0]</t>
  </si>
  <si>
    <t>Ф.F8ss разд.3 стр.3 : [{стл.5}=0]</t>
  </si>
  <si>
    <t>Ф.F8ss разд.3 стр.3 : [{стл.6}=0]</t>
  </si>
  <si>
    <t>Ф.F8ss разд.3 стр.3 : [{стл.7}=0]</t>
  </si>
  <si>
    <t>Ф.F8ss разд.3 стр.3 : [{стл.8}=0]</t>
  </si>
  <si>
    <t>Ф.F8ss разд.3 стр.3 : [{стл.9}=0]</t>
  </si>
  <si>
    <t>Ф.F8ss разд.3 стр.4 : [{стл.1}=0]</t>
  </si>
  <si>
    <t>Ф.F8ss разд.3 стр.4 : [{стл.10}=0]</t>
  </si>
  <si>
    <t>Ф.F8ss разд.3 стр.4 : [{стл.11}=0]</t>
  </si>
  <si>
    <t>Ф.F8ss разд.3 стр.4 : [{стл.12}=0]</t>
  </si>
  <si>
    <t>Ф.F8ss разд.3 стр.4 : [{стл.13}=0]</t>
  </si>
  <si>
    <t>Ф.F8ss разд.3 стр.4 : [{стл.14}=0]</t>
  </si>
  <si>
    <t>Ф.F8ss разд.3 стр.4 : [{стл.15}=0]</t>
  </si>
  <si>
    <t>Ф.F8ss разд.3 стр.4 : [{стл.16}=0]</t>
  </si>
  <si>
    <t>Ф.F8ss разд.3 стр.4 : [{стл.17}=0]</t>
  </si>
  <si>
    <t>Ф.F8ss разд.3 стр.4 : [{стл.18}=0]</t>
  </si>
  <si>
    <t>Ф.F8ss разд.3 стр.4 : [{стл.19}=0]</t>
  </si>
  <si>
    <t>Ф.F8ss разд.3 стр.4 : [{стл.2}=0]</t>
  </si>
  <si>
    <t>Ф.F8ss разд.3 стр.4 : [{стл.20}=0]</t>
  </si>
  <si>
    <t>Ф.F8ss разд.3 стр.4 : [{стл.21}=0]</t>
  </si>
  <si>
    <t>Ф.F8ss разд.3 стр.4 : [{стл.22}=0]</t>
  </si>
  <si>
    <t>Ф.F8ss разд.3 стр.4 : [{стл.23}=0]</t>
  </si>
  <si>
    <t>Ф.F8ss разд.3 стр.4 : [{стл.24}=0]</t>
  </si>
  <si>
    <t>Ф.F8ss разд.3 стр.4 : [{стл.3}=0]</t>
  </si>
  <si>
    <t>Ф.F8ss разд.3 стр.4 : [{стл.4}=0]</t>
  </si>
  <si>
    <t>Ф.F8ss разд.3 стр.4 : [{стл.5}=0]</t>
  </si>
  <si>
    <t>Ф.F8ss разд.3 стр.4 : [{стл.6}=0]</t>
  </si>
  <si>
    <t>Ф.F8ss разд.3 стр.4 : [{стл.7}=0]</t>
  </si>
  <si>
    <t>Ф.F8ss разд.3 стр.4 : [{стл.8}=0]</t>
  </si>
  <si>
    <t>Ф.F8ss разд.3 стр.4 : [{стл.9}=0]</t>
  </si>
  <si>
    <t>Ф.F8ss разд.3 стр.5 : [{стл.1}=0]</t>
  </si>
  <si>
    <t>Ф.F8ss разд.3 стр.5 : [{стл.10}=0]</t>
  </si>
  <si>
    <t>Ф.F8ss разд.3 стр.5 : [{стл.11}=0]</t>
  </si>
  <si>
    <t>Ф.F8ss разд.3 стр.5 : [{стл.12}=0]</t>
  </si>
  <si>
    <t>Ф.F8ss разд.3 стр.5 : [{стл.13}=0]</t>
  </si>
  <si>
    <t>Ф.F8ss разд.4 стр.23 : [{стл.28}=0]</t>
  </si>
  <si>
    <t>Ф.F8ss разд.4 стр.24 : [{стл.27}=0]</t>
  </si>
  <si>
    <t>Ф.F8ss разд.4 стр.24 : [{стл.28}=0]</t>
  </si>
  <si>
    <t>Ф.F8ss разд.4 стр.25 : [{стл.27}=0]</t>
  </si>
  <si>
    <t>Ф.F8ss разд.4 стр.25 : [{стл.28}=0]</t>
  </si>
  <si>
    <t>Ф.F8ss разд.4 стр.26 : [{стл.27}=0]</t>
  </si>
  <si>
    <t>Ф.F8ss разд.4 стр.26 : [{стл.28}=0]</t>
  </si>
  <si>
    <t>Ф.F8ss разд.4 стр.27 : [{стл.27}=0]</t>
  </si>
  <si>
    <t>Ф.F8ss разд.4 стр.27 : [{стл.28}=0]</t>
  </si>
  <si>
    <t>Ф.F8ss разд.4 стр.28 : [{стл.27}=0]</t>
  </si>
  <si>
    <t>Ф.F8ss разд.4 стр.28 : [{стл.28}=0]</t>
  </si>
  <si>
    <t>Ф.F8ss разд.4 стр.29 : [{стл.27}=0]</t>
  </si>
  <si>
    <t>Ф.F8ss разд.4 стр.29 : [{стл.28}=0]</t>
  </si>
  <si>
    <t>Ф.F8ss разд.4 стр.3 : [{стл.27}=0]</t>
  </si>
  <si>
    <t>Ф.F8ss разд.4 стр.3 : [{стл.28}=0]</t>
  </si>
  <si>
    <t>Ф.F8ss разд.4 стр.30 : [{стл.27}=0]</t>
  </si>
  <si>
    <t>Ф.F8ss разд.4 стр.30 : [{стл.28}=0]</t>
  </si>
  <si>
    <t>Ф.F8ss разд.4 стр.31 : [{стл.27}=0]</t>
  </si>
  <si>
    <t>Ф.F8ss разд.4 стр.31 : [{стл.28}=0]</t>
  </si>
  <si>
    <t>Ф.F8ss разд.4 стр.32 : [{стл.27}=0]</t>
  </si>
  <si>
    <t>Ф.F8ss разд.4 стр.32 : [{стл.28}=0]</t>
  </si>
  <si>
    <t>Ф.F8ss разд.4 стр.33 : [{стл.27}=0]</t>
  </si>
  <si>
    <t>Ф.F8ss разд.4 стр.33 : [{стл.28}=0]</t>
  </si>
  <si>
    <t>Ф.F8ss разд.4 стр.34 : [{стл.27}=0]</t>
  </si>
  <si>
    <t>Ф.F8ss разд.4 стр.34 : [{стл.28}=0]</t>
  </si>
  <si>
    <t>Ф.F8ss разд.4 стр.4 : [{стл.27}=0]</t>
  </si>
  <si>
    <t>Ф.F8ss разд.4 стр.4 : [{стл.28}=0]</t>
  </si>
  <si>
    <t>Ф.F8ss разд.4 стр.5 : [{стл.27}=0]</t>
  </si>
  <si>
    <t>Ф.F8ss разд.4 стр.5 : [{стл.28}=0]</t>
  </si>
  <si>
    <t>Ф.F8ss разд.4 стр.6 : [{стл.27}=0]</t>
  </si>
  <si>
    <t>Ф.F8ss разд.4 стр.6 : [{стл.28}=0]</t>
  </si>
  <si>
    <t>Ф.F8ss разд.4 стр.7 : [{стл.27}=0]</t>
  </si>
  <si>
    <t>Ф.F8ss разд.4 стр.7 : [{стл.28}=0]</t>
  </si>
  <si>
    <t>Ф.F8ss разд.4 стр.8 : [{стл.27}=0]</t>
  </si>
  <si>
    <t>Ф.F8ss разд.4 стр.8 : [{стл.28}=0]</t>
  </si>
  <si>
    <t>Ф.F8ss разд.4 стр.9 : [{стл.27}=0]</t>
  </si>
  <si>
    <t>Ф.F8ss разд.4 стр.9 : [{стл.28}=0]</t>
  </si>
  <si>
    <t>169-200.3</t>
  </si>
  <si>
    <t>ОТЧЕТ О РАБОТЕ СУДОВ ОБЩЕЙ ЮРИСДИКЦИИ
ПО РАССМОТРЕНИЮ  УГОЛОВНЫХ  ДЕЛ 
В  КАССАЦИОННОМ ПОРЯДКЕ</t>
  </si>
  <si>
    <t>Раздел 1. Движение кассационных  жалоб и кассационных  представлений</t>
  </si>
  <si>
    <t xml:space="preserve">из графы 6  по  ранее отмененным  в кассационном порядке первоначаль-ным решениям по делу </t>
  </si>
  <si>
    <t>остаток  не-рассмотрен-ных жалоб и представ-лений на конец отчетного периода</t>
  </si>
  <si>
    <t>с  возбуждением  кассационного  производства</t>
  </si>
  <si>
    <t xml:space="preserve">с истребова-нием дел                       (401.9 УПК РФ) </t>
  </si>
  <si>
    <t>Раздел 2. Движение дел в суде кассационной инстанции</t>
  </si>
  <si>
    <t>Существенные нарушения уголовного и (или) уголовно-процессуального закона ч. 1 ст 401.15 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</si>
  <si>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(ч.2 ст. 401.15 УПК РФ)</t>
  </si>
  <si>
    <t>Отменены с возвращением прокурору в связи с выявленными обстоятельствами, указанными в ч.1 и п.1 части 1.2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</si>
  <si>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(ст.401.15 УПК РФ)</t>
  </si>
  <si>
    <t>Несправедливость приговора ст.401.15 УПК РФ</t>
  </si>
  <si>
    <t>Раздел 5. Раздел 5. Основания отмены и изменения судебного решения (ст. 401.15  УПК РФ) (из разд.2 стр.1 гр. 8, 10)</t>
  </si>
  <si>
    <t xml:space="preserve">оставлено без рассмотрения (прекращено производство) </t>
  </si>
  <si>
    <t>Утверждена 
приказом Судебного департамента
при Верховном Суде Российской Федерации
от 30.06.2016  № 141</t>
  </si>
  <si>
    <t>Остаток нерассмот-ренных жалоб и представ-лений  на начало года</t>
  </si>
  <si>
    <t>Поступило  за  отчетный  период</t>
  </si>
  <si>
    <t xml:space="preserve"> Из графы 2         повторно         на отказ в возбуждении  кассационного   производства  </t>
  </si>
  <si>
    <t xml:space="preserve">в разд.4 стр.34 равна сумме строк 1-33 </t>
  </si>
  <si>
    <t>(r,w,g,s,v,q,b) графа 7 строки 34 раздела 4 равна графе 6 строки 2 раздела 3</t>
  </si>
  <si>
    <t>Значения элементов</t>
  </si>
  <si>
    <t>Областной и равный ему суд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</si>
  <si>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</si>
  <si>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>294-298.1, 
317-321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</si>
  <si>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</si>
  <si>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</si>
  <si>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</si>
  <si>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</si>
  <si>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</si>
  <si>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</si>
  <si>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</si>
  <si>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</si>
  <si>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</si>
  <si>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</si>
  <si>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</si>
  <si>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</si>
  <si>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</si>
  <si>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</si>
  <si>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</si>
  <si>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</si>
  <si>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</si>
  <si>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</si>
  <si>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</si>
  <si>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</si>
  <si>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</si>
  <si>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</si>
  <si>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</si>
  <si>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</si>
  <si>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</si>
  <si>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</si>
  <si>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</si>
  <si>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</si>
  <si>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</si>
  <si>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</si>
  <si>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</si>
  <si>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</si>
  <si>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</si>
  <si>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</si>
  <si>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</si>
  <si>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</si>
  <si>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</si>
  <si>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</si>
  <si>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</si>
  <si>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</si>
  <si>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</si>
  <si>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</si>
  <si>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</si>
  <si>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</si>
  <si>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</si>
  <si>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</si>
  <si>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</si>
  <si>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</si>
  <si>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</si>
  <si>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</si>
  <si>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</si>
  <si>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</si>
  <si>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</si>
  <si>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</si>
  <si>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</si>
  <si>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</si>
  <si>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</si>
  <si>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</si>
  <si>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</si>
  <si>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</si>
  <si>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</si>
  <si>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</si>
  <si>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</si>
  <si>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</si>
  <si>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</si>
  <si>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</si>
  <si>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</si>
  <si>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</si>
  <si>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</si>
  <si>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</si>
  <si>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</si>
  <si>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</si>
  <si>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</si>
  <si>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</si>
  <si>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</si>
  <si>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</si>
  <si>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</si>
  <si>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</si>
  <si>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</si>
  <si>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</si>
  <si>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</si>
  <si>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</si>
  <si>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</si>
  <si>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</si>
  <si>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</si>
  <si>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</si>
  <si>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</si>
  <si>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без удовлетворения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</si>
  <si>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</si>
  <si>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</si>
  <si>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</si>
  <si>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</si>
  <si>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</si>
  <si>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</si>
  <si>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</si>
  <si>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</si>
  <si>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</si>
  <si>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</si>
  <si>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</si>
  <si>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</si>
  <si>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</si>
  <si>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</si>
  <si>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</si>
  <si>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</si>
  <si>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</si>
  <si>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</si>
  <si>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</si>
  <si>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</si>
  <si>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</si>
  <si>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</si>
  <si>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</si>
  <si>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</si>
  <si>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</si>
  <si>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</si>
  <si>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</si>
  <si>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</si>
  <si>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</si>
  <si>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</si>
  <si>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</si>
  <si>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</si>
  <si>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</si>
  <si>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</si>
  <si>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</si>
  <si>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</si>
  <si>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</si>
  <si>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</si>
  <si>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</si>
  <si>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</si>
  <si>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</si>
  <si>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</si>
  <si>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</si>
  <si>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</si>
  <si>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</si>
  <si>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</si>
  <si>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</si>
  <si>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</si>
  <si>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</si>
  <si>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</si>
  <si>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</si>
  <si>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</si>
  <si>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</si>
  <si>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</si>
  <si>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</si>
  <si>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</si>
  <si>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</si>
  <si>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</si>
  <si>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</si>
  <si>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</si>
  <si>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</si>
  <si>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</si>
  <si>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</si>
  <si>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</si>
  <si>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</si>
  <si>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</si>
  <si>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</si>
  <si>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</si>
  <si>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</si>
  <si>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</si>
  <si>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</si>
  <si>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</si>
  <si>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</si>
  <si>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</si>
  <si>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</si>
  <si>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</si>
  <si>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</si>
  <si>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</si>
  <si>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</si>
  <si>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остаток нерассмот-ренных  дел  на конец отчетного периода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</si>
  <si>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</si>
  <si>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</si>
  <si>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</si>
  <si>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</si>
  <si>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</si>
  <si>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</si>
  <si>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</si>
  <si>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Дела по реабилитации лиц, необоснованно репрессированных по политическим мотивам</t>
  </si>
  <si>
    <t>Итого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</si>
  <si>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</si>
  <si>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</si>
  <si>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</si>
  <si>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</si>
  <si>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</si>
  <si>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</si>
  <si>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</si>
  <si>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</si>
  <si>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</si>
  <si>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</si>
  <si>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</si>
  <si>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</si>
  <si>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</si>
  <si>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</si>
  <si>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</si>
  <si>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</si>
  <si>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</si>
  <si>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</si>
  <si>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</si>
  <si>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</si>
  <si>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</si>
  <si>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</si>
  <si>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</si>
  <si>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</si>
  <si>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</si>
  <si>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</si>
  <si>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</si>
  <si>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</si>
  <si>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</si>
  <si>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</si>
  <si>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</si>
  <si>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</si>
  <si>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</si>
  <si>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</si>
  <si>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с  отказом        в удовлетво-рении  </t>
  </si>
  <si>
    <t>Б</t>
  </si>
  <si>
    <t>222-226.1</t>
  </si>
  <si>
    <t>263-271.1</t>
  </si>
  <si>
    <t>с возвращением дела прокурору ч.3 ст. 401.15 УПК РФ)</t>
  </si>
  <si>
    <t>надзорные постановления Президиума  Верховного Суда РФ</t>
  </si>
  <si>
    <t>Контрольное равенство: сумма гр. 8,10 стр.1 разд.2 равна сумме стр. 1-5 разд.5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</si>
  <si>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</si>
  <si>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</si>
  <si>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</si>
  <si>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</si>
  <si>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</si>
  <si>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</si>
  <si>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</si>
  <si>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</si>
  <si>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</si>
  <si>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</si>
  <si>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</si>
  <si>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</si>
  <si>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</si>
  <si>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</si>
  <si>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</si>
  <si>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</si>
  <si>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</si>
  <si>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</si>
  <si>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</si>
  <si>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</si>
  <si>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</si>
  <si>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</si>
  <si>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</si>
  <si>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</si>
  <si>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</si>
  <si>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</si>
  <si>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</si>
  <si>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>Областные и равные им суды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</si>
  <si>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</si>
  <si>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</si>
  <si>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</si>
  <si>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</si>
  <si>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</si>
  <si>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</si>
  <si>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</si>
  <si>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</si>
  <si>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113, 114, 
117, 118</t>
  </si>
  <si>
    <t>159, 159.1 - 159.6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</si>
  <si>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</si>
  <si>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</si>
  <si>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</si>
  <si>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</si>
  <si>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</si>
  <si>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</si>
  <si>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</si>
  <si>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</si>
  <si>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</si>
  <si>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</si>
  <si>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</si>
  <si>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</si>
  <si>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</si>
  <si>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</si>
  <si>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285-288, 
292-293</t>
  </si>
  <si>
    <t>205.1-205.5,
206</t>
  </si>
  <si>
    <t>280,280.1,
282, 282.1-282.3</t>
  </si>
  <si>
    <t>(r,w,g,s,v,q,b) графы 2-6 строки 34 раздела 4 равны графам 1-5 строки 1 раздела 3</t>
  </si>
  <si>
    <t>без изменения квалификации</t>
  </si>
  <si>
    <t>без сниже-ния  наказа-ния</t>
  </si>
  <si>
    <t>со сни-жением  наказа-ния</t>
  </si>
  <si>
    <t xml:space="preserve"> со снижени-ем нака-зания</t>
  </si>
  <si>
    <t xml:space="preserve"> с усилени-ем нака-зания</t>
  </si>
  <si>
    <t>без снижения  наказания</t>
  </si>
  <si>
    <t>со сни-жением  наказания</t>
  </si>
  <si>
    <t>с усиленем наказания</t>
  </si>
  <si>
    <t>Контрольные равенства: 1) графа 29 равна сумме граф 8, 15-26;      2) сумма строк 1-33 равна стр.34;      3) графа 8 равна сумме граф 2-7;       4) графа 15 равна сумме граф 9-14;     5) графа 26 больше или равна сумме граф 27-28;       6) графы 2-6, 9-13,16, 19-20, 26-28 строки 34 раздела 4 равны  графам 1-5, 8-12, 15, 18-19, 25-27  строки 1 раздела 3;          7) графа 29 стр.34 разд. 4 равна  сумме гр. 6,13,16,20-21 стр.2, гр. 22-23 стр.3,  гр. 24 стр.4-7, графы 28 стр.1 и  стр.9 разд.3;           8) гр.22-23 стр.3 разд.3 равны гр.23-24 стр.34 разд.4        9) гр.1 стр.34 разд.4 равна гр.12 стр.1 разд.2.</t>
  </si>
  <si>
    <r>
      <t xml:space="preserve">Контрольные равенства: 1) сумма графы 28 строки 1,  гр. 6, 13,16, 20-21 строки 2, граф 22-23 строки 3, гр.24 стр.4-7, гр.28 стр.9 разд. 3 равна сумме граф 8 и 10 стр.1 раздела 2 </t>
    </r>
    <r>
      <rPr>
        <vertAlign val="superscript"/>
        <sz val="8.25"/>
        <rFont val="Arial"/>
        <family val="2"/>
      </rPr>
      <t>1</t>
    </r>
    <r>
      <rPr>
        <sz val="11"/>
        <rFont val="Times New Roman"/>
        <family val="1"/>
      </rPr>
      <t xml:space="preserve">;     2) графа 28 равна сумме граф 7, 14-25;      3) графа 7 равна сумме граф 1-6;       4) графа 14 равна сумме граф 8-13;     5) графа 25 больше или равна сумме граф 26-27;
 6) графа 28 стр.8 раздела 3 равна графе 10 стр.6 раздела 2. </t>
    </r>
  </si>
  <si>
    <t>с приме-нением акта об амнистии</t>
  </si>
  <si>
    <t>со снижени-ем нака-зания</t>
  </si>
  <si>
    <t>(r,w,g,s,v,q,b) графы 9-13 строки 34 раздела 4 равны графам 8-12 строки 1 раздела 3</t>
  </si>
  <si>
    <t>(r,w,g,s,v,q,b) графа 14 строки 34 раздела 4 равна графе 13 строки 2 раздела 3</t>
  </si>
  <si>
    <t>в разд.3 графа 30 д/б меньше или равна графы 28</t>
  </si>
  <si>
    <t>в разд.3 графы 26 и 27 не должны превышать графу 25.</t>
  </si>
  <si>
    <t>графа 24 по стр.34 разд.4 равна графе 23 по стр.3 разд.3  - для облсудов</t>
  </si>
  <si>
    <t>(r,w,g,s,v,q,b) графа 17 строки 34 раздела 4 равна графе 16 строки 2 раздела 3</t>
  </si>
  <si>
    <t>в разд.4 стр.31 д/б больше или равна стр.5</t>
  </si>
  <si>
    <t>в разд.3 графа 14 равна сумме граф 8-13</t>
  </si>
  <si>
    <t>(r,w,g,s,v,q,b) графа 29 стр.34 разд. 4 равна  сумме гр. 6,13,16,20-21 стр.2, гр. 22-23 стр.3,  гр. 24 стр.4-7, графы 28 стр.1 и  стр.9 разд.3</t>
  </si>
  <si>
    <t>графа 28 по стр.8 разд.3 равна графе 10 по стр.6 разд. 2</t>
  </si>
  <si>
    <t>в разд.4 графа 30 д/б меньше или равна графы 29</t>
  </si>
  <si>
    <t>(r,w,g,s,v,q,b) графы 21-22 строки 34 раздела 4 равны графам 20-21 строки 2 раздела 3</t>
  </si>
  <si>
    <t>графа 23 по стр.34 разд.4 равна графе 22 по стр.3 разд.3 - для облсудов</t>
  </si>
  <si>
    <t>в разд.3 графа 28 равна сумме граф 7, 14-25.</t>
  </si>
  <si>
    <t>в разд.3 графа 29 д/б меньше или равна графы 28</t>
  </si>
  <si>
    <t>в разд.4 графа 15 равна сумме граф 9-14</t>
  </si>
  <si>
    <t>графа 26 больше или равна сумме граф 27-28 по стр.34</t>
  </si>
  <si>
    <t>в разд.4 графа 31 д/б меньше или равна графы 29</t>
  </si>
  <si>
    <t>(r,w,g,s,v,q,b) сумма графы 28 строки 1,  гр. 6, 13,16, 20-21 строки 2, граф 22-23 строки 3, гр.24 стр.4-7, гр.28 стр.9 разд. 3 равна сумме граф 8 и 10 стр.1 раздела 2</t>
  </si>
  <si>
    <t>(r,w,g,s,v,q,b) графы 19-20 строки 34 раздела 4 равны графам 18-19 строки 1 раздела 3</t>
  </si>
  <si>
    <t>(r,w,g,s,v,q,b) графы 26-28 строки 34 раздела 4 равны графам 25-27 строки 1 раздела 3</t>
  </si>
  <si>
    <t>графа 25 по стр.34 разд.4 равна графе 24 сумме стр.4-7 разд.3 - для ВС РФ</t>
  </si>
  <si>
    <t>(r,w,g,s,v,q,b) графа 18 по стр. 34 разд. 4 равна графе 28 по стр.9 разд.3</t>
  </si>
  <si>
    <t>(r,w,g,s,v,q,b) графа 16 строки 34 раздела 4 равна графе 15 строки 1 раздела 3</t>
  </si>
  <si>
    <t>графа 29 равна сумме граф 8, 15-26</t>
  </si>
  <si>
    <t>в разд.3 стр.30 д/б больше или равна стр.4</t>
  </si>
  <si>
    <t>Примечание к разделу 2: В строке 7  в графах 5 и 6 учитываются отклоненные заключения прокурора, в гр. 9 и 10 - об отмене приговора.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</si>
  <si>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</si>
  <si>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суда апелля-ционной инстанции с передачей дела на новое апел. рассмотр.</t>
  </si>
  <si>
    <t>Подтверждения</t>
  </si>
  <si>
    <t xml:space="preserve"> рассмотрено дел с использованием видео-конференц-связи (по числу дел)</t>
  </si>
  <si>
    <t>рассмотрено дел с использованием видеоконфе-ренц-связи (по числу судебных заседаний)</t>
  </si>
  <si>
    <t xml:space="preserve">находилось в произ-водстве свыше срока, установ-ленного  ст. 412.10, ч.1 ст.401.13 УПК РФ                       </t>
  </si>
  <si>
    <t xml:space="preserve">с направлением на новое судебное рассмот-рение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</si>
  <si>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усиле-нием наказа-ния</t>
  </si>
  <si>
    <t>с возвра-щением дела прокурору (ч.3 ст.401.15 УПК РФ)</t>
  </si>
  <si>
    <t>изменено обвини-тельных апелляци-онных пригово-ров</t>
  </si>
  <si>
    <t>пересмотр с поворо-том к худшему (ст.401.6 УПК РФ)</t>
  </si>
  <si>
    <t xml:space="preserve">отменены судебные постановления с возвра-щением проку-рору </t>
  </si>
  <si>
    <t>Примечание: внести реквизиты судебного решения.</t>
  </si>
  <si>
    <t>Ф.F8ss разд.2 стр.5 : [{стл.1}=0]</t>
  </si>
  <si>
    <t>в разд.2 стр.5 не должна заполняться</t>
  </si>
  <si>
    <t>Ф.F8ss разд.2 стр.5 : [{стл.10}=0]</t>
  </si>
  <si>
    <t>Ф.F8ss разд.2 стр.5 : [{стл.11}=0]</t>
  </si>
  <si>
    <t>Ф.F8ss разд.2 стр.5 : [{стл.12}=0]</t>
  </si>
  <si>
    <t>Ф.F8ss разд.2 стр.5 : [{стл.13}=0]</t>
  </si>
  <si>
    <t>Ф.F8ss разд.2 стр.5 : [{стл.14}=0]</t>
  </si>
  <si>
    <t>Ф.F8ss разд.2 стр.5 : [{стл.15}=0]</t>
  </si>
  <si>
    <t>Ф.F8ss разд.2 стр.5 : [{стл.16}=0]</t>
  </si>
  <si>
    <t>Ф.F8ss разд.2 стр.5 : [{стл.17}=0]</t>
  </si>
  <si>
    <t>Ф.F8ss разд.2 стр.5 : [{стл.18}=0]</t>
  </si>
  <si>
    <t>Ф.F8ss разд.2 стр.5 : [{стл.19}=0]</t>
  </si>
  <si>
    <t>Ф.F8ss разд.2 стр.5 : [{стл.2}=0]</t>
  </si>
  <si>
    <t>Ф.F8ss разд.2 стр.5 : [{стл.20}=0]</t>
  </si>
  <si>
    <t>Ф.F8ss разд.2 стр.5 : [{стл.21}=0]</t>
  </si>
  <si>
    <t>Ф.F8ss разд.2 стр.5 : [{стл.22}=0]</t>
  </si>
  <si>
    <t>Ф.F8ss разд.2 стр.5 : [{стл.3}=0]</t>
  </si>
  <si>
    <t>Ф.F8ss разд.2 стр.5 : [{стл.4}=0]</t>
  </si>
  <si>
    <t>Ф.F8ss разд.2 стр.5 : [{стл.5}=0]</t>
  </si>
  <si>
    <t>Ф.F8ss разд.2 стр.5 : [{стл.6}=0]</t>
  </si>
  <si>
    <t>Ф.F8ss разд.2 стр.5 : [{стл.7}=0]</t>
  </si>
  <si>
    <t>Ф.F8ss разд.2 стр.5 : [{стл.8}=0]</t>
  </si>
  <si>
    <t>Ф.F8ss разд.2 стр.5 : [{стл.9}=0]</t>
  </si>
  <si>
    <t>201490</t>
  </si>
  <si>
    <t>{Ф.F8ss разд.3 стл.28 стр.1}+{Ф.F8ss разд.3 стл.28 стр.9}+{Ф.F8ss разд.3 стл.6 стр.2}+{Ф.F8ss разд.3 стл.13 стр.2}+{Ф.F8ss разд.3 стл.16 стр.2}+{Ф.F8ss разд.3 сумма стл.20-21 стр.2}+{Ф.F8ss разд.3 сумма стл.22-23 стр.3}+{Ф.F8ss разд.3 стл.24 сумма стр.4-7}={Ф.F8ss разд.2 стл.8 стр.1}+{Ф.F8ss разд.2 стл.10 стр.1}</t>
  </si>
  <si>
    <t>201492</t>
  </si>
  <si>
    <t>Ф.F8ss разд.2 стр.1 : [{стл.21}&gt;={стл.20}]</t>
  </si>
  <si>
    <t>Ф.F8ss разд.2 стр.2 : [{стл.21}&gt;={стл.20}]</t>
  </si>
  <si>
    <t>Ф.F8ss разд.2 стр.3 : [{стл.21}&gt;={стл.20}]</t>
  </si>
  <si>
    <t>Ф.F8ss разд.2 стр.4 : [{стл.21}&gt;={стл.20}]</t>
  </si>
  <si>
    <t>Ф.F8ss разд.2 стр.5 : [{стл.21}&gt;={стл.20}]</t>
  </si>
  <si>
    <t>Ф.F8ss разд.2 стр.6 : [{стл.21}&gt;={стл.20}]</t>
  </si>
  <si>
    <t>Ф.F8ss разд.2 стр.7 : [{стл.21}&gt;={стл.20}]</t>
  </si>
  <si>
    <t>201494</t>
  </si>
  <si>
    <t>Ф.F8ss разд.4 стр.1 : [{стл.29}={стл.8}+{сумма стл.15-26}]</t>
  </si>
  <si>
    <t>Ф.F8ss разд.4 стр.10 : [{стл.29}={стл.8}+{сумма стл.15-26}]</t>
  </si>
  <si>
    <t>Ф.F8ss разд.4 стр.11 : [{стл.29}={стл.8}+{сумма стл.15-26}]</t>
  </si>
  <si>
    <t>Ф.F8ss разд.4 стр.12 : [{стл.29}={стл.8}+{сумма стл.15-26}]</t>
  </si>
  <si>
    <t>Ф.F8ss разд.4 стр.13 : [{стл.29}={стл.8}+{сумма стл.15-26}]</t>
  </si>
  <si>
    <t>Ф.F8ss разд.4 стр.14 : [{стл.29}={стл.8}+{сумма стл.15-26}]</t>
  </si>
  <si>
    <t>Ф.F8ss разд.4 стр.15 : [{стл.29}={стл.8}+{сумма стл.15-26}]</t>
  </si>
  <si>
    <t>Ф.F8ss разд.4 стр.16 : [{стл.29}={стл.8}+{сумма стл.15-26}]</t>
  </si>
  <si>
    <t>Ф.F8ss разд.4 стр.17 : [{стл.29}={стл.8}+{сумма стл.15-26}]</t>
  </si>
  <si>
    <t>Ф.F8ss разд.4 стр.18 : [{стл.29}={стл.8}+{сумма стл.15-26}]</t>
  </si>
  <si>
    <t>Ф.F8ss разд.4 стр.19 : [{стл.29}={стл.8}+{сумма стл.15-26}]</t>
  </si>
  <si>
    <t>Ф.F8ss разд.4 стр.2 : [{стл.29}={стл.8}+{сумма стл.15-26}]</t>
  </si>
  <si>
    <t>Ф.F8ss разд.4 стр.20 : [{стл.29}={стл.8}+{сумма стл.15-26}]</t>
  </si>
  <si>
    <t>Ф.F8ss разд.4 стр.21 : [{стл.29}={стл.8}+{сумма стл.15-26}]</t>
  </si>
  <si>
    <t>Ф.F8ss разд.4 стр.22 : [{стл.29}={стл.8}+{сумма стл.15-26}]</t>
  </si>
  <si>
    <t>Ф.F8ss разд.4 стр.23 : [{стл.29}={стл.8}+{сумма стл.15-26}]</t>
  </si>
  <si>
    <t>Ф.F8ss разд.4 стр.24 : [{стл.29}={стл.8}+{сумма стл.15-26}]</t>
  </si>
  <si>
    <t>Ф.F8ss разд.4 стр.25 : [{стл.29}={стл.8}+{сумма стл.15-26}]</t>
  </si>
  <si>
    <t>Ф.F8ss разд.4 стр.26 : [{стл.29}={стл.8}+{сумма стл.15-26}]</t>
  </si>
  <si>
    <t>Ф.F8ss разд.4 стр.27 : [{стл.29}={стл.8}+{сумма стл.15-26}]</t>
  </si>
  <si>
    <t>Ф.F8ss разд.4 стр.28 : [{стл.29}={стл.8}+{сумма стл.15-26}]</t>
  </si>
  <si>
    <t>Ф.F8ss разд.4 стр.29 : [{стл.29}={стл.8}+{сумма стл.15-26}]</t>
  </si>
  <si>
    <t>Ф.F8ss разд.4 стр.3 : [{стл.29}={стл.8}+{сумма стл.15-26}]</t>
  </si>
  <si>
    <t>Ф.F8ss разд.4 стр.30 : [{стл.29}={стл.8}+{сумма стл.15-26}]</t>
  </si>
  <si>
    <t>Ф.F8ss разд.4 стр.31 : [{стл.29}={стл.8}+{сумма стл.15-26}]</t>
  </si>
  <si>
    <t>Ф.F8ss разд.4 стр.32 : [{стл.29}={стл.8}+{сумма стл.15-26}]</t>
  </si>
  <si>
    <t>Ф.F8ss разд.4 стр.33 : [{стл.29}={стл.8}+{сумма стл.15-26}]</t>
  </si>
  <si>
    <t>Ф.F8ss разд.4 стр.34 : [{стл.29}={стл.8}+{сумма стл.15-26}]</t>
  </si>
  <si>
    <t>Ф.F8ss разд.4 стр.4 : [{стл.29}={стл.8}+{сумма стл.15-26}]</t>
  </si>
  <si>
    <t>Ф.F8ss разд.4 стр.5 : [{стл.29}={стл.8}+{сумма стл.15-26}]</t>
  </si>
  <si>
    <t>Ф.F8ss разд.4 стр.6 : [{стл.29}={стл.8}+{сумма стл.15-26}]</t>
  </si>
  <si>
    <t>Ф.F8ss разд.4 стр.7 : [{стл.29}={стл.8}+{сумма стл.15-26}]</t>
  </si>
  <si>
    <t>Ф.F8ss разд.4 стр.8 : [{стл.29}={стл.8}+{сумма стл.15-26}]</t>
  </si>
  <si>
    <t>Ф.F8ss разд.4 стр.9 : [{стл.29}={стл.8}+{сумма стл.15-26}]</t>
  </si>
  <si>
    <t>201495</t>
  </si>
  <si>
    <t>{Ф.F8ss разд.4 стл.25 стр.34}={Ф.F8ss разд.3 стл.24 сумма стр.4-7}</t>
  </si>
  <si>
    <t>201497</t>
  </si>
  <si>
    <t>Ф.F8ss разд.2 стл.1 : [{стр.1}={сумма стр.2-5}+{стр.7}]</t>
  </si>
  <si>
    <t>Ф.F8ss разд.2 стл.10 : [{стр.1}={сумма стр.2-5}+{стр.7}]</t>
  </si>
  <si>
    <t>Ф.F8ss разд.2 стл.11 : [{стр.1}={сумма стр.2-5}+{стр.7}]</t>
  </si>
  <si>
    <t>Ф.F8ss разд.2 стл.12 : [{стр.1}={сумма стр.2-5}+{стр.7}]</t>
  </si>
  <si>
    <t>Ф.F8ss разд.2 стл.13 : [{стр.1}={сумма стр.2-5}+{стр.7}]</t>
  </si>
  <si>
    <t>Ф.F8ss разд.2 стл.14 : [{стр.1}={сумма стр.2-5}+{стр.7}]</t>
  </si>
  <si>
    <t>Ф.F8ss разд.2 стл.15 : [{стр.1}={сумма стр.2-5}+{стр.7}]</t>
  </si>
  <si>
    <t>Ф.F8ss разд.2 стл.16 : [{стр.1}={сумма стр.2-5}+{стр.7}]</t>
  </si>
  <si>
    <t>Ф.F8ss разд.2 стл.17 : [{стр.1}={сумма стр.2-5}+{стр.7}]</t>
  </si>
  <si>
    <t>Ф.F8ss разд.2 стл.18 : [{стр.1}={сумма стр.2-5}+{стр.7}]</t>
  </si>
  <si>
    <t>Ф.F8ss разд.2 стл.19 : [{стр.1}={сумма стр.2-5}+{стр.7}]</t>
  </si>
  <si>
    <t>Ф.F8ss разд.2 стл.2 : [{стр.1}={сумма стр.2-5}+{стр.7}]</t>
  </si>
  <si>
    <t>Ф.F8ss разд.2 стл.20 : [{стр.1}={сумма стр.2-5}+{стр.7}]</t>
  </si>
  <si>
    <t>Ф.F8ss разд.2 стл.21 : [{стр.1}={сумма стр.2-5}+{стр.7}]</t>
  </si>
  <si>
    <t>Ф.F8ss разд.2 стл.22 : [{стр.1}={сумма стр.2-5}+{стр.7}]</t>
  </si>
  <si>
    <t>Ф.F8ss разд.2 стл.3 : [{стр.1}={сумма стр.2-5}+{стр.7}]</t>
  </si>
  <si>
    <t>Ф.F8ss разд.2 стл.4 : [{стр.1}={сумма стр.2-5}+{стр.7}]</t>
  </si>
  <si>
    <t>Ф.F8ss разд.2 стл.5 : [{стр.1}={сумма стр.2-5}+{стр.7}]</t>
  </si>
  <si>
    <t>Ф.F8ss разд.2 стл.6 : [{стр.1}={сумма стр.2-5}+{стр.7}]</t>
  </si>
  <si>
    <t>Ф.F8ss разд.2 стл.7 : [{стр.1}={сумма стр.2-5}+{стр.7}]</t>
  </si>
  <si>
    <t>Ф.F8ss разд.2 стл.8 : [{стр.1}={сумма стр.2-5}+{стр.7}]</t>
  </si>
  <si>
    <t>Ф.F8ss разд.2 стл.9 : [{стр.1}={сумма стр.2-5}+{стр.7}]</t>
  </si>
  <si>
    <t>201498</t>
  </si>
  <si>
    <t>{Ф.F8ss разд.5 стл.1 сумма стр.1-5}={Ф.F8ss разд.2 стл.8 стр.1}+{Ф.F8ss разд.2 стл.10 стр.1}</t>
  </si>
  <si>
    <t>201499</t>
  </si>
  <si>
    <t>{Ф.F8ss разд.4 стл.7 стр.34}={Ф.F8ss разд.3 стл.6 стр.2}</t>
  </si>
  <si>
    <t>201500</t>
  </si>
  <si>
    <t>{Ф.F8ss разд.3 стл.28 стр.8}={Ф.F8ss разд.2 стл.10 стр.6}</t>
  </si>
  <si>
    <t>201501</t>
  </si>
  <si>
    <t>{Ф.F8ss разд.4 стл.19 стр.34}={Ф.F8ss разд.3 стл.18 стр.1}</t>
  </si>
  <si>
    <t>{Ф.F8ss разд.4 стл.20 стр.34}={Ф.F8ss разд.3 стл.19 стр.1}</t>
  </si>
  <si>
    <t>201502</t>
  </si>
  <si>
    <t>Ф.F8ss разд.1 стр.1 : [{сумма стл.5-6}={стл.8}]</t>
  </si>
  <si>
    <t>201503</t>
  </si>
  <si>
    <t>{Ф.F8ss разд.4 стл.23 стр.34}={Ф.F8ss разд.3 стл.22 стр.3}</t>
  </si>
  <si>
    <t>201504</t>
  </si>
  <si>
    <t>Ф.F8ss разд.2 стр.1 : [{стл.20}&lt;={стл.11}]</t>
  </si>
  <si>
    <t>Ф.F8ss разд.2 стр.2 : [{стл.20}&lt;={стл.11}]</t>
  </si>
  <si>
    <t>Ф.F8ss разд.2 стр.3 : [{стл.20}&lt;={стл.11}]</t>
  </si>
  <si>
    <t>Ф.F8ss разд.2 стр.4 : [{стл.20}&lt;={стл.11}]</t>
  </si>
  <si>
    <t>Ф.F8ss разд.2 стр.5 : [{стл.20}&lt;={стл.11}]</t>
  </si>
  <si>
    <t>Ф.F8ss разд.2 стр.6 : [{стл.20}&lt;={стл.11}]</t>
  </si>
  <si>
    <t>Ф.F8ss разд.2 стр.7 : [{стл.20}&lt;={стл.11}]</t>
  </si>
  <si>
    <t>201505</t>
  </si>
  <si>
    <t>Ф.F8ss разд.4 стр.1 : [{стл.30}&lt;={стл.29}]</t>
  </si>
  <si>
    <t>Ф.F8ss разд.4 стр.10 : [{стл.30}&lt;={стл.29}]</t>
  </si>
  <si>
    <t>Ф.F8ss разд.4 стр.11 : [{стл.30}&lt;={стл.29}]</t>
  </si>
  <si>
    <t>Ф.F8ss разд.4 стр.12 : [{стл.30}&lt;={стл.29}]</t>
  </si>
  <si>
    <t>Ф.F8ss разд.4 стр.13 : [{стл.30}&lt;={стл.29}]</t>
  </si>
  <si>
    <t>Ф.F8ss разд.4 стр.14 : [{стл.30}&lt;={стл.29}]</t>
  </si>
  <si>
    <t>Ф.F8ss разд.4 стр.15 : [{стл.30}&lt;={стл.29}]</t>
  </si>
  <si>
    <t>Ф.F8ss разд.4 стр.16 : [{стл.30}&lt;={стл.29}]</t>
  </si>
  <si>
    <t>Ф.F8ss разд.4 стр.17 : [{стл.30}&lt;={стл.29}]</t>
  </si>
  <si>
    <t>Ф.F8ss разд.4 стр.18 : [{стл.30}&lt;={стл.29}]</t>
  </si>
  <si>
    <t>Ф.F8ss разд.4 стр.19 : [{стл.30}&lt;={стл.29}]</t>
  </si>
  <si>
    <t>Ф.F8ss разд.4 стр.2 : [{стл.30}&lt;={стл.29}]</t>
  </si>
  <si>
    <t>Ф.F8ss разд.4 стр.20 : [{стл.30}&lt;={стл.29}]</t>
  </si>
  <si>
    <t>Ф.F8ss разд.4 стр.21 : [{стл.30}&lt;={стл.29}]</t>
  </si>
  <si>
    <t>Ф.F8ss разд.4 стр.22 : [{стл.30}&lt;={стл.29}]</t>
  </si>
  <si>
    <t>Ф.F8ss разд.4 стр.23 : [{стл.30}&lt;={стл.29}]</t>
  </si>
  <si>
    <t>Ф.F8ss разд.4 стр.24 : [{стл.30}&lt;={стл.29}]</t>
  </si>
  <si>
    <t>Ф.F8ss разд.4 стр.25 : [{стл.30}&lt;={стл.29}]</t>
  </si>
  <si>
    <t>Ф.F8ss разд.4 стр.26 : [{стл.30}&lt;={стл.29}]</t>
  </si>
  <si>
    <t>Ф.F8ss разд.4 стр.27 : [{стл.30}&lt;={стл.29}]</t>
  </si>
  <si>
    <t>Ф.F8ss разд.4 стр.28 : [{стл.30}&lt;={стл.29}]</t>
  </si>
  <si>
    <t>Ф.F8ss разд.4 стр.29 : [{стл.30}&lt;={стл.29}]</t>
  </si>
  <si>
    <t>Ф.F8ss разд.4 стр.3 : [{стл.30}&lt;={стл.29}]</t>
  </si>
  <si>
    <t>Ф.F8ss разд.4 стр.30 : [{стл.30}&lt;={стл.29}]</t>
  </si>
  <si>
    <t>Ф.F8ss разд.4 стр.31 : [{стл.30}&lt;={стл.29}]</t>
  </si>
  <si>
    <t>Ф.F8ss разд.4 стр.32 : [{стл.30}&lt;={стл.29}]</t>
  </si>
  <si>
    <t>Ф.F8ss разд.4 стр.33 : [{стл.30}&lt;={стл.29}]</t>
  </si>
  <si>
    <t>Ф.F8ss разд.4 стр.34 : [{стл.30}&lt;={стл.29}]</t>
  </si>
  <si>
    <t>Ф.F8ss разд.4 стр.4 : [{стл.30}&lt;={стл.29}]</t>
  </si>
  <si>
    <t>Ф.F8ss разд.4 стр.5 : [{стл.30}&lt;={стл.29}]</t>
  </si>
  <si>
    <t>Ф.F8ss разд.4 стр.6 : [{стл.30}&lt;={стл.29}]</t>
  </si>
  <si>
    <t>Ф.F8ss разд.4 стр.7 : [{стл.30}&lt;={стл.29}]</t>
  </si>
  <si>
    <t>Ф.F8ss разд.4 стр.8 : [{стл.30}&lt;={стл.29}]</t>
  </si>
  <si>
    <t>Ф.F8ss разд.4 стр.9 : [{стл.30}&lt;={стл.29}]</t>
  </si>
  <si>
    <t>201506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</si>
</sst>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25"/>
      <name val="Arial"/>
      <family val="2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62"/>
      <name val="Times New Roman"/>
      <family val="1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4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5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29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6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9" applyNumberFormat="1" applyFont="1" applyFill="1" applyBorder="1" applyAlignment="1">
      <alignment horizontal="right" vertical="center" wrapText="1"/>
      <protection/>
    </xf>
    <xf numFmtId="3" fontId="11" fillId="20" borderId="16" xfId="59" applyNumberFormat="1" applyFont="1" applyFill="1" applyBorder="1" applyAlignment="1">
      <alignment horizontal="right" vertical="center" wrapText="1"/>
      <protection/>
    </xf>
    <xf numFmtId="3" fontId="11" fillId="23" borderId="16" xfId="34" applyNumberFormat="1" applyFont="1" applyFill="1" applyBorder="1" applyAlignment="1">
      <alignment horizontal="right" vertical="center" wrapText="1"/>
      <protection/>
    </xf>
    <xf numFmtId="0" fontId="30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0" fillId="0" borderId="21" xfId="0" applyFont="1" applyBorder="1" applyAlignment="1" applyProtection="1">
      <alignment horizontal="right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1" fillId="24" borderId="16" xfId="34" applyNumberFormat="1" applyFont="1" applyFill="1" applyBorder="1" applyAlignment="1">
      <alignment horizontal="left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8" xfId="0" applyFont="1" applyFill="1" applyBorder="1" applyAlignment="1">
      <alignment/>
    </xf>
    <xf numFmtId="0" fontId="11" fillId="25" borderId="29" xfId="0" applyFont="1" applyFill="1" applyBorder="1" applyAlignment="1">
      <alignment horizontal="right"/>
    </xf>
    <xf numFmtId="0" fontId="11" fillId="25" borderId="28" xfId="0" applyFont="1" applyFill="1" applyBorder="1" applyAlignment="1">
      <alignment horizontal="left"/>
    </xf>
    <xf numFmtId="0" fontId="11" fillId="25" borderId="30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6" xfId="34" applyFont="1" applyFill="1" applyBorder="1" applyAlignment="1">
      <alignment horizontal="center" vertical="center" wrapText="1"/>
      <protection/>
    </xf>
    <xf numFmtId="0" fontId="21" fillId="0" borderId="16" xfId="58" applyFont="1" applyFill="1" applyBorder="1" applyAlignment="1">
      <alignment horizontal="center" vertical="center" wrapText="1"/>
      <protection/>
    </xf>
    <xf numFmtId="49" fontId="21" fillId="0" borderId="32" xfId="58" applyNumberFormat="1" applyFont="1" applyFill="1" applyBorder="1" applyAlignment="1">
      <alignment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4" fillId="25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3" xfId="57" applyNumberFormat="1" applyFont="1" applyBorder="1" applyAlignment="1">
      <alignment horizontal="left" vertical="top" wrapText="1"/>
      <protection/>
    </xf>
    <xf numFmtId="0" fontId="34" fillId="0" borderId="33" xfId="57" applyNumberFormat="1" applyFont="1" applyBorder="1" applyAlignment="1">
      <alignment horizontal="center" vertical="center" wrapText="1"/>
      <protection/>
    </xf>
    <xf numFmtId="0" fontId="3" fillId="0" borderId="33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vertical="center"/>
      <protection/>
    </xf>
    <xf numFmtId="3" fontId="12" fillId="23" borderId="16" xfId="59" applyNumberFormat="1" applyFont="1" applyFill="1" applyBorder="1" applyAlignment="1">
      <alignment horizontal="right" vertical="center" wrapText="1"/>
      <protection/>
    </xf>
    <xf numFmtId="49" fontId="4" fillId="0" borderId="16" xfId="35" applyNumberFormat="1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1" fillId="0" borderId="35" xfId="58" applyNumberFormat="1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3" fontId="12" fillId="23" borderId="17" xfId="59" applyNumberFormat="1" applyFont="1" applyFill="1" applyBorder="1" applyAlignment="1">
      <alignment horizontal="right" vertical="center" wrapText="1"/>
      <protection/>
    </xf>
    <xf numFmtId="0" fontId="21" fillId="0" borderId="20" xfId="58" applyFont="1" applyFill="1" applyBorder="1" applyAlignment="1">
      <alignment horizontal="center" vertical="center" wrapText="1"/>
      <protection/>
    </xf>
    <xf numFmtId="3" fontId="12" fillId="23" borderId="20" xfId="59" applyNumberFormat="1" applyFont="1" applyFill="1" applyBorder="1" applyAlignment="1">
      <alignment horizontal="right" vertical="center" wrapText="1"/>
      <protection/>
    </xf>
    <xf numFmtId="3" fontId="12" fillId="23" borderId="36" xfId="59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horizontal="left"/>
    </xf>
    <xf numFmtId="49" fontId="12" fillId="0" borderId="25" xfId="58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/>
    </xf>
    <xf numFmtId="0" fontId="3" fillId="0" borderId="0" xfId="34" applyFont="1" applyFill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57" fillId="0" borderId="33" xfId="57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11" fillId="25" borderId="31" xfId="0" applyNumberFormat="1" applyFont="1" applyFill="1" applyBorder="1" applyAlignment="1">
      <alignment horizontal="center" vertical="center"/>
    </xf>
    <xf numFmtId="0" fontId="4" fillId="25" borderId="31" xfId="0" applyNumberFormat="1" applyFont="1" applyFill="1" applyBorder="1" applyAlignment="1">
      <alignment horizontal="center" vertical="center" wrapText="1"/>
    </xf>
    <xf numFmtId="3" fontId="11" fillId="7" borderId="16" xfId="59" applyNumberFormat="1" applyFont="1" applyFill="1" applyBorder="1" applyAlignment="1">
      <alignment horizontal="right" vertical="center" wrapText="1"/>
      <protection/>
    </xf>
    <xf numFmtId="0" fontId="4" fillId="0" borderId="37" xfId="35" applyFont="1" applyFill="1" applyBorder="1" applyAlignment="1">
      <alignment horizontal="center" vertical="center" wrapText="1"/>
      <protection/>
    </xf>
    <xf numFmtId="3" fontId="11" fillId="20" borderId="17" xfId="59" applyNumberFormat="1" applyFont="1" applyFill="1" applyBorder="1" applyAlignment="1">
      <alignment horizontal="right" vertical="center" wrapText="1"/>
      <protection/>
    </xf>
    <xf numFmtId="3" fontId="11" fillId="7" borderId="17" xfId="59" applyNumberFormat="1" applyFont="1" applyFill="1" applyBorder="1" applyAlignment="1">
      <alignment horizontal="right" vertical="center" wrapText="1"/>
      <protection/>
    </xf>
    <xf numFmtId="3" fontId="12" fillId="23" borderId="19" xfId="59" applyNumberFormat="1" applyFont="1" applyFill="1" applyBorder="1" applyAlignment="1">
      <alignment horizontal="right" vertical="center" wrapText="1"/>
      <protection/>
    </xf>
    <xf numFmtId="3" fontId="11" fillId="7" borderId="20" xfId="59" applyNumberFormat="1" applyFont="1" applyFill="1" applyBorder="1" applyAlignment="1">
      <alignment horizontal="right" vertical="center" wrapText="1"/>
      <protection/>
    </xf>
    <xf numFmtId="0" fontId="4" fillId="25" borderId="31" xfId="56" applyNumberFormat="1" applyFont="1" applyFill="1" applyBorder="1" applyAlignment="1">
      <alignment horizontal="center" vertical="center"/>
      <protection/>
    </xf>
    <xf numFmtId="0" fontId="4" fillId="25" borderId="31" xfId="56" applyNumberFormat="1" applyFont="1" applyFill="1" applyBorder="1" applyAlignment="1">
      <alignment horizontal="center" vertical="center" wrapText="1"/>
      <protection/>
    </xf>
    <xf numFmtId="0" fontId="4" fillId="25" borderId="16" xfId="0" applyFont="1" applyFill="1" applyBorder="1" applyAlignment="1">
      <alignment horizontal="center" vertical="center" wrapText="1"/>
    </xf>
    <xf numFmtId="0" fontId="4" fillId="25" borderId="38" xfId="0" applyNumberFormat="1" applyFont="1" applyFill="1" applyBorder="1" applyAlignment="1">
      <alignment horizontal="center" vertical="center" wrapText="1"/>
    </xf>
    <xf numFmtId="0" fontId="39" fillId="0" borderId="33" xfId="56" applyNumberFormat="1" applyFont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left" vertical="top" wrapText="1"/>
      <protection/>
    </xf>
    <xf numFmtId="0" fontId="3" fillId="23" borderId="18" xfId="0" applyFont="1" applyFill="1" applyBorder="1" applyAlignment="1" applyProtection="1">
      <alignment horizontal="center" wrapText="1"/>
      <protection locked="0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3" fontId="11" fillId="21" borderId="16" xfId="59" applyNumberFormat="1" applyFont="1" applyFill="1" applyBorder="1" applyAlignment="1">
      <alignment horizontal="right" vertical="center" wrapText="1"/>
      <protection/>
    </xf>
    <xf numFmtId="0" fontId="4" fillId="23" borderId="27" xfId="0" applyFont="1" applyFill="1" applyBorder="1" applyAlignment="1" applyProtection="1">
      <alignment horizontal="center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left" wrapText="1"/>
      <protection locked="0"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 wrapText="1"/>
      <protection locked="0"/>
    </xf>
    <xf numFmtId="0" fontId="31" fillId="0" borderId="25" xfId="0" applyFont="1" applyBorder="1" applyAlignment="1" applyProtection="1">
      <alignment horizontal="center" wrapText="1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4" fillId="0" borderId="40" xfId="59" applyFont="1" applyBorder="1" applyAlignment="1" applyProtection="1">
      <alignment horizontal="center" vertical="center" wrapText="1"/>
      <protection/>
    </xf>
    <xf numFmtId="0" fontId="4" fillId="0" borderId="41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42" xfId="59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/>
      <protection/>
    </xf>
    <xf numFmtId="0" fontId="31" fillId="0" borderId="2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34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34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45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7" xfId="59" applyFont="1" applyBorder="1" applyAlignment="1">
      <alignment horizontal="left"/>
      <protection/>
    </xf>
    <xf numFmtId="0" fontId="21" fillId="0" borderId="32" xfId="59" applyFont="1" applyBorder="1" applyAlignment="1">
      <alignment horizontal="left" wrapText="1"/>
      <protection/>
    </xf>
    <xf numFmtId="0" fontId="21" fillId="0" borderId="45" xfId="59" applyFont="1" applyBorder="1" applyAlignment="1">
      <alignment horizontal="left" wrapText="1"/>
      <protection/>
    </xf>
    <xf numFmtId="0" fontId="21" fillId="0" borderId="46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1" fillId="0" borderId="32" xfId="59" applyFont="1" applyFill="1" applyBorder="1" applyAlignment="1">
      <alignment horizontal="left" vertical="center"/>
      <protection/>
    </xf>
    <xf numFmtId="0" fontId="21" fillId="0" borderId="45" xfId="59" applyFont="1" applyFill="1" applyBorder="1" applyAlignment="1">
      <alignment horizontal="left" vertical="center"/>
      <protection/>
    </xf>
    <xf numFmtId="0" fontId="21" fillId="0" borderId="46" xfId="59" applyFont="1" applyFill="1" applyBorder="1" applyAlignment="1">
      <alignment horizontal="left" vertical="center"/>
      <protection/>
    </xf>
    <xf numFmtId="0" fontId="21" fillId="0" borderId="32" xfId="0" applyFont="1" applyFill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3" fillId="0" borderId="0" xfId="59" applyFont="1" applyFill="1" applyBorder="1" applyAlignment="1">
      <alignment horizontal="left" wrapText="1"/>
      <protection/>
    </xf>
    <xf numFmtId="0" fontId="15" fillId="0" borderId="0" xfId="59" applyFont="1" applyFill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6" fillId="24" borderId="48" xfId="34" applyFont="1" applyFill="1" applyBorder="1" applyAlignment="1">
      <alignment horizontal="center" vertical="center" wrapText="1"/>
      <protection/>
    </xf>
    <xf numFmtId="0" fontId="6" fillId="24" borderId="47" xfId="34" applyFont="1" applyFill="1" applyBorder="1" applyAlignment="1">
      <alignment horizontal="center" vertical="center" wrapText="1"/>
      <protection/>
    </xf>
    <xf numFmtId="0" fontId="6" fillId="24" borderId="49" xfId="34" applyFont="1" applyFill="1" applyBorder="1" applyAlignment="1">
      <alignment horizontal="center" vertical="center" wrapText="1"/>
      <protection/>
    </xf>
    <xf numFmtId="0" fontId="3" fillId="24" borderId="16" xfId="34" applyFont="1" applyFill="1" applyBorder="1" applyAlignment="1">
      <alignment horizontal="center" vertical="center" wrapText="1"/>
      <protection/>
    </xf>
    <xf numFmtId="0" fontId="3" fillId="24" borderId="16" xfId="35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34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left" wrapText="1"/>
    </xf>
    <xf numFmtId="0" fontId="3" fillId="24" borderId="32" xfId="34" applyFont="1" applyFill="1" applyBorder="1" applyAlignment="1">
      <alignment horizontal="center" vertical="center" wrapText="1"/>
      <protection/>
    </xf>
    <xf numFmtId="0" fontId="3" fillId="24" borderId="45" xfId="34" applyFont="1" applyFill="1" applyBorder="1" applyAlignment="1">
      <alignment horizontal="center" vertical="center" wrapText="1"/>
      <protection/>
    </xf>
    <xf numFmtId="0" fontId="3" fillId="24" borderId="46" xfId="34" applyFont="1" applyFill="1" applyBorder="1" applyAlignment="1">
      <alignment horizontal="center" vertical="center" wrapText="1"/>
      <protection/>
    </xf>
    <xf numFmtId="0" fontId="12" fillId="24" borderId="16" xfId="35" applyFont="1" applyFill="1" applyBorder="1" applyAlignment="1">
      <alignment horizontal="center" vertical="center" wrapText="1"/>
      <protection/>
    </xf>
    <xf numFmtId="0" fontId="6" fillId="24" borderId="32" xfId="34" applyFont="1" applyFill="1" applyBorder="1" applyAlignment="1">
      <alignment horizontal="center" vertical="center" wrapText="1"/>
      <protection/>
    </xf>
    <xf numFmtId="0" fontId="6" fillId="24" borderId="45" xfId="34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34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0" fontId="11" fillId="0" borderId="32" xfId="59" applyFont="1" applyBorder="1" applyAlignment="1">
      <alignment horizontal="left" wrapText="1"/>
      <protection/>
    </xf>
    <xf numFmtId="0" fontId="11" fillId="0" borderId="45" xfId="59" applyFont="1" applyBorder="1" applyAlignment="1">
      <alignment horizontal="left" wrapText="1"/>
      <protection/>
    </xf>
    <xf numFmtId="0" fontId="11" fillId="0" borderId="46" xfId="59" applyFont="1" applyBorder="1" applyAlignment="1">
      <alignment horizontal="left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34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34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horizontal="center" vertical="center" wrapText="1"/>
      <protection/>
    </xf>
    <xf numFmtId="49" fontId="4" fillId="0" borderId="17" xfId="34" applyNumberFormat="1" applyFont="1" applyFill="1" applyBorder="1" applyAlignment="1">
      <alignment horizontal="center" vertical="center" wrapText="1"/>
      <protection/>
    </xf>
    <xf numFmtId="49" fontId="4" fillId="0" borderId="34" xfId="34" applyNumberFormat="1" applyFont="1" applyFill="1" applyBorder="1" applyAlignment="1">
      <alignment horizontal="center" vertical="center" wrapText="1"/>
      <protection/>
    </xf>
    <xf numFmtId="49" fontId="4" fillId="0" borderId="18" xfId="34" applyNumberFormat="1" applyFont="1" applyFill="1" applyBorder="1" applyAlignment="1">
      <alignment horizontal="center" vertical="center" wrapText="1"/>
      <protection/>
    </xf>
    <xf numFmtId="0" fontId="6" fillId="24" borderId="16" xfId="34" applyFont="1" applyFill="1" applyBorder="1" applyAlignment="1">
      <alignment horizontal="center" vertical="center" wrapText="1"/>
      <protection/>
    </xf>
    <xf numFmtId="0" fontId="6" fillId="24" borderId="46" xfId="34" applyFont="1" applyFill="1" applyBorder="1" applyAlignment="1">
      <alignment horizontal="center" vertical="center" wrapText="1"/>
      <protection/>
    </xf>
    <xf numFmtId="0" fontId="21" fillId="0" borderId="16" xfId="59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81" fontId="16" fillId="0" borderId="50" xfId="0" applyNumberFormat="1" applyFont="1" applyFill="1" applyBorder="1" applyAlignment="1">
      <alignment horizontal="center"/>
    </xf>
    <xf numFmtId="180" fontId="16" fillId="0" borderId="50" xfId="0" applyNumberFormat="1" applyFont="1" applyFill="1" applyBorder="1" applyAlignment="1">
      <alignment horizontal="center"/>
    </xf>
    <xf numFmtId="0" fontId="3" fillId="0" borderId="17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32" xfId="35" applyFont="1" applyFill="1" applyBorder="1" applyAlignment="1">
      <alignment horizontal="center" vertical="center" wrapText="1"/>
      <protection/>
    </xf>
    <xf numFmtId="0" fontId="3" fillId="0" borderId="46" xfId="35" applyFont="1" applyFill="1" applyBorder="1" applyAlignment="1">
      <alignment horizontal="center" vertical="center" wrapText="1"/>
      <protection/>
    </xf>
    <xf numFmtId="0" fontId="15" fillId="0" borderId="16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20" fillId="0" borderId="16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11" fillId="24" borderId="16" xfId="34" applyNumberFormat="1" applyFont="1" applyFill="1" applyBorder="1" applyAlignment="1">
      <alignment vertical="center" wrapText="1"/>
      <protection/>
    </xf>
    <xf numFmtId="0" fontId="11" fillId="24" borderId="16" xfId="34" applyFont="1" applyFill="1" applyBorder="1" applyAlignment="1">
      <alignment horizontal="center" vertical="center" textRotation="90"/>
      <protection/>
    </xf>
    <xf numFmtId="0" fontId="3" fillId="0" borderId="32" xfId="34" applyFont="1" applyFill="1" applyBorder="1" applyAlignment="1">
      <alignment horizontal="center" vertical="center" wrapText="1"/>
      <protection/>
    </xf>
    <xf numFmtId="0" fontId="3" fillId="0" borderId="45" xfId="34" applyFont="1" applyFill="1" applyBorder="1" applyAlignment="1">
      <alignment horizontal="center" vertical="center" wrapText="1"/>
      <protection/>
    </xf>
    <xf numFmtId="0" fontId="3" fillId="0" borderId="46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48" xfId="3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/>
    </xf>
    <xf numFmtId="49" fontId="11" fillId="0" borderId="16" xfId="34" applyNumberFormat="1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horizontal="left" vertical="center" wrapText="1"/>
      <protection/>
    </xf>
    <xf numFmtId="49" fontId="4" fillId="0" borderId="0" xfId="34" applyNumberFormat="1" applyFont="1" applyFill="1" applyBorder="1" applyAlignment="1">
      <alignment horizontal="left" wrapText="1"/>
      <protection/>
    </xf>
    <xf numFmtId="49" fontId="22" fillId="0" borderId="0" xfId="34" applyNumberFormat="1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 wrapText="1"/>
      <protection/>
    </xf>
    <xf numFmtId="0" fontId="3" fillId="0" borderId="51" xfId="3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49" fontId="38" fillId="0" borderId="0" xfId="34" applyNumberFormat="1" applyFont="1" applyFill="1" applyBorder="1" applyAlignment="1">
      <alignment horizontal="left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wrapText="1"/>
      <protection/>
    </xf>
    <xf numFmtId="49" fontId="11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3" fillId="0" borderId="50" xfId="0" applyFont="1" applyFill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91300" y="0"/>
          <a:ext cx="559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43650" y="0"/>
          <a:ext cx="453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266700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67950" y="0"/>
          <a:ext cx="43148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5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5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6781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6781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587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58725" y="1582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6781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78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zoomScale="90" zoomScaleNormal="9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0" customWidth="1"/>
    <col min="2" max="2" width="9.57421875" style="30" customWidth="1"/>
    <col min="3" max="3" width="9.8515625" style="30" customWidth="1"/>
    <col min="4" max="5" width="9.140625" style="30" customWidth="1"/>
    <col min="6" max="6" width="10.28125" style="30" customWidth="1"/>
    <col min="7" max="7" width="9.8515625" style="30" customWidth="1"/>
    <col min="8" max="8" width="10.7109375" style="30" customWidth="1"/>
    <col min="9" max="9" width="9.140625" style="30" customWidth="1"/>
    <col min="10" max="10" width="7.421875" style="30" customWidth="1"/>
    <col min="11" max="13" width="9.140625" style="30" customWidth="1"/>
    <col min="14" max="14" width="9.8515625" style="30" customWidth="1"/>
    <col min="15" max="15" width="9.140625" style="30" customWidth="1"/>
    <col min="16" max="16" width="12.28125" style="30" customWidth="1"/>
    <col min="17" max="16384" width="9.140625" style="30" customWidth="1"/>
  </cols>
  <sheetData>
    <row r="1" spans="1:16" ht="16.5" thickBot="1">
      <c r="A1" s="7" t="str">
        <f>"f8ss-"&amp;VLOOKUP(G6,Коды_отчетных_периодов,2,FALSE)&amp;"-"&amp;I6&amp;"-"&amp;VLOOKUP(D22,Коды_судов,2,FALSE)</f>
        <v>f8ss-Y-2016-155</v>
      </c>
      <c r="B1" s="113"/>
      <c r="O1" s="161"/>
      <c r="P1" s="32">
        <v>42674</v>
      </c>
    </row>
    <row r="2" spans="4:13" ht="13.5" customHeight="1" thickBot="1">
      <c r="D2" s="228" t="s">
        <v>965</v>
      </c>
      <c r="E2" s="229"/>
      <c r="F2" s="229"/>
      <c r="G2" s="229"/>
      <c r="H2" s="229"/>
      <c r="I2" s="229"/>
      <c r="J2" s="229"/>
      <c r="K2" s="229"/>
      <c r="L2" s="230"/>
      <c r="M2" s="114"/>
    </row>
    <row r="3" spans="5:13" ht="13.5" thickBot="1">
      <c r="E3" s="115"/>
      <c r="F3" s="115"/>
      <c r="G3" s="115"/>
      <c r="H3" s="115"/>
      <c r="I3" s="115"/>
      <c r="J3" s="115"/>
      <c r="K3" s="115"/>
      <c r="L3" s="115"/>
      <c r="M3" s="116"/>
    </row>
    <row r="4" spans="4:13" ht="24" customHeight="1">
      <c r="D4" s="231" t="s">
        <v>834</v>
      </c>
      <c r="E4" s="232"/>
      <c r="F4" s="232"/>
      <c r="G4" s="232"/>
      <c r="H4" s="232"/>
      <c r="I4" s="232"/>
      <c r="J4" s="232"/>
      <c r="K4" s="232"/>
      <c r="L4" s="233"/>
      <c r="M4" s="114"/>
    </row>
    <row r="5" spans="4:13" ht="18" customHeight="1">
      <c r="D5" s="234"/>
      <c r="E5" s="235"/>
      <c r="F5" s="235"/>
      <c r="G5" s="235"/>
      <c r="H5" s="235"/>
      <c r="I5" s="235"/>
      <c r="J5" s="235"/>
      <c r="K5" s="235"/>
      <c r="L5" s="236"/>
      <c r="M5" s="114"/>
    </row>
    <row r="6" spans="4:14" s="117" customFormat="1" ht="19.5" customHeight="1" thickBot="1">
      <c r="D6" s="118"/>
      <c r="E6" s="119"/>
      <c r="F6" s="120" t="s">
        <v>966</v>
      </c>
      <c r="G6" s="112">
        <v>12</v>
      </c>
      <c r="H6" s="121" t="s">
        <v>967</v>
      </c>
      <c r="I6" s="112">
        <v>2016</v>
      </c>
      <c r="J6" s="122" t="s">
        <v>968</v>
      </c>
      <c r="K6" s="119"/>
      <c r="L6" s="123"/>
      <c r="M6" s="243" t="str">
        <f>IF(COUNTIF('ФЛК (обязательный)'!A2:A783,"Неверно!")&gt;0,"Ошибки ФЛК!"," ")</f>
        <v> </v>
      </c>
      <c r="N6" s="244"/>
    </row>
    <row r="7" spans="5:14" ht="12.75">
      <c r="E7" s="114"/>
      <c r="F7" s="114"/>
      <c r="G7" s="114"/>
      <c r="H7" s="114"/>
      <c r="I7" s="114"/>
      <c r="J7" s="114"/>
      <c r="K7" s="114"/>
      <c r="L7" s="114"/>
      <c r="M7" s="252" t="str">
        <f>IF((COUNTIF('ФЛК (информационный)'!G2:G91,"Внести подтверждение к нарушенному информационному ФЛК")&gt;0),"Ошибки инф. ФЛК!"," ")</f>
        <v> </v>
      </c>
      <c r="N7" s="252"/>
    </row>
    <row r="8" spans="1:9" ht="30" customHeight="1" thickBot="1">
      <c r="A8" s="116"/>
      <c r="B8" s="116"/>
      <c r="C8" s="116"/>
      <c r="D8" s="116"/>
      <c r="E8" s="116"/>
      <c r="F8" s="116"/>
      <c r="G8" s="116"/>
      <c r="H8" s="116"/>
      <c r="I8" s="116"/>
    </row>
    <row r="9" spans="1:15" s="125" customFormat="1" ht="16.5" thickBot="1">
      <c r="A9" s="248" t="s">
        <v>969</v>
      </c>
      <c r="B9" s="248"/>
      <c r="C9" s="248"/>
      <c r="D9" s="248" t="s">
        <v>970</v>
      </c>
      <c r="E9" s="248"/>
      <c r="F9" s="248"/>
      <c r="G9" s="248" t="s">
        <v>971</v>
      </c>
      <c r="H9" s="248"/>
      <c r="I9" s="124"/>
      <c r="K9" s="249" t="s">
        <v>1028</v>
      </c>
      <c r="L9" s="250"/>
      <c r="M9" s="250"/>
      <c r="N9" s="251"/>
      <c r="O9" s="126"/>
    </row>
    <row r="10" spans="1:14" s="125" customFormat="1" ht="13.5" customHeight="1" thickBot="1">
      <c r="A10" s="254" t="s">
        <v>972</v>
      </c>
      <c r="B10" s="254"/>
      <c r="C10" s="254"/>
      <c r="D10" s="254"/>
      <c r="E10" s="254"/>
      <c r="F10" s="254"/>
      <c r="G10" s="254"/>
      <c r="H10" s="254"/>
      <c r="I10" s="127"/>
      <c r="K10" s="245" t="s">
        <v>973</v>
      </c>
      <c r="L10" s="246"/>
      <c r="M10" s="246"/>
      <c r="N10" s="247"/>
    </row>
    <row r="11" spans="1:14" s="125" customFormat="1" ht="19.5" customHeight="1" thickBot="1">
      <c r="A11" s="254" t="s">
        <v>1103</v>
      </c>
      <c r="B11" s="254"/>
      <c r="C11" s="254"/>
      <c r="D11" s="237" t="s">
        <v>974</v>
      </c>
      <c r="E11" s="260"/>
      <c r="F11" s="238"/>
      <c r="G11" s="237" t="s">
        <v>975</v>
      </c>
      <c r="H11" s="238"/>
      <c r="I11" s="127"/>
      <c r="K11" s="237" t="s">
        <v>848</v>
      </c>
      <c r="L11" s="260"/>
      <c r="M11" s="260"/>
      <c r="N11" s="238"/>
    </row>
    <row r="12" spans="1:14" s="125" customFormat="1" ht="18.75" customHeight="1" thickBot="1">
      <c r="A12" s="254" t="s">
        <v>1066</v>
      </c>
      <c r="B12" s="254"/>
      <c r="C12" s="254"/>
      <c r="D12" s="239"/>
      <c r="E12" s="261"/>
      <c r="F12" s="240"/>
      <c r="G12" s="239"/>
      <c r="H12" s="240"/>
      <c r="I12" s="127"/>
      <c r="K12" s="239"/>
      <c r="L12" s="261"/>
      <c r="M12" s="261"/>
      <c r="N12" s="240"/>
    </row>
    <row r="13" spans="1:14" s="125" customFormat="1" ht="18.75" customHeight="1" thickBot="1">
      <c r="A13" s="255" t="s">
        <v>1032</v>
      </c>
      <c r="B13" s="256"/>
      <c r="C13" s="224"/>
      <c r="D13" s="241"/>
      <c r="E13" s="262"/>
      <c r="F13" s="242"/>
      <c r="G13" s="241"/>
      <c r="H13" s="242"/>
      <c r="I13" s="127"/>
      <c r="K13" s="239"/>
      <c r="L13" s="261"/>
      <c r="M13" s="261"/>
      <c r="N13" s="240"/>
    </row>
    <row r="14" spans="1:14" s="125" customFormat="1" ht="13.5" customHeight="1" thickBot="1">
      <c r="A14" s="254" t="s">
        <v>976</v>
      </c>
      <c r="B14" s="254"/>
      <c r="C14" s="254"/>
      <c r="D14" s="254"/>
      <c r="E14" s="254"/>
      <c r="F14" s="254"/>
      <c r="G14" s="254"/>
      <c r="H14" s="254"/>
      <c r="I14" s="127"/>
      <c r="K14" s="239"/>
      <c r="L14" s="261"/>
      <c r="M14" s="261"/>
      <c r="N14" s="240"/>
    </row>
    <row r="15" spans="1:14" s="125" customFormat="1" ht="24" customHeight="1" thickBot="1">
      <c r="A15" s="254" t="s">
        <v>977</v>
      </c>
      <c r="B15" s="254"/>
      <c r="C15" s="254"/>
      <c r="D15" s="221" t="s">
        <v>978</v>
      </c>
      <c r="E15" s="223"/>
      <c r="F15" s="222"/>
      <c r="G15" s="221" t="s">
        <v>979</v>
      </c>
      <c r="H15" s="222"/>
      <c r="I15" s="127"/>
      <c r="K15" s="241"/>
      <c r="L15" s="262"/>
      <c r="M15" s="262"/>
      <c r="N15" s="242"/>
    </row>
    <row r="16" spans="1:14" s="125" customFormat="1" ht="13.5" customHeight="1" thickBot="1">
      <c r="A16" s="254"/>
      <c r="B16" s="254"/>
      <c r="C16" s="254"/>
      <c r="D16" s="221" t="s">
        <v>1067</v>
      </c>
      <c r="E16" s="223"/>
      <c r="F16" s="222"/>
      <c r="G16" s="221" t="s">
        <v>1068</v>
      </c>
      <c r="H16" s="222"/>
      <c r="I16" s="269"/>
      <c r="J16" s="269"/>
      <c r="K16" s="269"/>
      <c r="L16" s="269"/>
      <c r="M16" s="269"/>
      <c r="N16" s="269"/>
    </row>
    <row r="17" spans="1:14" s="125" customFormat="1" ht="13.5" customHeight="1" thickBot="1">
      <c r="A17" s="254"/>
      <c r="B17" s="254"/>
      <c r="C17" s="254"/>
      <c r="D17" s="221"/>
      <c r="E17" s="223"/>
      <c r="F17" s="222"/>
      <c r="G17" s="221"/>
      <c r="H17" s="222"/>
      <c r="I17" s="269"/>
      <c r="J17" s="269"/>
      <c r="K17" s="269"/>
      <c r="L17" s="269"/>
      <c r="M17" s="269"/>
      <c r="N17" s="269"/>
    </row>
    <row r="18" spans="1:14" s="125" customFormat="1" ht="13.5" customHeight="1">
      <c r="A18" s="167"/>
      <c r="B18" s="167"/>
      <c r="C18" s="167"/>
      <c r="D18" s="167"/>
      <c r="E18" s="167"/>
      <c r="F18" s="167"/>
      <c r="G18" s="167"/>
      <c r="H18" s="167"/>
      <c r="I18" s="269"/>
      <c r="J18" s="269"/>
      <c r="K18" s="269"/>
      <c r="L18" s="269"/>
      <c r="M18" s="269"/>
      <c r="N18" s="269"/>
    </row>
    <row r="19" spans="1:14" s="125" customFormat="1" ht="13.5" customHeight="1">
      <c r="A19" s="167"/>
      <c r="B19" s="167"/>
      <c r="C19" s="167"/>
      <c r="D19" s="167"/>
      <c r="E19" s="167"/>
      <c r="F19" s="167"/>
      <c r="G19" s="167"/>
      <c r="H19" s="167"/>
      <c r="I19" s="269"/>
      <c r="J19" s="269"/>
      <c r="K19" s="269"/>
      <c r="L19" s="269"/>
      <c r="M19" s="269"/>
      <c r="N19" s="269"/>
    </row>
    <row r="20" spans="1:14" s="125" customFormat="1" ht="13.5" customHeight="1">
      <c r="A20" s="167"/>
      <c r="B20" s="167"/>
      <c r="C20" s="167"/>
      <c r="D20" s="167"/>
      <c r="E20" s="167"/>
      <c r="F20" s="167"/>
      <c r="G20" s="167"/>
      <c r="H20" s="167"/>
      <c r="I20" s="269"/>
      <c r="J20" s="269"/>
      <c r="K20" s="269"/>
      <c r="L20" s="269"/>
      <c r="M20" s="269"/>
      <c r="N20" s="269"/>
    </row>
    <row r="21" spans="1:14" ht="30.75" customHeight="1" thickBot="1">
      <c r="A21" s="128"/>
      <c r="B21" s="128"/>
      <c r="C21" s="128"/>
      <c r="D21" s="171"/>
      <c r="E21" s="171"/>
      <c r="F21" s="171"/>
      <c r="G21" s="171"/>
      <c r="H21" s="171"/>
      <c r="I21" s="269"/>
      <c r="J21" s="269"/>
      <c r="K21" s="269"/>
      <c r="L21" s="269"/>
      <c r="M21" s="269"/>
      <c r="N21" s="269"/>
    </row>
    <row r="22" spans="1:14" ht="26.25" customHeight="1" thickBot="1">
      <c r="A22" s="218" t="s">
        <v>944</v>
      </c>
      <c r="B22" s="219"/>
      <c r="C22" s="220"/>
      <c r="D22" s="214" t="s">
        <v>931</v>
      </c>
      <c r="E22" s="215"/>
      <c r="F22" s="215"/>
      <c r="G22" s="215"/>
      <c r="H22" s="215"/>
      <c r="I22" s="215"/>
      <c r="J22" s="215"/>
      <c r="K22" s="211"/>
      <c r="M22" s="129"/>
      <c r="N22" s="129"/>
    </row>
    <row r="23" spans="1:14" ht="18" customHeight="1" thickBot="1">
      <c r="A23" s="216" t="s">
        <v>982</v>
      </c>
      <c r="B23" s="219"/>
      <c r="C23" s="220"/>
      <c r="D23" s="217" t="s">
        <v>141</v>
      </c>
      <c r="E23" s="212"/>
      <c r="F23" s="212"/>
      <c r="G23" s="212"/>
      <c r="H23" s="212"/>
      <c r="I23" s="212"/>
      <c r="J23" s="212"/>
      <c r="K23" s="213"/>
      <c r="L23" s="129"/>
      <c r="M23" s="129"/>
      <c r="N23" s="129"/>
    </row>
    <row r="24" spans="1:14" ht="13.5" customHeight="1" thickBot="1">
      <c r="A24" s="130"/>
      <c r="B24" s="131"/>
      <c r="C24" s="131"/>
      <c r="D24" s="132"/>
      <c r="E24" s="132"/>
      <c r="F24" s="132"/>
      <c r="G24" s="132"/>
      <c r="H24" s="132"/>
      <c r="I24" s="132"/>
      <c r="J24" s="132"/>
      <c r="K24" s="133"/>
      <c r="L24" s="129"/>
      <c r="M24" s="129"/>
      <c r="N24" s="129"/>
    </row>
    <row r="25" spans="1:14" ht="13.5" customHeight="1" thickBot="1">
      <c r="A25" s="225" t="s">
        <v>980</v>
      </c>
      <c r="B25" s="226"/>
      <c r="C25" s="226"/>
      <c r="D25" s="226"/>
      <c r="E25" s="227"/>
      <c r="F25" s="225" t="s">
        <v>981</v>
      </c>
      <c r="G25" s="226"/>
      <c r="H25" s="226"/>
      <c r="I25" s="226"/>
      <c r="J25" s="226"/>
      <c r="K25" s="227"/>
      <c r="L25" s="129"/>
      <c r="M25" s="129"/>
      <c r="N25" s="129"/>
    </row>
    <row r="26" spans="1:14" ht="11.25" customHeight="1" thickBot="1">
      <c r="A26" s="257">
        <v>1</v>
      </c>
      <c r="B26" s="258"/>
      <c r="C26" s="258"/>
      <c r="D26" s="258"/>
      <c r="E26" s="259"/>
      <c r="F26" s="257">
        <v>2</v>
      </c>
      <c r="G26" s="258"/>
      <c r="H26" s="258"/>
      <c r="I26" s="258"/>
      <c r="J26" s="258"/>
      <c r="K26" s="259"/>
      <c r="L26" s="129"/>
      <c r="M26" s="129"/>
      <c r="N26" s="129"/>
    </row>
    <row r="27" spans="1:14" ht="13.5" customHeight="1" thickBot="1">
      <c r="A27" s="265"/>
      <c r="B27" s="265"/>
      <c r="C27" s="265"/>
      <c r="D27" s="265"/>
      <c r="E27" s="265"/>
      <c r="F27" s="265"/>
      <c r="G27" s="265"/>
      <c r="H27" s="134"/>
      <c r="I27" s="135"/>
      <c r="J27" s="135"/>
      <c r="K27" s="136"/>
      <c r="L27" s="129"/>
      <c r="M27" s="129"/>
      <c r="N27" s="129"/>
    </row>
    <row r="28" spans="1:14" ht="13.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29"/>
      <c r="M28" s="129"/>
      <c r="N28" s="129"/>
    </row>
    <row r="29" spans="1:14" ht="19.5" customHeight="1" thickBot="1">
      <c r="A29" s="266" t="s">
        <v>1029</v>
      </c>
      <c r="B29" s="267"/>
      <c r="C29" s="268"/>
      <c r="D29" s="217" t="s">
        <v>977</v>
      </c>
      <c r="E29" s="212"/>
      <c r="F29" s="212"/>
      <c r="G29" s="212"/>
      <c r="H29" s="212"/>
      <c r="I29" s="212"/>
      <c r="J29" s="212"/>
      <c r="K29" s="213"/>
      <c r="L29" s="129"/>
      <c r="M29" s="129"/>
      <c r="N29" s="129"/>
    </row>
    <row r="30" spans="1:15" ht="15.75" customHeight="1" thickBot="1">
      <c r="A30" s="137"/>
      <c r="B30" s="138"/>
      <c r="C30" s="138"/>
      <c r="D30" s="139"/>
      <c r="E30" s="139"/>
      <c r="F30" s="139"/>
      <c r="G30" s="139"/>
      <c r="H30" s="139"/>
      <c r="I30" s="139"/>
      <c r="J30" s="139"/>
      <c r="K30" s="140"/>
      <c r="L30" s="30" t="s">
        <v>963</v>
      </c>
      <c r="M30" s="31"/>
      <c r="N30" s="32">
        <f ca="1">TODAY()</f>
        <v>42748</v>
      </c>
      <c r="O30" s="116"/>
    </row>
    <row r="31" spans="1:14" ht="18.75" customHeight="1" thickBot="1">
      <c r="A31" s="216" t="s">
        <v>982</v>
      </c>
      <c r="B31" s="263"/>
      <c r="C31" s="264"/>
      <c r="D31" s="217" t="s">
        <v>142</v>
      </c>
      <c r="E31" s="212"/>
      <c r="F31" s="212"/>
      <c r="G31" s="212"/>
      <c r="H31" s="212"/>
      <c r="I31" s="212"/>
      <c r="J31" s="212"/>
      <c r="K31" s="213"/>
      <c r="L31" s="30" t="s">
        <v>964</v>
      </c>
      <c r="M31" s="141"/>
      <c r="N31" s="142" t="str">
        <f>IF(D22=0," ",VLOOKUP(D22,Списки!A2:B82,2,0))&amp;IF(D22=0," "," о")</f>
        <v>155 о</v>
      </c>
    </row>
    <row r="33" spans="1:13" ht="38.25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</row>
    <row r="39" ht="12.75">
      <c r="M39" s="31"/>
    </row>
  </sheetData>
  <sheetProtection password="EC45" sheet="1"/>
  <mergeCells count="41">
    <mergeCell ref="A9:C9"/>
    <mergeCell ref="I16:N21"/>
    <mergeCell ref="G10:H10"/>
    <mergeCell ref="A10:F10"/>
    <mergeCell ref="G14:H14"/>
    <mergeCell ref="K11:N15"/>
    <mergeCell ref="A31:C31"/>
    <mergeCell ref="A27:C27"/>
    <mergeCell ref="D27:E27"/>
    <mergeCell ref="D29:K29"/>
    <mergeCell ref="D31:K31"/>
    <mergeCell ref="F27:G27"/>
    <mergeCell ref="A29:C29"/>
    <mergeCell ref="D22:K22"/>
    <mergeCell ref="A26:E26"/>
    <mergeCell ref="A11:C11"/>
    <mergeCell ref="A12:C12"/>
    <mergeCell ref="D11:F13"/>
    <mergeCell ref="A15:C17"/>
    <mergeCell ref="D15:F15"/>
    <mergeCell ref="G16:H17"/>
    <mergeCell ref="F26:K26"/>
    <mergeCell ref="A33:M33"/>
    <mergeCell ref="A14:F14"/>
    <mergeCell ref="A13:C13"/>
    <mergeCell ref="F25:K25"/>
    <mergeCell ref="G15:H15"/>
    <mergeCell ref="D16:F17"/>
    <mergeCell ref="A22:C22"/>
    <mergeCell ref="A23:C23"/>
    <mergeCell ref="D23:K23"/>
    <mergeCell ref="A25:E25"/>
    <mergeCell ref="D2:L2"/>
    <mergeCell ref="D4:L5"/>
    <mergeCell ref="G11:H13"/>
    <mergeCell ref="M6:N6"/>
    <mergeCell ref="K10:N10"/>
    <mergeCell ref="D9:F9"/>
    <mergeCell ref="G9:H9"/>
    <mergeCell ref="K9:N9"/>
    <mergeCell ref="M7:N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3"/>
  <sheetViews>
    <sheetView showGridLines="0" zoomScale="75" zoomScaleNormal="75" zoomScaleSheetLayoutView="70" zoomScalePageLayoutView="0" workbookViewId="0" topLeftCell="A9">
      <selection activeCell="B31" sqref="B31"/>
    </sheetView>
  </sheetViews>
  <sheetFormatPr defaultColWidth="9.140625" defaultRowHeight="12.75"/>
  <cols>
    <col min="1" max="1" width="29.7109375" style="20" customWidth="1"/>
    <col min="2" max="2" width="3.421875" style="20" customWidth="1"/>
    <col min="3" max="3" width="9.7109375" style="20" customWidth="1"/>
    <col min="4" max="4" width="10.7109375" style="26" customWidth="1"/>
    <col min="5" max="5" width="9.28125" style="20" customWidth="1"/>
    <col min="6" max="6" width="10.140625" style="20" customWidth="1"/>
    <col min="7" max="7" width="10.00390625" style="20" customWidth="1"/>
    <col min="8" max="8" width="9.8515625" style="20" customWidth="1"/>
    <col min="9" max="9" width="10.7109375" style="20" customWidth="1"/>
    <col min="10" max="10" width="10.28125" style="20" customWidth="1"/>
    <col min="11" max="11" width="10.00390625" style="20" customWidth="1"/>
    <col min="12" max="12" width="11.00390625" style="20" customWidth="1"/>
    <col min="13" max="13" width="10.8515625" style="20" customWidth="1"/>
    <col min="14" max="14" width="9.57421875" style="20" customWidth="1"/>
    <col min="15" max="15" width="9.8515625" style="20" customWidth="1"/>
    <col min="16" max="16" width="13.140625" style="20" customWidth="1"/>
    <col min="17" max="17" width="10.7109375" style="20" customWidth="1"/>
    <col min="18" max="18" width="12.00390625" style="20" customWidth="1"/>
    <col min="19" max="19" width="10.8515625" style="20" customWidth="1"/>
    <col min="20" max="20" width="10.421875" style="20" customWidth="1"/>
    <col min="21" max="21" width="11.28125" style="20" customWidth="1"/>
    <col min="22" max="22" width="11.421875" style="20" customWidth="1"/>
    <col min="23" max="23" width="11.7109375" style="20" customWidth="1"/>
    <col min="24" max="24" width="11.00390625" style="20" customWidth="1"/>
    <col min="25" max="25" width="8.8515625" style="20" customWidth="1"/>
    <col min="26" max="16384" width="9.140625" style="20" customWidth="1"/>
  </cols>
  <sheetData>
    <row r="1" spans="4:24" s="16" customFormat="1" ht="9" customHeight="1">
      <c r="D1" s="17" t="s">
        <v>995</v>
      </c>
      <c r="E1" s="11"/>
      <c r="F1" s="11"/>
      <c r="G1" s="11"/>
      <c r="H1" s="11"/>
      <c r="I1" s="11"/>
      <c r="J1" s="11"/>
      <c r="K1" s="11"/>
      <c r="L1" s="11"/>
      <c r="M1" s="11"/>
      <c r="Q1" s="18"/>
      <c r="R1" s="19"/>
      <c r="S1" s="19"/>
      <c r="T1" s="19"/>
      <c r="U1" s="19"/>
      <c r="W1" s="297"/>
      <c r="X1" s="297"/>
    </row>
    <row r="2" spans="1:25" s="16" customFormat="1" ht="18" customHeight="1">
      <c r="A2" s="286" t="s">
        <v>988</v>
      </c>
      <c r="B2" s="286"/>
      <c r="C2" s="286"/>
      <c r="D2" s="286"/>
      <c r="E2" s="286"/>
      <c r="F2" s="286"/>
      <c r="G2" s="287"/>
      <c r="H2" s="288" t="str">
        <f>IF('Титул ф.8'!D22=0," ",'Титул ф.8'!D22)</f>
        <v>Ульяновский областной суд </v>
      </c>
      <c r="I2" s="289"/>
      <c r="J2" s="289"/>
      <c r="K2" s="289"/>
      <c r="L2" s="289"/>
      <c r="M2" s="289"/>
      <c r="N2" s="290"/>
      <c r="O2" s="20"/>
      <c r="U2" s="11"/>
      <c r="V2" s="11"/>
      <c r="W2" s="11"/>
      <c r="X2" s="19"/>
      <c r="Y2" s="12"/>
    </row>
    <row r="3" spans="1:26" s="35" customFormat="1" ht="29.25" customHeight="1">
      <c r="A3" s="309" t="s">
        <v>835</v>
      </c>
      <c r="B3" s="309"/>
      <c r="C3" s="309"/>
      <c r="D3" s="309"/>
      <c r="E3" s="309"/>
      <c r="F3" s="309"/>
      <c r="G3" s="309"/>
      <c r="H3" s="309"/>
      <c r="I3" s="309"/>
      <c r="J3" s="34" t="s">
        <v>989</v>
      </c>
      <c r="L3" s="305" t="s">
        <v>855</v>
      </c>
      <c r="M3" s="306"/>
      <c r="N3" s="307"/>
      <c r="O3" s="36"/>
      <c r="P3" s="36"/>
      <c r="Q3" s="36"/>
      <c r="V3" s="37"/>
      <c r="W3" s="38"/>
      <c r="X3" s="38"/>
      <c r="Y3" s="39"/>
      <c r="Z3" s="36"/>
    </row>
    <row r="4" spans="1:26" s="35" customFormat="1" ht="27" customHeight="1">
      <c r="A4" s="309"/>
      <c r="B4" s="309"/>
      <c r="C4" s="309"/>
      <c r="D4" s="309"/>
      <c r="E4" s="309"/>
      <c r="F4" s="309"/>
      <c r="G4" s="309"/>
      <c r="H4" s="309"/>
      <c r="I4" s="309"/>
      <c r="J4" s="40" t="s">
        <v>996</v>
      </c>
      <c r="L4" s="302" t="s">
        <v>855</v>
      </c>
      <c r="M4" s="303"/>
      <c r="N4" s="304"/>
      <c r="O4" s="36"/>
      <c r="P4" s="36"/>
      <c r="Q4" s="36"/>
      <c r="V4" s="37"/>
      <c r="W4" s="38"/>
      <c r="X4" s="38"/>
      <c r="Y4" s="39"/>
      <c r="Z4" s="36"/>
    </row>
    <row r="5" spans="3:28" s="41" customFormat="1" ht="27" customHeight="1">
      <c r="C5" s="310" t="s">
        <v>1065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</row>
    <row r="6" spans="3:25" s="24" customFormat="1" ht="24" customHeight="1">
      <c r="C6" s="294" t="s">
        <v>849</v>
      </c>
      <c r="D6" s="294" t="s">
        <v>850</v>
      </c>
      <c r="E6" s="294" t="s">
        <v>851</v>
      </c>
      <c r="F6" s="294" t="s">
        <v>101</v>
      </c>
      <c r="G6" s="293" t="s">
        <v>102</v>
      </c>
      <c r="H6" s="293"/>
      <c r="I6" s="293"/>
      <c r="J6" s="293"/>
      <c r="K6" s="293"/>
      <c r="L6" s="293"/>
      <c r="M6" s="275" t="s">
        <v>836</v>
      </c>
      <c r="N6" s="294" t="s">
        <v>837</v>
      </c>
      <c r="O6" s="299"/>
      <c r="P6" s="42"/>
      <c r="Q6" s="22"/>
      <c r="R6" s="22"/>
      <c r="S6" s="23"/>
      <c r="T6" s="23"/>
      <c r="U6" s="23"/>
      <c r="V6" s="23"/>
      <c r="W6" s="23"/>
      <c r="X6" s="23"/>
      <c r="Y6" s="23"/>
    </row>
    <row r="7" spans="3:25" s="24" customFormat="1" ht="21" customHeight="1">
      <c r="C7" s="294"/>
      <c r="D7" s="294"/>
      <c r="E7" s="294"/>
      <c r="F7" s="294"/>
      <c r="G7" s="294" t="s">
        <v>1069</v>
      </c>
      <c r="H7" s="294" t="s">
        <v>838</v>
      </c>
      <c r="I7" s="292" t="s">
        <v>103</v>
      </c>
      <c r="J7" s="293" t="s">
        <v>994</v>
      </c>
      <c r="K7" s="293" t="s">
        <v>997</v>
      </c>
      <c r="L7" s="293"/>
      <c r="M7" s="300"/>
      <c r="N7" s="294"/>
      <c r="O7" s="299"/>
      <c r="P7" s="42"/>
      <c r="Q7" s="22"/>
      <c r="R7" s="22"/>
      <c r="S7" s="23"/>
      <c r="T7" s="23"/>
      <c r="U7" s="23"/>
      <c r="V7" s="23"/>
      <c r="W7" s="23"/>
      <c r="X7" s="23"/>
      <c r="Y7" s="23"/>
    </row>
    <row r="8" spans="3:22" s="24" customFormat="1" ht="195" customHeight="1">
      <c r="C8" s="294"/>
      <c r="D8" s="294"/>
      <c r="E8" s="294"/>
      <c r="F8" s="294"/>
      <c r="G8" s="294"/>
      <c r="H8" s="294"/>
      <c r="I8" s="292"/>
      <c r="J8" s="293"/>
      <c r="K8" s="33" t="s">
        <v>839</v>
      </c>
      <c r="L8" s="33" t="s">
        <v>104</v>
      </c>
      <c r="M8" s="301"/>
      <c r="N8" s="294"/>
      <c r="O8" s="299"/>
      <c r="P8" s="42"/>
      <c r="Q8" s="23"/>
      <c r="R8" s="23"/>
      <c r="S8" s="23"/>
      <c r="T8" s="23"/>
      <c r="U8" s="23"/>
      <c r="V8" s="23"/>
    </row>
    <row r="9" spans="3:25" s="24" customFormat="1" ht="12" customHeight="1"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4"/>
      <c r="P9" s="44"/>
      <c r="Q9" s="22"/>
      <c r="R9" s="22"/>
      <c r="S9" s="23"/>
      <c r="T9" s="23"/>
      <c r="U9" s="23"/>
      <c r="V9" s="23"/>
      <c r="W9" s="23"/>
      <c r="X9" s="23"/>
      <c r="Y9" s="23"/>
    </row>
    <row r="10" spans="3:26" s="24" customFormat="1" ht="33" customHeight="1">
      <c r="C10" s="107">
        <v>0</v>
      </c>
      <c r="D10" s="107">
        <v>1</v>
      </c>
      <c r="E10" s="107">
        <v>0</v>
      </c>
      <c r="F10" s="107">
        <v>0</v>
      </c>
      <c r="G10" s="107">
        <v>1</v>
      </c>
      <c r="H10" s="107">
        <v>0</v>
      </c>
      <c r="I10" s="107">
        <v>0</v>
      </c>
      <c r="J10" s="107">
        <v>1</v>
      </c>
      <c r="K10" s="107">
        <v>1</v>
      </c>
      <c r="L10" s="107">
        <v>0</v>
      </c>
      <c r="M10" s="107">
        <v>0</v>
      </c>
      <c r="N10" s="107">
        <v>0</v>
      </c>
      <c r="O10" s="45"/>
      <c r="P10" s="45"/>
      <c r="Q10" s="21"/>
      <c r="R10" s="21"/>
      <c r="S10" s="22"/>
      <c r="T10" s="23"/>
      <c r="U10" s="23"/>
      <c r="V10" s="23"/>
      <c r="W10" s="23"/>
      <c r="X10" s="23"/>
      <c r="Y10" s="23"/>
      <c r="Z10" s="23"/>
    </row>
    <row r="11" spans="1:28" s="24" customFormat="1" ht="39.75" customHeight="1">
      <c r="A11" s="291" t="s">
        <v>840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23"/>
    </row>
    <row r="12" spans="1:28" s="24" customFormat="1" ht="26.25" customHeight="1">
      <c r="A12" s="308" t="s">
        <v>1111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47"/>
      <c r="S12" s="47"/>
      <c r="T12" s="47"/>
      <c r="U12" s="48"/>
      <c r="V12" s="48"/>
      <c r="W12" s="48"/>
      <c r="X12" s="48"/>
      <c r="Y12" s="23"/>
      <c r="Z12" s="23"/>
      <c r="AA12" s="23"/>
      <c r="AB12" s="23"/>
    </row>
    <row r="13" spans="1:26" s="24" customFormat="1" ht="25.5" customHeight="1">
      <c r="A13" s="292" t="s">
        <v>998</v>
      </c>
      <c r="B13" s="292" t="s">
        <v>993</v>
      </c>
      <c r="C13" s="294" t="s">
        <v>105</v>
      </c>
      <c r="D13" s="294" t="s">
        <v>106</v>
      </c>
      <c r="E13" s="293" t="s">
        <v>107</v>
      </c>
      <c r="F13" s="293"/>
      <c r="G13" s="293"/>
      <c r="H13" s="293"/>
      <c r="I13" s="293"/>
      <c r="J13" s="293"/>
      <c r="K13" s="293"/>
      <c r="L13" s="293"/>
      <c r="M13" s="293"/>
      <c r="N13" s="293"/>
      <c r="O13" s="294" t="s">
        <v>1025</v>
      </c>
      <c r="P13" s="278" t="s">
        <v>847</v>
      </c>
      <c r="Q13" s="283" t="s">
        <v>108</v>
      </c>
      <c r="R13" s="284"/>
      <c r="S13" s="284"/>
      <c r="T13" s="284"/>
      <c r="U13" s="284"/>
      <c r="V13" s="284"/>
      <c r="W13" s="285"/>
      <c r="X13" s="272" t="s">
        <v>109</v>
      </c>
      <c r="Y13" s="22"/>
      <c r="Z13" s="23"/>
    </row>
    <row r="14" spans="1:24" s="24" customFormat="1" ht="46.5" customHeight="1">
      <c r="A14" s="292"/>
      <c r="B14" s="292"/>
      <c r="C14" s="294"/>
      <c r="D14" s="294"/>
      <c r="E14" s="293" t="s">
        <v>945</v>
      </c>
      <c r="F14" s="293"/>
      <c r="G14" s="293"/>
      <c r="H14" s="293"/>
      <c r="I14" s="293" t="s">
        <v>999</v>
      </c>
      <c r="J14" s="293"/>
      <c r="K14" s="293"/>
      <c r="L14" s="293"/>
      <c r="M14" s="295" t="s">
        <v>1000</v>
      </c>
      <c r="N14" s="296"/>
      <c r="O14" s="294"/>
      <c r="P14" s="279"/>
      <c r="Q14" s="275" t="s">
        <v>1176</v>
      </c>
      <c r="R14" s="275" t="s">
        <v>946</v>
      </c>
      <c r="S14" s="275" t="s">
        <v>947</v>
      </c>
      <c r="T14" s="275" t="s">
        <v>948</v>
      </c>
      <c r="U14" s="275" t="s">
        <v>949</v>
      </c>
      <c r="V14" s="272" t="s">
        <v>1174</v>
      </c>
      <c r="W14" s="272" t="s">
        <v>1175</v>
      </c>
      <c r="X14" s="273"/>
    </row>
    <row r="15" spans="1:24" s="24" customFormat="1" ht="25.5" customHeight="1">
      <c r="A15" s="292"/>
      <c r="B15" s="292"/>
      <c r="C15" s="294"/>
      <c r="D15" s="294"/>
      <c r="E15" s="294" t="s">
        <v>1001</v>
      </c>
      <c r="F15" s="294"/>
      <c r="G15" s="294" t="s">
        <v>1002</v>
      </c>
      <c r="H15" s="294"/>
      <c r="I15" s="294" t="s">
        <v>1001</v>
      </c>
      <c r="J15" s="294"/>
      <c r="K15" s="294" t="s">
        <v>1003</v>
      </c>
      <c r="L15" s="294"/>
      <c r="M15" s="294" t="s">
        <v>1004</v>
      </c>
      <c r="N15" s="275" t="s">
        <v>1005</v>
      </c>
      <c r="O15" s="294"/>
      <c r="P15" s="279"/>
      <c r="Q15" s="276"/>
      <c r="R15" s="276"/>
      <c r="S15" s="276"/>
      <c r="T15" s="276"/>
      <c r="U15" s="276"/>
      <c r="V15" s="273"/>
      <c r="W15" s="273"/>
      <c r="X15" s="273"/>
    </row>
    <row r="16" spans="1:24" s="24" customFormat="1" ht="69" customHeight="1">
      <c r="A16" s="292"/>
      <c r="B16" s="292"/>
      <c r="C16" s="294"/>
      <c r="D16" s="294"/>
      <c r="E16" s="33" t="s">
        <v>1006</v>
      </c>
      <c r="F16" s="33" t="s">
        <v>1005</v>
      </c>
      <c r="G16" s="33" t="s">
        <v>1007</v>
      </c>
      <c r="H16" s="33" t="s">
        <v>1005</v>
      </c>
      <c r="I16" s="33" t="s">
        <v>1007</v>
      </c>
      <c r="J16" s="33" t="s">
        <v>1005</v>
      </c>
      <c r="K16" s="33" t="s">
        <v>1007</v>
      </c>
      <c r="L16" s="33" t="s">
        <v>1005</v>
      </c>
      <c r="M16" s="294"/>
      <c r="N16" s="277"/>
      <c r="O16" s="294"/>
      <c r="P16" s="280"/>
      <c r="Q16" s="277"/>
      <c r="R16" s="277"/>
      <c r="S16" s="277"/>
      <c r="T16" s="277"/>
      <c r="U16" s="277"/>
      <c r="V16" s="274"/>
      <c r="W16" s="274"/>
      <c r="X16" s="274"/>
    </row>
    <row r="17" spans="1:26" s="24" customFormat="1" ht="14.25" customHeight="1">
      <c r="A17" s="92" t="s">
        <v>1064</v>
      </c>
      <c r="B17" s="92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  <c r="U17" s="43">
        <v>19</v>
      </c>
      <c r="V17" s="43">
        <v>20</v>
      </c>
      <c r="W17" s="43">
        <v>21</v>
      </c>
      <c r="X17" s="43">
        <v>22</v>
      </c>
      <c r="Y17" s="22"/>
      <c r="Z17" s="23"/>
    </row>
    <row r="18" spans="1:26" s="24" customFormat="1" ht="28.5" customHeight="1">
      <c r="A18" s="93" t="s">
        <v>1030</v>
      </c>
      <c r="B18" s="43">
        <v>1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25"/>
      <c r="Z18" s="23"/>
    </row>
    <row r="19" spans="1:26" s="24" customFormat="1" ht="39.75" customHeight="1">
      <c r="A19" s="94" t="s">
        <v>950</v>
      </c>
      <c r="B19" s="43">
        <v>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5"/>
      <c r="Z19" s="23"/>
    </row>
    <row r="20" spans="1:26" s="24" customFormat="1" ht="38.25" customHeight="1">
      <c r="A20" s="94" t="s">
        <v>951</v>
      </c>
      <c r="B20" s="43">
        <v>3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25"/>
      <c r="Z20" s="23"/>
    </row>
    <row r="21" spans="1:26" s="24" customFormat="1" ht="28.5" customHeight="1">
      <c r="A21" s="94" t="s">
        <v>952</v>
      </c>
      <c r="B21" s="43">
        <v>4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25"/>
      <c r="Z21" s="23"/>
    </row>
    <row r="22" spans="1:26" s="24" customFormat="1" ht="28.5" customHeight="1" thickBot="1">
      <c r="A22" s="101" t="s">
        <v>953</v>
      </c>
      <c r="B22" s="102">
        <v>5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7">
        <v>0</v>
      </c>
      <c r="W22" s="197">
        <v>0</v>
      </c>
      <c r="X22" s="197">
        <v>0</v>
      </c>
      <c r="Y22" s="25"/>
      <c r="Z22" s="23"/>
    </row>
    <row r="23" spans="1:26" s="24" customFormat="1" ht="37.5" customHeight="1" thickBot="1">
      <c r="A23" s="104" t="s">
        <v>1033</v>
      </c>
      <c r="B23" s="105">
        <v>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25"/>
      <c r="Z23" s="23"/>
    </row>
    <row r="24" spans="1:26" s="24" customFormat="1" ht="46.5" customHeight="1">
      <c r="A24" s="106" t="s">
        <v>954</v>
      </c>
      <c r="B24" s="103">
        <v>7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5"/>
      <c r="Z24" s="23"/>
    </row>
    <row r="25" spans="1:23" s="24" customFormat="1" ht="42" customHeight="1">
      <c r="A25" s="281" t="s">
        <v>1109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</row>
    <row r="26" spans="1:23" s="174" customFormat="1" ht="16.5" customHeight="1">
      <c r="A26" s="270" t="s">
        <v>1170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="24" customFormat="1" ht="15.75">
      <c r="D27" s="49"/>
    </row>
    <row r="28" s="41" customFormat="1" ht="15.75">
      <c r="D28" s="50"/>
    </row>
    <row r="29" s="41" customFormat="1" ht="15.75">
      <c r="D29" s="50"/>
    </row>
    <row r="30" s="41" customFormat="1" ht="15.75">
      <c r="D30" s="50"/>
    </row>
    <row r="31" s="41" customFormat="1" ht="15.75">
      <c r="D31" s="50"/>
    </row>
    <row r="32" spans="1:4" s="41" customFormat="1" ht="15.75">
      <c r="A32" s="148"/>
      <c r="D32" s="50"/>
    </row>
    <row r="33" s="41" customFormat="1" ht="15.75">
      <c r="D33" s="50"/>
    </row>
  </sheetData>
  <sheetProtection/>
  <mergeCells count="50">
    <mergeCell ref="Q14:Q16"/>
    <mergeCell ref="O13:O16"/>
    <mergeCell ref="A13:A16"/>
    <mergeCell ref="D13:D16"/>
    <mergeCell ref="E13:N13"/>
    <mergeCell ref="E14:H14"/>
    <mergeCell ref="M15:M16"/>
    <mergeCell ref="N15:N16"/>
    <mergeCell ref="E15:F15"/>
    <mergeCell ref="K15:L15"/>
    <mergeCell ref="X13:X16"/>
    <mergeCell ref="J7:J8"/>
    <mergeCell ref="K7:L7"/>
    <mergeCell ref="L3:N3"/>
    <mergeCell ref="A12:Q12"/>
    <mergeCell ref="G7:G8"/>
    <mergeCell ref="A3:I4"/>
    <mergeCell ref="I14:L14"/>
    <mergeCell ref="C5:M5"/>
    <mergeCell ref="N6:N8"/>
    <mergeCell ref="W1:X1"/>
    <mergeCell ref="R5:AB5"/>
    <mergeCell ref="O6:O8"/>
    <mergeCell ref="M6:M8"/>
    <mergeCell ref="L4:N4"/>
    <mergeCell ref="B13:B16"/>
    <mergeCell ref="H7:H8"/>
    <mergeCell ref="I15:J15"/>
    <mergeCell ref="M14:N14"/>
    <mergeCell ref="C13:C16"/>
    <mergeCell ref="D6:D8"/>
    <mergeCell ref="G15:H15"/>
    <mergeCell ref="E6:E8"/>
    <mergeCell ref="F6:F8"/>
    <mergeCell ref="C6:C8"/>
    <mergeCell ref="A2:G2"/>
    <mergeCell ref="H2:N2"/>
    <mergeCell ref="A11:M11"/>
    <mergeCell ref="I7:I8"/>
    <mergeCell ref="G6:L6"/>
    <mergeCell ref="A26:W26"/>
    <mergeCell ref="V14:V16"/>
    <mergeCell ref="W14:W16"/>
    <mergeCell ref="R14:R16"/>
    <mergeCell ref="P13:P16"/>
    <mergeCell ref="A25:W25"/>
    <mergeCell ref="U14:U16"/>
    <mergeCell ref="Q13:W13"/>
    <mergeCell ref="S14:S16"/>
    <mergeCell ref="T14:T16"/>
  </mergeCells>
  <printOptions/>
  <pageMargins left="0.6692913385826772" right="0" top="0.7874015748031497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0" zoomScaleNormal="70" zoomScaleSheetLayoutView="50" zoomScalePageLayoutView="0" workbookViewId="0" topLeftCell="E5">
      <selection activeCell="AD11" sqref="AD11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5.140625" style="9" customWidth="1"/>
    <col min="4" max="4" width="13.00390625" style="9" customWidth="1"/>
    <col min="5" max="5" width="8.8515625" style="8" customWidth="1"/>
    <col min="6" max="6" width="8.140625" style="8" customWidth="1"/>
    <col min="7" max="7" width="7.8515625" style="8" customWidth="1"/>
    <col min="8" max="8" width="8.57421875" style="8" customWidth="1"/>
    <col min="9" max="9" width="8.421875" style="8" customWidth="1"/>
    <col min="10" max="10" width="9.140625" style="8" customWidth="1"/>
    <col min="11" max="11" width="10.28125" style="8" customWidth="1"/>
    <col min="12" max="12" width="8.421875" style="8" customWidth="1"/>
    <col min="13" max="13" width="8.7109375" style="8" customWidth="1"/>
    <col min="14" max="14" width="7.8515625" style="8" customWidth="1"/>
    <col min="15" max="15" width="8.7109375" style="8" customWidth="1"/>
    <col min="16" max="16" width="8.8515625" style="8" customWidth="1"/>
    <col min="17" max="17" width="9.28125" style="8" customWidth="1"/>
    <col min="18" max="18" width="10.7109375" style="8" customWidth="1"/>
    <col min="19" max="19" width="10.57421875" style="8" customWidth="1"/>
    <col min="20" max="20" width="10.421875" style="8" customWidth="1"/>
    <col min="21" max="21" width="9.7109375" style="8" customWidth="1"/>
    <col min="22" max="22" width="9.28125" style="8" customWidth="1"/>
    <col min="23" max="23" width="9.8515625" style="8" customWidth="1"/>
    <col min="24" max="24" width="8.8515625" style="8" customWidth="1"/>
    <col min="25" max="25" width="10.421875" style="8" customWidth="1"/>
    <col min="26" max="26" width="9.28125" style="8" customWidth="1"/>
    <col min="27" max="27" width="10.140625" style="8" customWidth="1"/>
    <col min="28" max="28" width="10.28125" style="8" customWidth="1"/>
    <col min="29" max="29" width="9.7109375" style="8" customWidth="1"/>
    <col min="30" max="30" width="10.8515625" style="8" customWidth="1"/>
    <col min="31" max="31" width="9.421875" style="8" customWidth="1"/>
    <col min="32" max="32" width="11.140625" style="8" customWidth="1"/>
    <col min="33" max="33" width="11.421875" style="8" customWidth="1"/>
    <col min="34" max="34" width="10.57421875" style="8" customWidth="1"/>
    <col min="35" max="16384" width="9.140625" style="8" customWidth="1"/>
  </cols>
  <sheetData>
    <row r="1" ht="12.75" customHeight="1"/>
    <row r="2" spans="1:22" ht="21.75" customHeight="1">
      <c r="A2" s="14" t="s">
        <v>988</v>
      </c>
      <c r="B2" s="14"/>
      <c r="C2" s="10"/>
      <c r="D2" s="14"/>
      <c r="E2" s="14"/>
      <c r="F2" s="14"/>
      <c r="G2" s="10"/>
      <c r="H2" s="10"/>
      <c r="I2" s="329" t="str">
        <f>IF('Титул ф.8'!D22=0," ",'Титул ф.8'!D22)</f>
        <v>Ульяновский областной суд </v>
      </c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1"/>
    </row>
    <row r="3" spans="1:29" s="51" customFormat="1" ht="32.25" customHeight="1">
      <c r="A3" s="333" t="s">
        <v>943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</row>
    <row r="4" spans="1:34" s="51" customFormat="1" ht="48" customHeight="1">
      <c r="A4" s="319" t="s">
        <v>1140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</row>
    <row r="5" spans="1:34" s="51" customFormat="1" ht="85.5" customHeight="1">
      <c r="A5" s="335" t="s">
        <v>955</v>
      </c>
      <c r="B5" s="338" t="s">
        <v>1063</v>
      </c>
      <c r="C5" s="342" t="s">
        <v>993</v>
      </c>
      <c r="D5" s="341" t="s">
        <v>1127</v>
      </c>
      <c r="E5" s="324" t="s">
        <v>110</v>
      </c>
      <c r="F5" s="325"/>
      <c r="G5" s="325"/>
      <c r="H5" s="325"/>
      <c r="I5" s="346"/>
      <c r="J5" s="314" t="s">
        <v>111</v>
      </c>
      <c r="K5" s="345" t="s">
        <v>112</v>
      </c>
      <c r="L5" s="324" t="s">
        <v>113</v>
      </c>
      <c r="M5" s="325"/>
      <c r="N5" s="325"/>
      <c r="O5" s="325"/>
      <c r="P5" s="325"/>
      <c r="Q5" s="332" t="s">
        <v>114</v>
      </c>
      <c r="R5" s="311" t="s">
        <v>115</v>
      </c>
      <c r="S5" s="314" t="s">
        <v>116</v>
      </c>
      <c r="T5" s="316" t="s">
        <v>117</v>
      </c>
      <c r="U5" s="326" t="s">
        <v>118</v>
      </c>
      <c r="V5" s="314" t="s">
        <v>119</v>
      </c>
      <c r="W5" s="314"/>
      <c r="X5" s="314" t="s">
        <v>120</v>
      </c>
      <c r="Y5" s="314"/>
      <c r="Z5" s="314" t="s">
        <v>121</v>
      </c>
      <c r="AA5" s="314"/>
      <c r="AB5" s="314" t="s">
        <v>122</v>
      </c>
      <c r="AC5" s="314" t="s">
        <v>123</v>
      </c>
      <c r="AD5" s="314" t="s">
        <v>124</v>
      </c>
      <c r="AE5" s="314"/>
      <c r="AF5" s="323" t="s">
        <v>1034</v>
      </c>
      <c r="AG5" s="315" t="s">
        <v>125</v>
      </c>
      <c r="AH5" s="315" t="s">
        <v>126</v>
      </c>
    </row>
    <row r="6" spans="1:34" s="51" customFormat="1" ht="30.75" customHeight="1">
      <c r="A6" s="336"/>
      <c r="B6" s="339"/>
      <c r="C6" s="343"/>
      <c r="D6" s="341"/>
      <c r="E6" s="314" t="s">
        <v>1177</v>
      </c>
      <c r="F6" s="314" t="s">
        <v>990</v>
      </c>
      <c r="G6" s="314"/>
      <c r="H6" s="326" t="s">
        <v>1179</v>
      </c>
      <c r="I6" s="320" t="s">
        <v>956</v>
      </c>
      <c r="J6" s="314"/>
      <c r="K6" s="345"/>
      <c r="L6" s="320" t="s">
        <v>1012</v>
      </c>
      <c r="M6" s="321"/>
      <c r="N6" s="322"/>
      <c r="O6" s="314" t="s">
        <v>1132</v>
      </c>
      <c r="P6" s="314"/>
      <c r="Q6" s="332"/>
      <c r="R6" s="312"/>
      <c r="S6" s="314"/>
      <c r="T6" s="317"/>
      <c r="U6" s="327"/>
      <c r="V6" s="314" t="s">
        <v>1014</v>
      </c>
      <c r="W6" s="314" t="s">
        <v>1015</v>
      </c>
      <c r="X6" s="314" t="s">
        <v>127</v>
      </c>
      <c r="Y6" s="314" t="s">
        <v>1015</v>
      </c>
      <c r="Z6" s="314" t="s">
        <v>1016</v>
      </c>
      <c r="AA6" s="314" t="s">
        <v>1015</v>
      </c>
      <c r="AB6" s="314"/>
      <c r="AC6" s="314"/>
      <c r="AD6" s="314" t="s">
        <v>1017</v>
      </c>
      <c r="AE6" s="314" t="s">
        <v>1142</v>
      </c>
      <c r="AF6" s="323"/>
      <c r="AG6" s="315"/>
      <c r="AH6" s="315"/>
    </row>
    <row r="7" spans="1:34" s="51" customFormat="1" ht="98.25" customHeight="1">
      <c r="A7" s="337"/>
      <c r="B7" s="340"/>
      <c r="C7" s="344"/>
      <c r="D7" s="341"/>
      <c r="E7" s="314"/>
      <c r="F7" s="162" t="s">
        <v>1018</v>
      </c>
      <c r="G7" s="162" t="s">
        <v>1019</v>
      </c>
      <c r="H7" s="328"/>
      <c r="I7" s="320"/>
      <c r="J7" s="314"/>
      <c r="K7" s="345"/>
      <c r="L7" s="162" t="s">
        <v>1133</v>
      </c>
      <c r="M7" s="162" t="s">
        <v>1134</v>
      </c>
      <c r="N7" s="162" t="s">
        <v>1178</v>
      </c>
      <c r="O7" s="173" t="s">
        <v>1135</v>
      </c>
      <c r="P7" s="162" t="s">
        <v>1136</v>
      </c>
      <c r="Q7" s="332"/>
      <c r="R7" s="313"/>
      <c r="S7" s="314"/>
      <c r="T7" s="318"/>
      <c r="U7" s="328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23"/>
      <c r="AG7" s="315"/>
      <c r="AH7" s="315"/>
    </row>
    <row r="8" spans="1:34" s="51" customFormat="1" ht="12.75">
      <c r="A8" s="176" t="s">
        <v>1064</v>
      </c>
      <c r="B8" s="176" t="s">
        <v>1070</v>
      </c>
      <c r="C8" s="177"/>
      <c r="D8" s="177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177">
        <v>16</v>
      </c>
      <c r="T8" s="177">
        <v>17</v>
      </c>
      <c r="U8" s="177">
        <v>18</v>
      </c>
      <c r="V8" s="177">
        <v>19</v>
      </c>
      <c r="W8" s="177">
        <v>20</v>
      </c>
      <c r="X8" s="177">
        <v>21</v>
      </c>
      <c r="Y8" s="177">
        <v>22</v>
      </c>
      <c r="Z8" s="177">
        <v>23</v>
      </c>
      <c r="AA8" s="177">
        <v>24</v>
      </c>
      <c r="AB8" s="177">
        <v>25</v>
      </c>
      <c r="AC8" s="177">
        <v>26</v>
      </c>
      <c r="AD8" s="177">
        <v>27</v>
      </c>
      <c r="AE8" s="177">
        <v>28</v>
      </c>
      <c r="AF8" s="177">
        <v>29</v>
      </c>
      <c r="AG8" s="177">
        <v>30</v>
      </c>
      <c r="AH8" s="177">
        <v>31</v>
      </c>
    </row>
    <row r="9" spans="1:34" s="51" customFormat="1" ht="19.5" customHeight="1">
      <c r="A9" s="164" t="s">
        <v>1035</v>
      </c>
      <c r="B9" s="163">
        <v>105</v>
      </c>
      <c r="C9" s="177">
        <v>1</v>
      </c>
      <c r="D9" s="175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75">
        <v>0</v>
      </c>
      <c r="AD9" s="194"/>
      <c r="AE9" s="194"/>
      <c r="AF9" s="175"/>
      <c r="AG9" s="175"/>
      <c r="AH9" s="175"/>
    </row>
    <row r="10" spans="1:34" s="51" customFormat="1" ht="19.5" customHeight="1">
      <c r="A10" s="164" t="s">
        <v>1036</v>
      </c>
      <c r="B10" s="163" t="s">
        <v>1037</v>
      </c>
      <c r="C10" s="177">
        <v>2</v>
      </c>
      <c r="D10" s="175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75">
        <v>0</v>
      </c>
      <c r="AD10" s="194"/>
      <c r="AE10" s="194"/>
      <c r="AF10" s="175"/>
      <c r="AG10" s="175"/>
      <c r="AH10" s="175"/>
    </row>
    <row r="11" spans="1:34" s="51" customFormat="1" ht="33" customHeight="1">
      <c r="A11" s="164" t="s">
        <v>1038</v>
      </c>
      <c r="B11" s="163" t="s">
        <v>1039</v>
      </c>
      <c r="C11" s="177">
        <v>3</v>
      </c>
      <c r="D11" s="175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75">
        <v>0</v>
      </c>
      <c r="AD11" s="194"/>
      <c r="AE11" s="194"/>
      <c r="AF11" s="175"/>
      <c r="AG11" s="175"/>
      <c r="AH11" s="175"/>
    </row>
    <row r="12" spans="1:34" s="51" customFormat="1" ht="33.75" customHeight="1">
      <c r="A12" s="164" t="s">
        <v>1040</v>
      </c>
      <c r="B12" s="163" t="s">
        <v>1112</v>
      </c>
      <c r="C12" s="177">
        <v>4</v>
      </c>
      <c r="D12" s="175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75">
        <v>0</v>
      </c>
      <c r="AD12" s="194"/>
      <c r="AE12" s="194"/>
      <c r="AF12" s="175"/>
      <c r="AG12" s="175"/>
      <c r="AH12" s="175"/>
    </row>
    <row r="13" spans="1:34" s="51" customFormat="1" ht="19.5" customHeight="1">
      <c r="A13" s="164" t="s">
        <v>1041</v>
      </c>
      <c r="B13" s="163">
        <v>131</v>
      </c>
      <c r="C13" s="177">
        <v>5</v>
      </c>
      <c r="D13" s="175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75">
        <v>0</v>
      </c>
      <c r="AD13" s="194"/>
      <c r="AE13" s="194"/>
      <c r="AF13" s="175"/>
      <c r="AG13" s="175"/>
      <c r="AH13" s="175"/>
    </row>
    <row r="14" spans="1:34" s="51" customFormat="1" ht="40.5" customHeight="1">
      <c r="A14" s="164" t="s">
        <v>1042</v>
      </c>
      <c r="B14" s="163" t="s">
        <v>1043</v>
      </c>
      <c r="C14" s="177">
        <v>6</v>
      </c>
      <c r="D14" s="175">
        <v>0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75">
        <v>0</v>
      </c>
      <c r="AD14" s="194"/>
      <c r="AE14" s="194"/>
      <c r="AF14" s="175"/>
      <c r="AG14" s="175"/>
      <c r="AH14" s="175"/>
    </row>
    <row r="15" spans="1:34" s="51" customFormat="1" ht="19.5" customHeight="1">
      <c r="A15" s="164" t="s">
        <v>1044</v>
      </c>
      <c r="B15" s="163">
        <v>158</v>
      </c>
      <c r="C15" s="177">
        <v>7</v>
      </c>
      <c r="D15" s="175">
        <v>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75">
        <v>0</v>
      </c>
      <c r="AD15" s="194"/>
      <c r="AE15" s="194"/>
      <c r="AF15" s="175"/>
      <c r="AG15" s="175"/>
      <c r="AH15" s="175"/>
    </row>
    <row r="16" spans="1:34" s="51" customFormat="1" ht="29.25" customHeight="1">
      <c r="A16" s="164" t="s">
        <v>1049</v>
      </c>
      <c r="B16" s="163" t="s">
        <v>1113</v>
      </c>
      <c r="C16" s="177">
        <v>8</v>
      </c>
      <c r="D16" s="175">
        <v>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75">
        <v>0</v>
      </c>
      <c r="AD16" s="194"/>
      <c r="AE16" s="194"/>
      <c r="AF16" s="175"/>
      <c r="AG16" s="175"/>
      <c r="AH16" s="175"/>
    </row>
    <row r="17" spans="1:34" s="51" customFormat="1" ht="19.5" customHeight="1">
      <c r="A17" s="164" t="s">
        <v>1050</v>
      </c>
      <c r="B17" s="163">
        <v>160</v>
      </c>
      <c r="C17" s="177">
        <v>9</v>
      </c>
      <c r="D17" s="175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75">
        <v>0</v>
      </c>
      <c r="AD17" s="194"/>
      <c r="AE17" s="194"/>
      <c r="AF17" s="175"/>
      <c r="AG17" s="175"/>
      <c r="AH17" s="175"/>
    </row>
    <row r="18" spans="1:34" s="51" customFormat="1" ht="19.5" customHeight="1">
      <c r="A18" s="164" t="s">
        <v>1045</v>
      </c>
      <c r="B18" s="163">
        <v>161</v>
      </c>
      <c r="C18" s="177">
        <v>10</v>
      </c>
      <c r="D18" s="175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75">
        <v>0</v>
      </c>
      <c r="AD18" s="194"/>
      <c r="AE18" s="194"/>
      <c r="AF18" s="175"/>
      <c r="AG18" s="175"/>
      <c r="AH18" s="175"/>
    </row>
    <row r="19" spans="1:34" s="51" customFormat="1" ht="20.25" customHeight="1">
      <c r="A19" s="164" t="s">
        <v>1046</v>
      </c>
      <c r="B19" s="163">
        <v>162</v>
      </c>
      <c r="C19" s="177">
        <v>11</v>
      </c>
      <c r="D19" s="175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75">
        <v>0</v>
      </c>
      <c r="AD19" s="194"/>
      <c r="AE19" s="194"/>
      <c r="AF19" s="175"/>
      <c r="AG19" s="175"/>
      <c r="AH19" s="175"/>
    </row>
    <row r="20" spans="1:34" s="51" customFormat="1" ht="19.5" customHeight="1">
      <c r="A20" s="164" t="s">
        <v>1047</v>
      </c>
      <c r="B20" s="163">
        <v>163</v>
      </c>
      <c r="C20" s="177">
        <v>12</v>
      </c>
      <c r="D20" s="175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75">
        <v>0</v>
      </c>
      <c r="AD20" s="194"/>
      <c r="AE20" s="194"/>
      <c r="AF20" s="175"/>
      <c r="AG20" s="175"/>
      <c r="AH20" s="175"/>
    </row>
    <row r="21" spans="1:34" s="51" customFormat="1" ht="34.5" customHeight="1">
      <c r="A21" s="164" t="s">
        <v>1051</v>
      </c>
      <c r="B21" s="163">
        <v>166</v>
      </c>
      <c r="C21" s="177">
        <v>13</v>
      </c>
      <c r="D21" s="175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75">
        <v>0</v>
      </c>
      <c r="AD21" s="194"/>
      <c r="AE21" s="194"/>
      <c r="AF21" s="175"/>
      <c r="AG21" s="175"/>
      <c r="AH21" s="175"/>
    </row>
    <row r="22" spans="1:34" s="51" customFormat="1" ht="36" customHeight="1">
      <c r="A22" s="164" t="s">
        <v>1052</v>
      </c>
      <c r="B22" s="163" t="s">
        <v>833</v>
      </c>
      <c r="C22" s="177">
        <v>14</v>
      </c>
      <c r="D22" s="175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75">
        <v>0</v>
      </c>
      <c r="AD22" s="194"/>
      <c r="AE22" s="194"/>
      <c r="AF22" s="175"/>
      <c r="AG22" s="175"/>
      <c r="AH22" s="175"/>
    </row>
    <row r="23" spans="1:34" s="51" customFormat="1" ht="19.5" customHeight="1">
      <c r="A23" s="164" t="s">
        <v>1114</v>
      </c>
      <c r="B23" s="163">
        <v>204</v>
      </c>
      <c r="C23" s="177">
        <v>15</v>
      </c>
      <c r="D23" s="175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75">
        <v>0</v>
      </c>
      <c r="AD23" s="194"/>
      <c r="AE23" s="194"/>
      <c r="AF23" s="175"/>
      <c r="AG23" s="175"/>
      <c r="AH23" s="175"/>
    </row>
    <row r="24" spans="1:34" s="51" customFormat="1" ht="21" customHeight="1">
      <c r="A24" s="164" t="s">
        <v>1115</v>
      </c>
      <c r="B24" s="163">
        <v>205</v>
      </c>
      <c r="C24" s="177">
        <v>16</v>
      </c>
      <c r="D24" s="175">
        <v>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75">
        <v>0</v>
      </c>
      <c r="AD24" s="194"/>
      <c r="AE24" s="194"/>
      <c r="AF24" s="175"/>
      <c r="AG24" s="175"/>
      <c r="AH24" s="175"/>
    </row>
    <row r="25" spans="1:34" s="51" customFormat="1" ht="60.75" customHeight="1">
      <c r="A25" s="164" t="s">
        <v>1116</v>
      </c>
      <c r="B25" s="163" t="s">
        <v>1129</v>
      </c>
      <c r="C25" s="177">
        <v>17</v>
      </c>
      <c r="D25" s="175">
        <v>0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75">
        <v>0</v>
      </c>
      <c r="AD25" s="194"/>
      <c r="AE25" s="194"/>
      <c r="AF25" s="175"/>
      <c r="AG25" s="175"/>
      <c r="AH25" s="175"/>
    </row>
    <row r="26" spans="1:34" s="51" customFormat="1" ht="24" customHeight="1">
      <c r="A26" s="164" t="s">
        <v>1117</v>
      </c>
      <c r="B26" s="163">
        <v>207</v>
      </c>
      <c r="C26" s="177">
        <v>18</v>
      </c>
      <c r="D26" s="175">
        <v>0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75">
        <v>0</v>
      </c>
      <c r="AD26" s="194"/>
      <c r="AE26" s="194"/>
      <c r="AF26" s="175"/>
      <c r="AG26" s="175"/>
      <c r="AH26" s="175"/>
    </row>
    <row r="27" spans="1:34" s="51" customFormat="1" ht="51" customHeight="1">
      <c r="A27" s="164" t="s">
        <v>1118</v>
      </c>
      <c r="B27" s="163" t="s">
        <v>1119</v>
      </c>
      <c r="C27" s="177">
        <v>19</v>
      </c>
      <c r="D27" s="175">
        <v>0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75">
        <v>0</v>
      </c>
      <c r="AD27" s="194"/>
      <c r="AE27" s="194"/>
      <c r="AF27" s="175"/>
      <c r="AG27" s="175"/>
      <c r="AH27" s="175"/>
    </row>
    <row r="28" spans="1:34" s="51" customFormat="1" ht="21" customHeight="1">
      <c r="A28" s="164" t="s">
        <v>1057</v>
      </c>
      <c r="B28" s="163">
        <v>213</v>
      </c>
      <c r="C28" s="177">
        <v>20</v>
      </c>
      <c r="D28" s="175">
        <v>0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75">
        <v>0</v>
      </c>
      <c r="AD28" s="194"/>
      <c r="AE28" s="194"/>
      <c r="AF28" s="175"/>
      <c r="AG28" s="175"/>
      <c r="AH28" s="175"/>
    </row>
    <row r="29" spans="1:34" s="51" customFormat="1" ht="23.25" customHeight="1">
      <c r="A29" s="164" t="s">
        <v>1060</v>
      </c>
      <c r="B29" s="163" t="s">
        <v>1071</v>
      </c>
      <c r="C29" s="177">
        <v>21</v>
      </c>
      <c r="D29" s="175">
        <v>0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75">
        <v>0</v>
      </c>
      <c r="AD29" s="194"/>
      <c r="AE29" s="194"/>
      <c r="AF29" s="175"/>
      <c r="AG29" s="175"/>
      <c r="AH29" s="175"/>
    </row>
    <row r="30" spans="1:34" s="51" customFormat="1" ht="35.25" customHeight="1">
      <c r="A30" s="164" t="s">
        <v>1059</v>
      </c>
      <c r="B30" s="163" t="s">
        <v>1120</v>
      </c>
      <c r="C30" s="177">
        <v>22</v>
      </c>
      <c r="D30" s="175">
        <v>0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75">
        <v>0</v>
      </c>
      <c r="AD30" s="194"/>
      <c r="AE30" s="194"/>
      <c r="AF30" s="175"/>
      <c r="AG30" s="175"/>
      <c r="AH30" s="175"/>
    </row>
    <row r="31" spans="1:34" s="51" customFormat="1" ht="36.75" customHeight="1">
      <c r="A31" s="164" t="s">
        <v>1061</v>
      </c>
      <c r="B31" s="163" t="s">
        <v>1062</v>
      </c>
      <c r="C31" s="177">
        <v>23</v>
      </c>
      <c r="D31" s="175">
        <v>0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75">
        <v>0</v>
      </c>
      <c r="AD31" s="194"/>
      <c r="AE31" s="194"/>
      <c r="AF31" s="175"/>
      <c r="AG31" s="175"/>
      <c r="AH31" s="175"/>
    </row>
    <row r="32" spans="1:34" s="51" customFormat="1" ht="21.75" customHeight="1">
      <c r="A32" s="164" t="s">
        <v>1121</v>
      </c>
      <c r="B32" s="163" t="s">
        <v>1122</v>
      </c>
      <c r="C32" s="177">
        <v>24</v>
      </c>
      <c r="D32" s="175">
        <v>0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75">
        <v>0</v>
      </c>
      <c r="AD32" s="194"/>
      <c r="AE32" s="194"/>
      <c r="AF32" s="175"/>
      <c r="AG32" s="175"/>
      <c r="AH32" s="175"/>
    </row>
    <row r="33" spans="1:34" s="51" customFormat="1" ht="31.5" customHeight="1">
      <c r="A33" s="164" t="s">
        <v>1058</v>
      </c>
      <c r="B33" s="163" t="s">
        <v>1072</v>
      </c>
      <c r="C33" s="177">
        <v>25</v>
      </c>
      <c r="D33" s="175">
        <v>0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75">
        <v>0</v>
      </c>
      <c r="AD33" s="194"/>
      <c r="AE33" s="194"/>
      <c r="AF33" s="175"/>
      <c r="AG33" s="175"/>
      <c r="AH33" s="175"/>
    </row>
    <row r="34" spans="1:34" s="51" customFormat="1" ht="54" customHeight="1">
      <c r="A34" s="164" t="s">
        <v>1048</v>
      </c>
      <c r="B34" s="163" t="s">
        <v>1130</v>
      </c>
      <c r="C34" s="177">
        <v>26</v>
      </c>
      <c r="D34" s="175">
        <v>0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75">
        <v>0</v>
      </c>
      <c r="AD34" s="194"/>
      <c r="AE34" s="194"/>
      <c r="AF34" s="175"/>
      <c r="AG34" s="175"/>
      <c r="AH34" s="175"/>
    </row>
    <row r="35" spans="1:34" s="51" customFormat="1" ht="33" customHeight="1">
      <c r="A35" s="164" t="s">
        <v>1123</v>
      </c>
      <c r="B35" s="163">
        <v>289</v>
      </c>
      <c r="C35" s="177">
        <v>27</v>
      </c>
      <c r="D35" s="175">
        <v>0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75">
        <v>0</v>
      </c>
      <c r="AD35" s="194"/>
      <c r="AE35" s="194"/>
      <c r="AF35" s="175"/>
      <c r="AG35" s="175"/>
      <c r="AH35" s="175"/>
    </row>
    <row r="36" spans="1:34" s="51" customFormat="1" ht="21.75" customHeight="1">
      <c r="A36" s="164" t="s">
        <v>1053</v>
      </c>
      <c r="B36" s="163">
        <v>290</v>
      </c>
      <c r="C36" s="177">
        <v>28</v>
      </c>
      <c r="D36" s="175">
        <v>0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75">
        <v>0</v>
      </c>
      <c r="AD36" s="194"/>
      <c r="AE36" s="194"/>
      <c r="AF36" s="175"/>
      <c r="AG36" s="175"/>
      <c r="AH36" s="175"/>
    </row>
    <row r="37" spans="1:39" s="51" customFormat="1" ht="25.5" customHeight="1">
      <c r="A37" s="164" t="s">
        <v>1054</v>
      </c>
      <c r="B37" s="163">
        <v>291</v>
      </c>
      <c r="C37" s="177">
        <v>29</v>
      </c>
      <c r="D37" s="175">
        <v>0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75">
        <v>0</v>
      </c>
      <c r="AD37" s="194"/>
      <c r="AE37" s="194"/>
      <c r="AF37" s="175"/>
      <c r="AG37" s="175"/>
      <c r="AH37" s="175"/>
      <c r="AI37" s="53"/>
      <c r="AJ37" s="53"/>
      <c r="AK37" s="53"/>
      <c r="AL37" s="53"/>
      <c r="AM37" s="53"/>
    </row>
    <row r="38" spans="1:39" s="51" customFormat="1" ht="46.5" customHeight="1">
      <c r="A38" s="164" t="s">
        <v>1055</v>
      </c>
      <c r="B38" s="163" t="s">
        <v>1128</v>
      </c>
      <c r="C38" s="177">
        <v>30</v>
      </c>
      <c r="D38" s="175">
        <v>0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75">
        <v>0</v>
      </c>
      <c r="AD38" s="194"/>
      <c r="AE38" s="194"/>
      <c r="AF38" s="175"/>
      <c r="AG38" s="175"/>
      <c r="AH38" s="175"/>
      <c r="AI38" s="53"/>
      <c r="AJ38" s="53"/>
      <c r="AK38" s="53"/>
      <c r="AL38" s="53"/>
      <c r="AM38" s="53"/>
    </row>
    <row r="39" spans="1:39" s="51" customFormat="1" ht="51.75" customHeight="1">
      <c r="A39" s="164" t="s">
        <v>1056</v>
      </c>
      <c r="B39" s="163" t="s">
        <v>857</v>
      </c>
      <c r="C39" s="177">
        <v>31</v>
      </c>
      <c r="D39" s="175">
        <v>0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75">
        <v>0</v>
      </c>
      <c r="AD39" s="194"/>
      <c r="AE39" s="194"/>
      <c r="AF39" s="175"/>
      <c r="AG39" s="175"/>
      <c r="AH39" s="175"/>
      <c r="AI39" s="53"/>
      <c r="AJ39" s="53"/>
      <c r="AK39" s="53"/>
      <c r="AL39" s="53"/>
      <c r="AM39" s="53"/>
    </row>
    <row r="40" spans="1:39" s="51" customFormat="1" ht="84.75" customHeight="1">
      <c r="A40" s="164" t="s">
        <v>1124</v>
      </c>
      <c r="B40" s="165" t="s">
        <v>140</v>
      </c>
      <c r="C40" s="177">
        <v>32</v>
      </c>
      <c r="D40" s="175">
        <v>0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75">
        <v>0</v>
      </c>
      <c r="AD40" s="194"/>
      <c r="AE40" s="194"/>
      <c r="AF40" s="175"/>
      <c r="AG40" s="175"/>
      <c r="AH40" s="175"/>
      <c r="AI40" s="53"/>
      <c r="AJ40" s="53"/>
      <c r="AK40" s="53"/>
      <c r="AL40" s="53"/>
      <c r="AM40" s="53"/>
    </row>
    <row r="41" spans="1:39" s="51" customFormat="1" ht="19.5" customHeight="1" thickBot="1">
      <c r="A41" s="179" t="s">
        <v>1125</v>
      </c>
      <c r="B41" s="165"/>
      <c r="C41" s="180">
        <v>33</v>
      </c>
      <c r="D41" s="181">
        <v>0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81">
        <v>0</v>
      </c>
      <c r="AD41" s="197"/>
      <c r="AE41" s="197"/>
      <c r="AF41" s="181"/>
      <c r="AG41" s="181"/>
      <c r="AH41" s="181"/>
      <c r="AI41" s="53"/>
      <c r="AJ41" s="53"/>
      <c r="AK41" s="53"/>
      <c r="AL41" s="53"/>
      <c r="AM41" s="53"/>
    </row>
    <row r="42" spans="1:39" s="51" customFormat="1" ht="33" customHeight="1" thickBot="1">
      <c r="A42" s="186" t="s">
        <v>1126</v>
      </c>
      <c r="B42" s="182"/>
      <c r="C42" s="195">
        <v>34</v>
      </c>
      <c r="D42" s="198">
        <v>0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83">
        <v>0</v>
      </c>
      <c r="AD42" s="199"/>
      <c r="AE42" s="199"/>
      <c r="AF42" s="183"/>
      <c r="AG42" s="183"/>
      <c r="AH42" s="184"/>
      <c r="AI42" s="53"/>
      <c r="AJ42" s="53"/>
      <c r="AK42" s="53"/>
      <c r="AL42" s="53"/>
      <c r="AM42" s="53"/>
    </row>
    <row r="43" spans="34:39" s="51" customFormat="1" ht="12.75">
      <c r="AH43" s="53"/>
      <c r="AI43" s="53"/>
      <c r="AJ43" s="53"/>
      <c r="AK43" s="53"/>
      <c r="AL43" s="53"/>
      <c r="AM43" s="53"/>
    </row>
    <row r="44" spans="1:16" ht="18" customHeight="1">
      <c r="A44" s="178" t="s">
        <v>1110</v>
      </c>
      <c r="B44" s="51"/>
      <c r="C44" s="51"/>
      <c r="D44" s="51"/>
      <c r="E44" s="1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39" s="51" customFormat="1" ht="18">
      <c r="A45" s="185" t="s">
        <v>1171</v>
      </c>
      <c r="AH45" s="53"/>
      <c r="AI45" s="53"/>
      <c r="AJ45" s="53"/>
      <c r="AK45" s="53"/>
      <c r="AL45" s="53"/>
      <c r="AM45" s="53"/>
    </row>
  </sheetData>
  <sheetProtection/>
  <mergeCells count="39">
    <mergeCell ref="K5:K7"/>
    <mergeCell ref="E6:E7"/>
    <mergeCell ref="E5:I5"/>
    <mergeCell ref="J5:J7"/>
    <mergeCell ref="B5:B7"/>
    <mergeCell ref="D5:D7"/>
    <mergeCell ref="H6:H7"/>
    <mergeCell ref="C5:C7"/>
    <mergeCell ref="F6:G6"/>
    <mergeCell ref="AA6:AA7"/>
    <mergeCell ref="X5:Y5"/>
    <mergeCell ref="V6:V7"/>
    <mergeCell ref="I2:V2"/>
    <mergeCell ref="V5:W5"/>
    <mergeCell ref="W6:W7"/>
    <mergeCell ref="Q5:Q7"/>
    <mergeCell ref="I6:I7"/>
    <mergeCell ref="A3:AC3"/>
    <mergeCell ref="A5:A7"/>
    <mergeCell ref="A4:AH4"/>
    <mergeCell ref="AC5:AC7"/>
    <mergeCell ref="AD5:AE5"/>
    <mergeCell ref="AG5:AG7"/>
    <mergeCell ref="L6:N6"/>
    <mergeCell ref="O6:P6"/>
    <mergeCell ref="AD6:AD7"/>
    <mergeCell ref="AF5:AF7"/>
    <mergeCell ref="L5:P5"/>
    <mergeCell ref="X6:X7"/>
    <mergeCell ref="R5:R7"/>
    <mergeCell ref="S5:S7"/>
    <mergeCell ref="AE6:AE7"/>
    <mergeCell ref="AH5:AH7"/>
    <mergeCell ref="Z6:Z7"/>
    <mergeCell ref="AB5:AB7"/>
    <mergeCell ref="T5:T7"/>
    <mergeCell ref="Y6:Y7"/>
    <mergeCell ref="U5:U7"/>
    <mergeCell ref="Z5:AA5"/>
  </mergeCells>
  <printOptions/>
  <pageMargins left="0.7086614173228347" right="0" top="0.7874015748031497" bottom="0" header="0" footer="0"/>
  <pageSetup fitToHeight="1" fitToWidth="1" horizontalDpi="600" verticalDpi="600" orientation="landscape" paperSize="9" scale="36" r:id="rId2"/>
  <rowBreaks count="1" manualBreakCount="1">
    <brk id="3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G38"/>
  <sheetViews>
    <sheetView tabSelected="1" zoomScale="70" zoomScaleNormal="70" zoomScaleSheetLayoutView="70" zoomScalePageLayoutView="0" workbookViewId="0" topLeftCell="H10">
      <selection activeCell="AA25" sqref="AA25:AD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10.00390625" style="3" customWidth="1"/>
    <col min="10" max="10" width="10.7109375" style="3" customWidth="1"/>
    <col min="11" max="11" width="9.00390625" style="3" customWidth="1"/>
    <col min="12" max="12" width="9.8515625" style="3" customWidth="1"/>
    <col min="13" max="13" width="9.421875" style="3" customWidth="1"/>
    <col min="14" max="14" width="9.140625" style="3" customWidth="1"/>
    <col min="15" max="15" width="9.00390625" style="3" customWidth="1"/>
    <col min="16" max="16" width="10.421875" style="3" customWidth="1"/>
    <col min="17" max="17" width="10.140625" style="3" customWidth="1"/>
    <col min="18" max="18" width="10.00390625" style="3" customWidth="1"/>
    <col min="19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8.7109375" style="3" customWidth="1"/>
    <col min="24" max="24" width="9.57421875" style="3" customWidth="1"/>
    <col min="25" max="25" width="8.421875" style="3" customWidth="1"/>
    <col min="26" max="26" width="9.421875" style="3" customWidth="1"/>
    <col min="27" max="27" width="9.57421875" style="3" customWidth="1"/>
    <col min="28" max="28" width="9.28125" style="3" customWidth="1"/>
    <col min="29" max="29" width="8.28125" style="3" customWidth="1"/>
    <col min="30" max="30" width="8.140625" style="3" customWidth="1"/>
    <col min="31" max="31" width="11.8515625" style="3" customWidth="1"/>
    <col min="32" max="32" width="9.8515625" style="3" customWidth="1"/>
    <col min="33" max="33" width="9.28125" style="3" customWidth="1"/>
    <col min="34" max="16384" width="9.140625" style="3" customWidth="1"/>
  </cols>
  <sheetData>
    <row r="2" spans="1:24" s="8" customFormat="1" ht="21.75" customHeight="1">
      <c r="A2" s="286" t="s">
        <v>988</v>
      </c>
      <c r="B2" s="286"/>
      <c r="C2" s="286"/>
      <c r="D2" s="286"/>
      <c r="E2" s="286"/>
      <c r="F2" s="10"/>
      <c r="G2" s="10"/>
      <c r="H2" s="329" t="str">
        <f>IF('Титул ф.8'!D22=0," ",'Титул ф.8'!D22)</f>
        <v>Ульяновский областной суд </v>
      </c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1"/>
      <c r="T2" s="13"/>
      <c r="U2" s="13"/>
      <c r="V2" s="13"/>
      <c r="W2" s="13"/>
      <c r="X2" s="13"/>
    </row>
    <row r="3" spans="1:26" s="54" customFormat="1" ht="49.5" customHeight="1">
      <c r="A3" s="378" t="s">
        <v>1008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33" s="55" customFormat="1" ht="52.5" customHeight="1">
      <c r="A4" s="381" t="s">
        <v>1141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</row>
    <row r="5" spans="1:33" s="56" customFormat="1" ht="53.25" customHeight="1">
      <c r="A5" s="379" t="s">
        <v>1031</v>
      </c>
      <c r="B5" s="379"/>
      <c r="C5" s="380" t="s">
        <v>993</v>
      </c>
      <c r="D5" s="377" t="s">
        <v>128</v>
      </c>
      <c r="E5" s="377"/>
      <c r="F5" s="377"/>
      <c r="G5" s="377"/>
      <c r="H5" s="377"/>
      <c r="I5" s="377"/>
      <c r="J5" s="377"/>
      <c r="K5" s="377" t="s">
        <v>129</v>
      </c>
      <c r="L5" s="377"/>
      <c r="M5" s="377"/>
      <c r="N5" s="377"/>
      <c r="O5" s="377"/>
      <c r="P5" s="377"/>
      <c r="Q5" s="377"/>
      <c r="R5" s="332" t="s">
        <v>130</v>
      </c>
      <c r="S5" s="316" t="s">
        <v>131</v>
      </c>
      <c r="T5" s="316" t="s">
        <v>132</v>
      </c>
      <c r="U5" s="332" t="s">
        <v>133</v>
      </c>
      <c r="V5" s="332"/>
      <c r="W5" s="357" t="s">
        <v>134</v>
      </c>
      <c r="X5" s="357"/>
      <c r="Y5" s="357" t="s">
        <v>135</v>
      </c>
      <c r="Z5" s="357"/>
      <c r="AA5" s="358" t="s">
        <v>136</v>
      </c>
      <c r="AB5" s="332" t="s">
        <v>137</v>
      </c>
      <c r="AC5" s="332" t="s">
        <v>138</v>
      </c>
      <c r="AD5" s="332"/>
      <c r="AE5" s="356" t="s">
        <v>1026</v>
      </c>
      <c r="AF5" s="354" t="s">
        <v>139</v>
      </c>
      <c r="AG5" s="355"/>
    </row>
    <row r="6" spans="1:33" s="56" customFormat="1" ht="29.25" customHeight="1">
      <c r="A6" s="379"/>
      <c r="B6" s="379"/>
      <c r="C6" s="380"/>
      <c r="D6" s="332" t="s">
        <v>1009</v>
      </c>
      <c r="E6" s="332" t="s">
        <v>990</v>
      </c>
      <c r="F6" s="332"/>
      <c r="G6" s="316" t="s">
        <v>1073</v>
      </c>
      <c r="H6" s="332" t="s">
        <v>1010</v>
      </c>
      <c r="I6" s="332" t="s">
        <v>1172</v>
      </c>
      <c r="J6" s="357" t="s">
        <v>1011</v>
      </c>
      <c r="K6" s="362" t="s">
        <v>1012</v>
      </c>
      <c r="L6" s="363"/>
      <c r="M6" s="364"/>
      <c r="N6" s="365" t="s">
        <v>1132</v>
      </c>
      <c r="O6" s="366"/>
      <c r="P6" s="316" t="s">
        <v>1180</v>
      </c>
      <c r="Q6" s="357" t="s">
        <v>1013</v>
      </c>
      <c r="R6" s="332"/>
      <c r="S6" s="317"/>
      <c r="T6" s="317"/>
      <c r="U6" s="332" t="s">
        <v>1014</v>
      </c>
      <c r="V6" s="332" t="s">
        <v>1015</v>
      </c>
      <c r="W6" s="332" t="s">
        <v>957</v>
      </c>
      <c r="X6" s="332" t="s">
        <v>1015</v>
      </c>
      <c r="Y6" s="332" t="s">
        <v>1016</v>
      </c>
      <c r="Z6" s="332" t="s">
        <v>1015</v>
      </c>
      <c r="AA6" s="358"/>
      <c r="AB6" s="332"/>
      <c r="AC6" s="332" t="s">
        <v>1017</v>
      </c>
      <c r="AD6" s="332" t="s">
        <v>1027</v>
      </c>
      <c r="AE6" s="356"/>
      <c r="AF6" s="352" t="s">
        <v>1181</v>
      </c>
      <c r="AG6" s="352" t="s">
        <v>1182</v>
      </c>
    </row>
    <row r="7" spans="1:33" s="56" customFormat="1" ht="115.5" customHeight="1">
      <c r="A7" s="379"/>
      <c r="B7" s="379"/>
      <c r="C7" s="380"/>
      <c r="D7" s="332"/>
      <c r="E7" s="52" t="s">
        <v>1018</v>
      </c>
      <c r="F7" s="52" t="s">
        <v>1019</v>
      </c>
      <c r="G7" s="318"/>
      <c r="H7" s="332"/>
      <c r="I7" s="332"/>
      <c r="J7" s="357"/>
      <c r="K7" s="52" t="s">
        <v>1137</v>
      </c>
      <c r="L7" s="52" t="s">
        <v>1138</v>
      </c>
      <c r="M7" s="52" t="s">
        <v>1139</v>
      </c>
      <c r="N7" s="172" t="s">
        <v>1143</v>
      </c>
      <c r="O7" s="52" t="s">
        <v>1139</v>
      </c>
      <c r="P7" s="318"/>
      <c r="Q7" s="357"/>
      <c r="R7" s="332"/>
      <c r="S7" s="318"/>
      <c r="T7" s="318"/>
      <c r="U7" s="332"/>
      <c r="V7" s="332"/>
      <c r="W7" s="332"/>
      <c r="X7" s="332"/>
      <c r="Y7" s="332"/>
      <c r="Z7" s="332"/>
      <c r="AA7" s="358"/>
      <c r="AB7" s="332"/>
      <c r="AC7" s="332"/>
      <c r="AD7" s="332"/>
      <c r="AE7" s="356"/>
      <c r="AF7" s="353"/>
      <c r="AG7" s="353"/>
    </row>
    <row r="8" spans="1:33" s="57" customFormat="1" ht="13.5" customHeight="1">
      <c r="A8" s="359" t="s">
        <v>1064</v>
      </c>
      <c r="B8" s="359"/>
      <c r="C8" s="91"/>
      <c r="D8" s="95">
        <v>1</v>
      </c>
      <c r="E8" s="95">
        <v>2</v>
      </c>
      <c r="F8" s="95">
        <v>3</v>
      </c>
      <c r="G8" s="95">
        <v>4</v>
      </c>
      <c r="H8" s="95">
        <v>5</v>
      </c>
      <c r="I8" s="95">
        <v>6</v>
      </c>
      <c r="J8" s="95">
        <v>7</v>
      </c>
      <c r="K8" s="95">
        <v>8</v>
      </c>
      <c r="L8" s="95">
        <v>9</v>
      </c>
      <c r="M8" s="95">
        <v>10</v>
      </c>
      <c r="N8" s="95">
        <v>11</v>
      </c>
      <c r="O8" s="95">
        <v>12</v>
      </c>
      <c r="P8" s="95">
        <v>13</v>
      </c>
      <c r="Q8" s="95">
        <v>14</v>
      </c>
      <c r="R8" s="95">
        <v>15</v>
      </c>
      <c r="S8" s="95">
        <v>16</v>
      </c>
      <c r="T8" s="95">
        <v>17</v>
      </c>
      <c r="U8" s="95">
        <v>18</v>
      </c>
      <c r="V8" s="95">
        <v>19</v>
      </c>
      <c r="W8" s="95">
        <v>20</v>
      </c>
      <c r="X8" s="95">
        <v>21</v>
      </c>
      <c r="Y8" s="95">
        <v>22</v>
      </c>
      <c r="Z8" s="95">
        <v>23</v>
      </c>
      <c r="AA8" s="95">
        <v>24</v>
      </c>
      <c r="AB8" s="95">
        <v>25</v>
      </c>
      <c r="AC8" s="95">
        <v>26</v>
      </c>
      <c r="AD8" s="95">
        <v>27</v>
      </c>
      <c r="AE8" s="95">
        <v>28</v>
      </c>
      <c r="AF8" s="95">
        <v>29</v>
      </c>
      <c r="AG8" s="95">
        <v>30</v>
      </c>
    </row>
    <row r="9" spans="1:33" s="59" customFormat="1" ht="30.75" customHeight="1">
      <c r="A9" s="360" t="s">
        <v>1020</v>
      </c>
      <c r="B9" s="360"/>
      <c r="C9" s="58">
        <v>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75"/>
      <c r="AC9" s="175"/>
      <c r="AD9" s="175"/>
      <c r="AE9" s="175"/>
      <c r="AF9" s="175"/>
      <c r="AG9" s="175"/>
    </row>
    <row r="10" spans="1:33" s="59" customFormat="1" ht="30" customHeight="1">
      <c r="A10" s="361" t="s">
        <v>1021</v>
      </c>
      <c r="B10" s="146" t="s">
        <v>1022</v>
      </c>
      <c r="C10" s="58">
        <v>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75"/>
      <c r="AC10" s="175"/>
      <c r="AD10" s="175"/>
      <c r="AE10" s="175"/>
      <c r="AF10" s="175"/>
      <c r="AG10" s="175"/>
    </row>
    <row r="11" spans="1:33" s="59" customFormat="1" ht="33" customHeight="1">
      <c r="A11" s="361"/>
      <c r="B11" s="147" t="s">
        <v>1076</v>
      </c>
      <c r="C11" s="58">
        <v>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75"/>
      <c r="AC11" s="175"/>
      <c r="AD11" s="175"/>
      <c r="AE11" s="175"/>
      <c r="AF11" s="175"/>
      <c r="AG11" s="175"/>
    </row>
    <row r="12" spans="1:33" s="59" customFormat="1" ht="49.5" customHeight="1">
      <c r="A12" s="361"/>
      <c r="B12" s="147" t="s">
        <v>1106</v>
      </c>
      <c r="C12" s="58">
        <v>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s="59" customFormat="1" ht="51" customHeight="1">
      <c r="A13" s="361"/>
      <c r="B13" s="147" t="s">
        <v>1107</v>
      </c>
      <c r="C13" s="58">
        <v>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s="59" customFormat="1" ht="47.25" customHeight="1">
      <c r="A14" s="361"/>
      <c r="B14" s="147" t="s">
        <v>1077</v>
      </c>
      <c r="C14" s="58">
        <v>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s="59" customFormat="1" ht="48.75" customHeight="1">
      <c r="A15" s="361"/>
      <c r="B15" s="147" t="s">
        <v>1074</v>
      </c>
      <c r="C15" s="58">
        <v>7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s="59" customFormat="1" ht="52.5" customHeight="1">
      <c r="A16" s="368" t="s">
        <v>1023</v>
      </c>
      <c r="B16" s="368"/>
      <c r="C16" s="58">
        <v>8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s="59" customFormat="1" ht="65.25" customHeight="1">
      <c r="A17" s="369" t="s">
        <v>1102</v>
      </c>
      <c r="B17" s="369"/>
      <c r="C17" s="58">
        <v>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0" s="59" customFormat="1" ht="67.5" customHeight="1">
      <c r="A18" s="372" t="s">
        <v>856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60"/>
    </row>
    <row r="19" spans="1:21" s="59" customFormat="1" ht="61.5" customHeight="1">
      <c r="A19" s="376" t="s">
        <v>846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61"/>
      <c r="P19" s="61"/>
      <c r="Q19" s="61"/>
      <c r="R19" s="61"/>
      <c r="T19" s="60"/>
      <c r="U19" s="60"/>
    </row>
    <row r="20" spans="1:12" s="59" customFormat="1" ht="30.75" customHeight="1">
      <c r="A20" s="370" t="s">
        <v>1075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</row>
    <row r="21" spans="1:32" s="59" customFormat="1" ht="48" customHeight="1">
      <c r="A21" s="347" t="s">
        <v>841</v>
      </c>
      <c r="B21" s="347"/>
      <c r="C21" s="58">
        <v>1</v>
      </c>
      <c r="D21" s="111">
        <v>0</v>
      </c>
      <c r="E21" s="62"/>
      <c r="H21" s="63"/>
      <c r="I21" s="63"/>
      <c r="J21" s="63"/>
      <c r="K21" s="63"/>
      <c r="L21" s="371" t="s">
        <v>958</v>
      </c>
      <c r="M21" s="371"/>
      <c r="N21" s="371"/>
      <c r="O21" s="371"/>
      <c r="P21" s="371"/>
      <c r="Q21" s="371"/>
      <c r="R21" s="64"/>
      <c r="S21" s="153"/>
      <c r="T21" s="154"/>
      <c r="U21" s="374" t="s">
        <v>1104</v>
      </c>
      <c r="V21" s="374"/>
      <c r="W21" s="374"/>
      <c r="X21" s="348" t="s">
        <v>143</v>
      </c>
      <c r="Y21" s="348"/>
      <c r="Z21" s="348"/>
      <c r="AA21" s="348"/>
      <c r="AB21" s="348"/>
      <c r="AC21" s="348"/>
      <c r="AD21" s="348"/>
      <c r="AE21" s="348"/>
      <c r="AF21" s="348"/>
    </row>
    <row r="22" spans="1:30" s="59" customFormat="1" ht="87" customHeight="1">
      <c r="A22" s="347" t="s">
        <v>842</v>
      </c>
      <c r="B22" s="347"/>
      <c r="C22" s="58">
        <v>2</v>
      </c>
      <c r="D22" s="111">
        <v>0</v>
      </c>
      <c r="E22" s="60"/>
      <c r="H22" s="89"/>
      <c r="I22" s="89"/>
      <c r="J22" s="89"/>
      <c r="K22" s="89"/>
      <c r="L22" s="347" t="s">
        <v>1024</v>
      </c>
      <c r="M22" s="347"/>
      <c r="N22" s="347"/>
      <c r="O22" s="66">
        <v>1</v>
      </c>
      <c r="P22" s="110"/>
      <c r="Q22" s="90"/>
      <c r="R22" s="67"/>
      <c r="S22" s="155"/>
      <c r="T22" s="154"/>
      <c r="U22" s="156"/>
      <c r="V22" s="69"/>
      <c r="W22" s="70"/>
      <c r="X22" s="188" t="s">
        <v>959</v>
      </c>
      <c r="Y22" s="188"/>
      <c r="Z22" s="188"/>
      <c r="AA22" s="188"/>
      <c r="AB22" s="188"/>
      <c r="AC22" s="188"/>
      <c r="AD22" s="188"/>
    </row>
    <row r="23" spans="1:32" s="59" customFormat="1" ht="58.5" customHeight="1">
      <c r="A23" s="347" t="s">
        <v>843</v>
      </c>
      <c r="B23" s="347"/>
      <c r="C23" s="58">
        <v>3</v>
      </c>
      <c r="D23" s="111">
        <v>0</v>
      </c>
      <c r="E23" s="60"/>
      <c r="H23" s="71"/>
      <c r="I23" s="72"/>
      <c r="J23" s="72"/>
      <c r="K23" s="72"/>
      <c r="L23" s="347" t="s">
        <v>960</v>
      </c>
      <c r="M23" s="347"/>
      <c r="N23" s="347"/>
      <c r="O23" s="66">
        <v>2</v>
      </c>
      <c r="P23" s="110"/>
      <c r="Q23" s="90"/>
      <c r="R23" s="68"/>
      <c r="S23" s="159"/>
      <c r="T23" s="159"/>
      <c r="U23" s="375" t="s">
        <v>961</v>
      </c>
      <c r="V23" s="375"/>
      <c r="W23" s="375"/>
      <c r="X23" s="349" t="s">
        <v>144</v>
      </c>
      <c r="Y23" s="349"/>
      <c r="Z23" s="349"/>
      <c r="AA23" s="349"/>
      <c r="AB23" s="349"/>
      <c r="AC23" s="349"/>
      <c r="AD23" s="349"/>
      <c r="AE23" s="349"/>
      <c r="AF23" s="349"/>
    </row>
    <row r="24" spans="1:28" s="54" customFormat="1" ht="68.25" customHeight="1">
      <c r="A24" s="347" t="s">
        <v>844</v>
      </c>
      <c r="B24" s="347"/>
      <c r="C24" s="58">
        <v>4</v>
      </c>
      <c r="D24" s="111">
        <v>0</v>
      </c>
      <c r="E24" s="60"/>
      <c r="H24" s="65"/>
      <c r="I24" s="62"/>
      <c r="J24" s="62"/>
      <c r="K24" s="62"/>
      <c r="L24" s="347" t="s">
        <v>962</v>
      </c>
      <c r="M24" s="347"/>
      <c r="N24" s="347"/>
      <c r="O24" s="66">
        <v>3</v>
      </c>
      <c r="P24" s="110"/>
      <c r="Q24" s="90"/>
      <c r="R24" s="73"/>
      <c r="S24" s="73"/>
      <c r="T24" s="73"/>
      <c r="U24" s="73"/>
      <c r="V24" s="73"/>
      <c r="W24" s="73"/>
      <c r="X24" s="157" t="s">
        <v>959</v>
      </c>
      <c r="Y24" s="158"/>
      <c r="Z24" s="158"/>
      <c r="AA24" s="158"/>
      <c r="AB24" s="158"/>
    </row>
    <row r="25" spans="1:30" s="54" customFormat="1" ht="33.75" customHeight="1">
      <c r="A25" s="347" t="s">
        <v>845</v>
      </c>
      <c r="B25" s="347"/>
      <c r="C25" s="58">
        <v>5</v>
      </c>
      <c r="D25" s="111">
        <v>0</v>
      </c>
      <c r="E25" s="59"/>
      <c r="H25" s="65"/>
      <c r="I25" s="74"/>
      <c r="J25" s="75"/>
      <c r="K25" s="76"/>
      <c r="M25" s="77"/>
      <c r="N25" s="77"/>
      <c r="O25" s="77"/>
      <c r="P25" s="77"/>
      <c r="Q25" s="77"/>
      <c r="R25" s="77"/>
      <c r="S25" s="77"/>
      <c r="T25" s="77"/>
      <c r="W25" s="53" t="s">
        <v>991</v>
      </c>
      <c r="X25" s="351" t="s">
        <v>145</v>
      </c>
      <c r="Y25" s="351"/>
      <c r="Z25" s="351"/>
      <c r="AA25" s="350" t="s">
        <v>146</v>
      </c>
      <c r="AB25" s="350"/>
      <c r="AC25" s="350"/>
      <c r="AD25" s="350"/>
    </row>
    <row r="26" spans="2:29" s="54" customFormat="1" ht="15.75" customHeight="1">
      <c r="B26" s="80"/>
      <c r="C26" s="81"/>
      <c r="H26" s="65"/>
      <c r="I26" s="74"/>
      <c r="J26" s="75"/>
      <c r="K26" s="100"/>
      <c r="L26" s="90"/>
      <c r="M26" s="65"/>
      <c r="N26" s="90"/>
      <c r="O26" s="90"/>
      <c r="P26" s="90"/>
      <c r="Q26" s="90"/>
      <c r="R26" s="90"/>
      <c r="S26" s="53"/>
      <c r="T26" s="53"/>
      <c r="U26" s="53"/>
      <c r="V26" s="53"/>
      <c r="W26" s="53"/>
      <c r="X26" s="367" t="s">
        <v>1105</v>
      </c>
      <c r="Y26" s="367"/>
      <c r="AA26" s="189"/>
      <c r="AB26" s="189" t="s">
        <v>992</v>
      </c>
      <c r="AC26" s="82"/>
    </row>
    <row r="27" spans="3:28" s="54" customFormat="1" ht="18.75" customHeight="1">
      <c r="C27" s="59"/>
      <c r="D27" s="59"/>
      <c r="E27" s="84"/>
      <c r="F27" s="84"/>
      <c r="G27" s="84"/>
      <c r="H27" s="77"/>
      <c r="I27" s="90"/>
      <c r="J27" s="90"/>
      <c r="K27" s="90"/>
      <c r="L27" s="90"/>
      <c r="M27" s="53"/>
      <c r="N27" s="53"/>
      <c r="O27" s="53"/>
      <c r="P27" s="53"/>
      <c r="Q27" s="53"/>
      <c r="R27" s="53"/>
      <c r="S27" s="78"/>
      <c r="T27" s="78"/>
      <c r="U27" s="78"/>
      <c r="V27" s="79"/>
      <c r="AB27" s="85"/>
    </row>
    <row r="28" spans="2:28" s="54" customFormat="1" ht="31.5" customHeight="1">
      <c r="B28" s="86"/>
      <c r="C28" s="87"/>
      <c r="D28" s="85"/>
      <c r="E28" s="59"/>
      <c r="F28" s="59"/>
      <c r="G28" s="59"/>
      <c r="H28" s="90"/>
      <c r="I28" s="90"/>
      <c r="J28" s="90"/>
      <c r="K28" s="90"/>
      <c r="L28" s="77" t="s">
        <v>1108</v>
      </c>
      <c r="M28" s="53"/>
      <c r="N28" s="53"/>
      <c r="O28" s="53"/>
      <c r="P28" s="53"/>
      <c r="Q28" s="82"/>
      <c r="R28" s="53"/>
      <c r="S28" s="187"/>
      <c r="T28" s="187"/>
      <c r="U28" s="83"/>
      <c r="V28" s="82"/>
      <c r="Y28" s="88"/>
      <c r="Z28" s="88"/>
      <c r="AA28" s="88"/>
      <c r="AB28" s="88"/>
    </row>
    <row r="29" spans="2:9" s="54" customFormat="1" ht="12.75">
      <c r="B29" s="86"/>
      <c r="C29" s="87"/>
      <c r="E29" s="85"/>
      <c r="F29" s="85"/>
      <c r="G29" s="85"/>
      <c r="H29" s="85"/>
      <c r="I29" s="85"/>
    </row>
    <row r="30" spans="2:29" s="54" customFormat="1" ht="14.25" customHeight="1">
      <c r="B30" s="86"/>
      <c r="C30" s="87"/>
      <c r="R30" s="62"/>
      <c r="S30" s="62"/>
      <c r="T30" s="62"/>
      <c r="AC30" s="88"/>
    </row>
    <row r="31" spans="3:20" s="54" customFormat="1" ht="12.75" customHeight="1">
      <c r="C31" s="87"/>
      <c r="D31" s="85"/>
      <c r="R31" s="96"/>
      <c r="S31" s="97"/>
      <c r="T31" s="98"/>
    </row>
    <row r="32" spans="2:20" s="54" customFormat="1" ht="24.75" customHeight="1">
      <c r="B32" s="86"/>
      <c r="C32" s="87"/>
      <c r="R32" s="96"/>
      <c r="S32" s="97"/>
      <c r="T32" s="99"/>
    </row>
    <row r="33" spans="2:20" s="54" customFormat="1" ht="14.25" customHeight="1">
      <c r="B33" s="86"/>
      <c r="C33" s="87"/>
      <c r="R33" s="96"/>
      <c r="S33" s="97"/>
      <c r="T33" s="98"/>
    </row>
    <row r="34" spans="2:3" s="54" customFormat="1" ht="14.25" customHeight="1">
      <c r="B34" s="86"/>
      <c r="C34" s="87"/>
    </row>
    <row r="35" spans="2:3" s="54" customFormat="1" ht="14.25" customHeight="1">
      <c r="B35" s="86"/>
      <c r="C35" s="87"/>
    </row>
    <row r="36" spans="2:3" s="54" customFormat="1" ht="14.25" customHeight="1">
      <c r="B36" s="86"/>
      <c r="C36" s="87"/>
    </row>
    <row r="37" spans="2:3" s="54" customFormat="1" ht="14.25" customHeight="1">
      <c r="B37" s="86"/>
      <c r="C37" s="87"/>
    </row>
    <row r="38" spans="2:3" s="54" customFormat="1" ht="12.75" customHeight="1">
      <c r="B38" s="86"/>
      <c r="C38" s="87"/>
    </row>
  </sheetData>
  <sheetProtection/>
  <mergeCells count="63">
    <mergeCell ref="A2:E2"/>
    <mergeCell ref="H2:S2"/>
    <mergeCell ref="J6:J7"/>
    <mergeCell ref="A3:Z3"/>
    <mergeCell ref="A5:B7"/>
    <mergeCell ref="C5:C7"/>
    <mergeCell ref="K5:Q5"/>
    <mergeCell ref="S5:S7"/>
    <mergeCell ref="T5:T7"/>
    <mergeCell ref="A4:AG4"/>
    <mergeCell ref="D5:J5"/>
    <mergeCell ref="I6:I7"/>
    <mergeCell ref="H6:H7"/>
    <mergeCell ref="G6:G7"/>
    <mergeCell ref="D6:D7"/>
    <mergeCell ref="E6:F6"/>
    <mergeCell ref="X26:Y26"/>
    <mergeCell ref="A16:B16"/>
    <mergeCell ref="A17:B17"/>
    <mergeCell ref="A20:L20"/>
    <mergeCell ref="L21:Q21"/>
    <mergeCell ref="A18:AC18"/>
    <mergeCell ref="U21:W21"/>
    <mergeCell ref="U23:W23"/>
    <mergeCell ref="A19:N19"/>
    <mergeCell ref="A25:B25"/>
    <mergeCell ref="R5:R7"/>
    <mergeCell ref="A8:B8"/>
    <mergeCell ref="L24:N24"/>
    <mergeCell ref="L22:N22"/>
    <mergeCell ref="A9:B9"/>
    <mergeCell ref="A10:A15"/>
    <mergeCell ref="K6:M6"/>
    <mergeCell ref="N6:O6"/>
    <mergeCell ref="P6:P7"/>
    <mergeCell ref="Q6:Q7"/>
    <mergeCell ref="AB5:AB7"/>
    <mergeCell ref="AC5:AD5"/>
    <mergeCell ref="W6:W7"/>
    <mergeCell ref="X6:X7"/>
    <mergeCell ref="Y5:Z5"/>
    <mergeCell ref="AA5:AA7"/>
    <mergeCell ref="W5:X5"/>
    <mergeCell ref="Z6:Z7"/>
    <mergeCell ref="AC6:AC7"/>
    <mergeCell ref="AD6:AD7"/>
    <mergeCell ref="U5:V5"/>
    <mergeCell ref="V6:V7"/>
    <mergeCell ref="U6:U7"/>
    <mergeCell ref="Y6:Y7"/>
    <mergeCell ref="AF6:AF7"/>
    <mergeCell ref="AG6:AG7"/>
    <mergeCell ref="AF5:AG5"/>
    <mergeCell ref="AE5:AE7"/>
    <mergeCell ref="X21:AF21"/>
    <mergeCell ref="X23:AF23"/>
    <mergeCell ref="AA25:AD25"/>
    <mergeCell ref="X25:Z25"/>
    <mergeCell ref="A24:B24"/>
    <mergeCell ref="L23:N23"/>
    <mergeCell ref="A21:B21"/>
    <mergeCell ref="A22:B22"/>
    <mergeCell ref="A23:B23"/>
  </mergeCells>
  <printOptions/>
  <pageMargins left="0.5511811023622047" right="0.1968503937007874" top="0.7874015748031497" bottom="0.1968503937007874" header="0.31496062992125984" footer="0.11811023622047245"/>
  <pageSetup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F783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57421875" style="144" customWidth="1"/>
    <col min="2" max="2" width="14.7109375" style="191" customWidth="1"/>
    <col min="3" max="3" width="55.140625" style="145" customWidth="1"/>
    <col min="4" max="4" width="67.28125" style="145" customWidth="1"/>
    <col min="5" max="5" width="21.57421875" style="144" customWidth="1"/>
    <col min="6" max="6" width="21.57421875" style="3" customWidth="1"/>
    <col min="7" max="16384" width="9.140625" style="3" customWidth="1"/>
  </cols>
  <sheetData>
    <row r="1" spans="1:6" ht="16.5" thickBot="1">
      <c r="A1" s="166" t="s">
        <v>1078</v>
      </c>
      <c r="B1" s="192" t="s">
        <v>1079</v>
      </c>
      <c r="C1" s="160" t="s">
        <v>1080</v>
      </c>
      <c r="D1" s="160" t="s">
        <v>1081</v>
      </c>
      <c r="E1" s="193" t="s">
        <v>854</v>
      </c>
      <c r="F1" s="160" t="s">
        <v>1173</v>
      </c>
    </row>
    <row r="2" spans="1:5" s="145" customFormat="1" ht="63.75">
      <c r="A2" s="169">
        <f>IF((SUM('Разделы 3, 5, 6'!AE9:AE9)+SUM('Разделы 3, 5, 6'!AE17:AE17)+SUM('Разделы 3, 5, 6'!I10:I10)+SUM('Разделы 3, 5, 6'!P10:P10)+SUM('Разделы 3, 5, 6'!S10:S10)+SUM('Разделы 3, 5, 6'!W10:X10)+SUM('Разделы 3, 5, 6'!Y11:Z11)+SUM('Разделы 3, 5, 6'!AA12:AA15)=SUM('Разделы 1, 2'!J18:J18)+SUM('Разделы 1, 2'!L18:L18)),"","Неверно!")</f>
      </c>
      <c r="B2" s="190" t="s">
        <v>1207</v>
      </c>
      <c r="C2" s="168" t="s">
        <v>1208</v>
      </c>
      <c r="D2" s="168" t="s">
        <v>1162</v>
      </c>
      <c r="E2" s="170" t="str">
        <f>CONCATENATE(SUM('Разделы 3, 5, 6'!AE9:AE9),"+",SUM('Разделы 3, 5, 6'!AE17:AE17),"+",SUM('Разделы 3, 5, 6'!I10:I10),"+",SUM('Разделы 3, 5, 6'!P10:P10),"+",SUM('Разделы 3, 5, 6'!S10:S10),"+",SUM('Разделы 3, 5, 6'!W10:X10),"+",SUM('Разделы 3, 5, 6'!Y11:Z11),"+",SUM('Разделы 3, 5, 6'!AA12:AA15),"=",SUM('Разделы 1, 2'!J18:J18),"+",SUM('Разделы 1, 2'!L18:L18))</f>
        <v>0+0+0+0+0+0+0+0=0+0</v>
      </c>
    </row>
    <row r="3" spans="1:5" s="145" customFormat="1" ht="15.75">
      <c r="A3" s="169">
        <f>IF((SUM('Разделы 1, 2'!W18:W18)&gt;=SUM('Разделы 1, 2'!V18:V18)),"","Неверно!")</f>
      </c>
      <c r="B3" s="190" t="s">
        <v>1209</v>
      </c>
      <c r="C3" s="168" t="s">
        <v>1210</v>
      </c>
      <c r="D3" s="168" t="s">
        <v>1101</v>
      </c>
      <c r="E3" s="170" t="str">
        <f>CONCATENATE(SUM('Разделы 1, 2'!W18:W18),"&gt;=",SUM('Разделы 1, 2'!V18:V18))</f>
        <v>0&gt;=0</v>
      </c>
    </row>
    <row r="4" spans="1:5" s="145" customFormat="1" ht="15.75">
      <c r="A4" s="169">
        <f>IF((SUM('Разделы 1, 2'!W19:W19)&gt;=SUM('Разделы 1, 2'!V19:V19)),"","Неверно!")</f>
      </c>
      <c r="B4" s="190" t="s">
        <v>1209</v>
      </c>
      <c r="C4" s="168" t="s">
        <v>1211</v>
      </c>
      <c r="D4" s="168" t="s">
        <v>1101</v>
      </c>
      <c r="E4" s="170" t="str">
        <f>CONCATENATE(SUM('Разделы 1, 2'!W19:W19),"&gt;=",SUM('Разделы 1, 2'!V19:V19))</f>
        <v>0&gt;=0</v>
      </c>
    </row>
    <row r="5" spans="1:5" s="145" customFormat="1" ht="15.75">
      <c r="A5" s="169">
        <f>IF((SUM('Разделы 1, 2'!W20:W20)&gt;=SUM('Разделы 1, 2'!V20:V20)),"","Неверно!")</f>
      </c>
      <c r="B5" s="190" t="s">
        <v>1209</v>
      </c>
      <c r="C5" s="168" t="s">
        <v>1212</v>
      </c>
      <c r="D5" s="168" t="s">
        <v>1101</v>
      </c>
      <c r="E5" s="170" t="str">
        <f>CONCATENATE(SUM('Разделы 1, 2'!W20:W20),"&gt;=",SUM('Разделы 1, 2'!V20:V20))</f>
        <v>0&gt;=0</v>
      </c>
    </row>
    <row r="6" spans="1:5" s="145" customFormat="1" ht="15.75">
      <c r="A6" s="169">
        <f>IF((SUM('Разделы 1, 2'!W21:W21)&gt;=SUM('Разделы 1, 2'!V21:V21)),"","Неверно!")</f>
      </c>
      <c r="B6" s="190" t="s">
        <v>1209</v>
      </c>
      <c r="C6" s="168" t="s">
        <v>1213</v>
      </c>
      <c r="D6" s="168" t="s">
        <v>1101</v>
      </c>
      <c r="E6" s="170" t="str">
        <f>CONCATENATE(SUM('Разделы 1, 2'!W21:W21),"&gt;=",SUM('Разделы 1, 2'!V21:V21))</f>
        <v>0&gt;=0</v>
      </c>
    </row>
    <row r="7" spans="1:5" s="145" customFormat="1" ht="15.75">
      <c r="A7" s="169">
        <f>IF((SUM('Разделы 1, 2'!W22:W22)&gt;=SUM('Разделы 1, 2'!V22:V22)),"","Неверно!")</f>
      </c>
      <c r="B7" s="190" t="s">
        <v>1209</v>
      </c>
      <c r="C7" s="168" t="s">
        <v>1214</v>
      </c>
      <c r="D7" s="168" t="s">
        <v>1101</v>
      </c>
      <c r="E7" s="170" t="str">
        <f>CONCATENATE(SUM('Разделы 1, 2'!W22:W22),"&gt;=",SUM('Разделы 1, 2'!V22:V22))</f>
        <v>0&gt;=0</v>
      </c>
    </row>
    <row r="8" spans="1:5" s="145" customFormat="1" ht="15.75">
      <c r="A8" s="169">
        <f>IF((SUM('Разделы 1, 2'!W23:W23)&gt;=SUM('Разделы 1, 2'!V23:V23)),"","Неверно!")</f>
      </c>
      <c r="B8" s="190" t="s">
        <v>1209</v>
      </c>
      <c r="C8" s="168" t="s">
        <v>1215</v>
      </c>
      <c r="D8" s="168" t="s">
        <v>1101</v>
      </c>
      <c r="E8" s="170" t="str">
        <f>CONCATENATE(SUM('Разделы 1, 2'!W23:W23),"&gt;=",SUM('Разделы 1, 2'!V23:V23))</f>
        <v>0&gt;=0</v>
      </c>
    </row>
    <row r="9" spans="1:5" s="145" customFormat="1" ht="15.75">
      <c r="A9" s="169">
        <f>IF((SUM('Разделы 1, 2'!W24:W24)&gt;=SUM('Разделы 1, 2'!V24:V24)),"","Неверно!")</f>
      </c>
      <c r="B9" s="190" t="s">
        <v>1209</v>
      </c>
      <c r="C9" s="168" t="s">
        <v>1216</v>
      </c>
      <c r="D9" s="168" t="s">
        <v>1101</v>
      </c>
      <c r="E9" s="170" t="str">
        <f>CONCATENATE(SUM('Разделы 1, 2'!W24:W24),"&gt;=",SUM('Разделы 1, 2'!V24:V24))</f>
        <v>0&gt;=0</v>
      </c>
    </row>
    <row r="10" spans="1:5" s="145" customFormat="1" ht="15.75">
      <c r="A10" s="169">
        <f>IF((SUM('Раздел 4'!AF9:AF9)=SUM('Раздел 4'!K9:K9)+SUM('Раздел 4'!R9:AC9)),"","Неверно!")</f>
      </c>
      <c r="B10" s="190" t="s">
        <v>1217</v>
      </c>
      <c r="C10" s="168" t="s">
        <v>1218</v>
      </c>
      <c r="D10" s="168" t="s">
        <v>1168</v>
      </c>
      <c r="E10" s="170" t="str">
        <f>CONCATENATE(SUM('Раздел 4'!AF9:AF9),"=",SUM('Раздел 4'!K9:K9),"+",SUM('Раздел 4'!R9:AC9))</f>
        <v>0=0+0</v>
      </c>
    </row>
    <row r="11" spans="1:5" s="145" customFormat="1" ht="15.75">
      <c r="A11" s="169">
        <f>IF((SUM('Раздел 4'!AF18:AF18)=SUM('Раздел 4'!K18:K18)+SUM('Раздел 4'!R18:AC18)),"","Неверно!")</f>
      </c>
      <c r="B11" s="190" t="s">
        <v>1217</v>
      </c>
      <c r="C11" s="168" t="s">
        <v>1219</v>
      </c>
      <c r="D11" s="168" t="s">
        <v>1168</v>
      </c>
      <c r="E11" s="170" t="str">
        <f>CONCATENATE(SUM('Раздел 4'!AF18:AF18),"=",SUM('Раздел 4'!K18:K18),"+",SUM('Раздел 4'!R18:AC18))</f>
        <v>0=0+0</v>
      </c>
    </row>
    <row r="12" spans="1:5" s="145" customFormat="1" ht="15.75">
      <c r="A12" s="169">
        <f>IF((SUM('Раздел 4'!AF19:AF19)=SUM('Раздел 4'!K19:K19)+SUM('Раздел 4'!R19:AC19)),"","Неверно!")</f>
      </c>
      <c r="B12" s="190" t="s">
        <v>1217</v>
      </c>
      <c r="C12" s="168" t="s">
        <v>1220</v>
      </c>
      <c r="D12" s="168" t="s">
        <v>1168</v>
      </c>
      <c r="E12" s="170" t="str">
        <f>CONCATENATE(SUM('Раздел 4'!AF19:AF19),"=",SUM('Раздел 4'!K19:K19),"+",SUM('Раздел 4'!R19:AC19))</f>
        <v>0=0+0</v>
      </c>
    </row>
    <row r="13" spans="1:5" s="145" customFormat="1" ht="15.75">
      <c r="A13" s="169">
        <f>IF((SUM('Раздел 4'!AF20:AF20)=SUM('Раздел 4'!K20:K20)+SUM('Раздел 4'!R20:AC20)),"","Неверно!")</f>
      </c>
      <c r="B13" s="190" t="s">
        <v>1217</v>
      </c>
      <c r="C13" s="168" t="s">
        <v>1221</v>
      </c>
      <c r="D13" s="168" t="s">
        <v>1168</v>
      </c>
      <c r="E13" s="170" t="str">
        <f>CONCATENATE(SUM('Раздел 4'!AF20:AF20),"=",SUM('Раздел 4'!K20:K20),"+",SUM('Раздел 4'!R20:AC20))</f>
        <v>0=0+0</v>
      </c>
    </row>
    <row r="14" spans="1:5" s="145" customFormat="1" ht="15.75">
      <c r="A14" s="169">
        <f>IF((SUM('Раздел 4'!AF21:AF21)=SUM('Раздел 4'!K21:K21)+SUM('Раздел 4'!R21:AC21)),"","Неверно!")</f>
      </c>
      <c r="B14" s="190" t="s">
        <v>1217</v>
      </c>
      <c r="C14" s="168" t="s">
        <v>1222</v>
      </c>
      <c r="D14" s="168" t="s">
        <v>1168</v>
      </c>
      <c r="E14" s="170" t="str">
        <f>CONCATENATE(SUM('Раздел 4'!AF21:AF21),"=",SUM('Раздел 4'!K21:K21),"+",SUM('Раздел 4'!R21:AC21))</f>
        <v>0=0+0</v>
      </c>
    </row>
    <row r="15" spans="1:5" s="145" customFormat="1" ht="15.75">
      <c r="A15" s="169">
        <f>IF((SUM('Раздел 4'!AF22:AF22)=SUM('Раздел 4'!K22:K22)+SUM('Раздел 4'!R22:AC22)),"","Неверно!")</f>
      </c>
      <c r="B15" s="190" t="s">
        <v>1217</v>
      </c>
      <c r="C15" s="168" t="s">
        <v>1223</v>
      </c>
      <c r="D15" s="168" t="s">
        <v>1168</v>
      </c>
      <c r="E15" s="170" t="str">
        <f>CONCATENATE(SUM('Раздел 4'!AF22:AF22),"=",SUM('Раздел 4'!K22:K22),"+",SUM('Раздел 4'!R22:AC22))</f>
        <v>0=0+0</v>
      </c>
    </row>
    <row r="16" spans="1:5" s="145" customFormat="1" ht="15.75">
      <c r="A16" s="169">
        <f>IF((SUM('Раздел 4'!AF23:AF23)=SUM('Раздел 4'!K23:K23)+SUM('Раздел 4'!R23:AC23)),"","Неверно!")</f>
      </c>
      <c r="B16" s="190" t="s">
        <v>1217</v>
      </c>
      <c r="C16" s="168" t="s">
        <v>1224</v>
      </c>
      <c r="D16" s="168" t="s">
        <v>1168</v>
      </c>
      <c r="E16" s="170" t="str">
        <f>CONCATENATE(SUM('Раздел 4'!AF23:AF23),"=",SUM('Раздел 4'!K23:K23),"+",SUM('Раздел 4'!R23:AC23))</f>
        <v>0=0+0</v>
      </c>
    </row>
    <row r="17" spans="1:5" s="145" customFormat="1" ht="15.75">
      <c r="A17" s="169">
        <f>IF((SUM('Раздел 4'!AF24:AF24)=SUM('Раздел 4'!K24:K24)+SUM('Раздел 4'!R24:AC24)),"","Неверно!")</f>
      </c>
      <c r="B17" s="190" t="s">
        <v>1217</v>
      </c>
      <c r="C17" s="168" t="s">
        <v>1225</v>
      </c>
      <c r="D17" s="168" t="s">
        <v>1168</v>
      </c>
      <c r="E17" s="170" t="str">
        <f>CONCATENATE(SUM('Раздел 4'!AF24:AF24),"=",SUM('Раздел 4'!K24:K24),"+",SUM('Раздел 4'!R24:AC24))</f>
        <v>0=0+0</v>
      </c>
    </row>
    <row r="18" spans="1:5" s="145" customFormat="1" ht="15.75">
      <c r="A18" s="169">
        <f>IF((SUM('Раздел 4'!AF25:AF25)=SUM('Раздел 4'!K25:K25)+SUM('Раздел 4'!R25:AC25)),"","Неверно!")</f>
      </c>
      <c r="B18" s="190" t="s">
        <v>1217</v>
      </c>
      <c r="C18" s="168" t="s">
        <v>1226</v>
      </c>
      <c r="D18" s="168" t="s">
        <v>1168</v>
      </c>
      <c r="E18" s="170" t="str">
        <f>CONCATENATE(SUM('Раздел 4'!AF25:AF25),"=",SUM('Раздел 4'!K25:K25),"+",SUM('Раздел 4'!R25:AC25))</f>
        <v>0=0+0</v>
      </c>
    </row>
    <row r="19" spans="1:5" s="145" customFormat="1" ht="15.75">
      <c r="A19" s="169">
        <f>IF((SUM('Раздел 4'!AF26:AF26)=SUM('Раздел 4'!K26:K26)+SUM('Раздел 4'!R26:AC26)),"","Неверно!")</f>
      </c>
      <c r="B19" s="190" t="s">
        <v>1217</v>
      </c>
      <c r="C19" s="168" t="s">
        <v>1227</v>
      </c>
      <c r="D19" s="168" t="s">
        <v>1168</v>
      </c>
      <c r="E19" s="170" t="str">
        <f>CONCATENATE(SUM('Раздел 4'!AF26:AF26),"=",SUM('Раздел 4'!K26:K26),"+",SUM('Раздел 4'!R26:AC26))</f>
        <v>0=0+0</v>
      </c>
    </row>
    <row r="20" spans="1:5" s="145" customFormat="1" ht="15.75">
      <c r="A20" s="169">
        <f>IF((SUM('Раздел 4'!AF27:AF27)=SUM('Раздел 4'!K27:K27)+SUM('Раздел 4'!R27:AC27)),"","Неверно!")</f>
      </c>
      <c r="B20" s="190" t="s">
        <v>1217</v>
      </c>
      <c r="C20" s="168" t="s">
        <v>1228</v>
      </c>
      <c r="D20" s="168" t="s">
        <v>1168</v>
      </c>
      <c r="E20" s="170" t="str">
        <f>CONCATENATE(SUM('Раздел 4'!AF27:AF27),"=",SUM('Раздел 4'!K27:K27),"+",SUM('Раздел 4'!R27:AC27))</f>
        <v>0=0+0</v>
      </c>
    </row>
    <row r="21" spans="1:5" s="145" customFormat="1" ht="15.75">
      <c r="A21" s="169">
        <f>IF((SUM('Раздел 4'!AF10:AF10)=SUM('Раздел 4'!K10:K10)+SUM('Раздел 4'!R10:AC10)),"","Неверно!")</f>
      </c>
      <c r="B21" s="190" t="s">
        <v>1217</v>
      </c>
      <c r="C21" s="168" t="s">
        <v>1229</v>
      </c>
      <c r="D21" s="168" t="s">
        <v>1168</v>
      </c>
      <c r="E21" s="170" t="str">
        <f>CONCATENATE(SUM('Раздел 4'!AF10:AF10),"=",SUM('Раздел 4'!K10:K10),"+",SUM('Раздел 4'!R10:AC10))</f>
        <v>0=0+0</v>
      </c>
    </row>
    <row r="22" spans="1:5" s="145" customFormat="1" ht="15.75">
      <c r="A22" s="169">
        <f>IF((SUM('Раздел 4'!AF28:AF28)=SUM('Раздел 4'!K28:K28)+SUM('Раздел 4'!R28:AC28)),"","Неверно!")</f>
      </c>
      <c r="B22" s="190" t="s">
        <v>1217</v>
      </c>
      <c r="C22" s="168" t="s">
        <v>1230</v>
      </c>
      <c r="D22" s="168" t="s">
        <v>1168</v>
      </c>
      <c r="E22" s="170" t="str">
        <f>CONCATENATE(SUM('Раздел 4'!AF28:AF28),"=",SUM('Раздел 4'!K28:K28),"+",SUM('Раздел 4'!R28:AC28))</f>
        <v>0=0+0</v>
      </c>
    </row>
    <row r="23" spans="1:5" s="145" customFormat="1" ht="15.75">
      <c r="A23" s="169">
        <f>IF((SUM('Раздел 4'!AF29:AF29)=SUM('Раздел 4'!K29:K29)+SUM('Раздел 4'!R29:AC29)),"","Неверно!")</f>
      </c>
      <c r="B23" s="190" t="s">
        <v>1217</v>
      </c>
      <c r="C23" s="168" t="s">
        <v>1231</v>
      </c>
      <c r="D23" s="168" t="s">
        <v>1168</v>
      </c>
      <c r="E23" s="170" t="str">
        <f>CONCATENATE(SUM('Раздел 4'!AF29:AF29),"=",SUM('Раздел 4'!K29:K29),"+",SUM('Раздел 4'!R29:AC29))</f>
        <v>0=0+0</v>
      </c>
    </row>
    <row r="24" spans="1:5" s="145" customFormat="1" ht="15.75">
      <c r="A24" s="169">
        <f>IF((SUM('Раздел 4'!AF30:AF30)=SUM('Раздел 4'!K30:K30)+SUM('Раздел 4'!R30:AC30)),"","Неверно!")</f>
      </c>
      <c r="B24" s="190" t="s">
        <v>1217</v>
      </c>
      <c r="C24" s="168" t="s">
        <v>1232</v>
      </c>
      <c r="D24" s="168" t="s">
        <v>1168</v>
      </c>
      <c r="E24" s="170" t="str">
        <f>CONCATENATE(SUM('Раздел 4'!AF30:AF30),"=",SUM('Раздел 4'!K30:K30),"+",SUM('Раздел 4'!R30:AC30))</f>
        <v>0=0+0</v>
      </c>
    </row>
    <row r="25" spans="1:5" s="145" customFormat="1" ht="15.75">
      <c r="A25" s="169">
        <f>IF((SUM('Раздел 4'!AF31:AF31)=SUM('Раздел 4'!K31:K31)+SUM('Раздел 4'!R31:AC31)),"","Неверно!")</f>
      </c>
      <c r="B25" s="190" t="s">
        <v>1217</v>
      </c>
      <c r="C25" s="168" t="s">
        <v>1233</v>
      </c>
      <c r="D25" s="168" t="s">
        <v>1168</v>
      </c>
      <c r="E25" s="170" t="str">
        <f>CONCATENATE(SUM('Раздел 4'!AF31:AF31),"=",SUM('Раздел 4'!K31:K31),"+",SUM('Раздел 4'!R31:AC31))</f>
        <v>0=0+0</v>
      </c>
    </row>
    <row r="26" spans="1:5" s="145" customFormat="1" ht="15.75">
      <c r="A26" s="169">
        <f>IF((SUM('Раздел 4'!AF32:AF32)=SUM('Раздел 4'!K32:K32)+SUM('Раздел 4'!R32:AC32)),"","Неверно!")</f>
      </c>
      <c r="B26" s="190" t="s">
        <v>1217</v>
      </c>
      <c r="C26" s="168" t="s">
        <v>1234</v>
      </c>
      <c r="D26" s="168" t="s">
        <v>1168</v>
      </c>
      <c r="E26" s="170" t="str">
        <f>CONCATENATE(SUM('Раздел 4'!AF32:AF32),"=",SUM('Раздел 4'!K32:K32),"+",SUM('Раздел 4'!R32:AC32))</f>
        <v>0=0+0</v>
      </c>
    </row>
    <row r="27" spans="1:5" s="145" customFormat="1" ht="15.75">
      <c r="A27" s="169">
        <f>IF((SUM('Раздел 4'!AF33:AF33)=SUM('Раздел 4'!K33:K33)+SUM('Раздел 4'!R33:AC33)),"","Неверно!")</f>
      </c>
      <c r="B27" s="190" t="s">
        <v>1217</v>
      </c>
      <c r="C27" s="168" t="s">
        <v>1235</v>
      </c>
      <c r="D27" s="168" t="s">
        <v>1168</v>
      </c>
      <c r="E27" s="170" t="str">
        <f>CONCATENATE(SUM('Раздел 4'!AF33:AF33),"=",SUM('Раздел 4'!K33:K33),"+",SUM('Раздел 4'!R33:AC33))</f>
        <v>0=0+0</v>
      </c>
    </row>
    <row r="28" spans="1:5" s="145" customFormat="1" ht="15.75">
      <c r="A28" s="169">
        <f>IF((SUM('Раздел 4'!AF34:AF34)=SUM('Раздел 4'!K34:K34)+SUM('Раздел 4'!R34:AC34)),"","Неверно!")</f>
      </c>
      <c r="B28" s="190" t="s">
        <v>1217</v>
      </c>
      <c r="C28" s="168" t="s">
        <v>1236</v>
      </c>
      <c r="D28" s="168" t="s">
        <v>1168</v>
      </c>
      <c r="E28" s="170" t="str">
        <f>CONCATENATE(SUM('Раздел 4'!AF34:AF34),"=",SUM('Раздел 4'!K34:K34),"+",SUM('Раздел 4'!R34:AC34))</f>
        <v>0=0+0</v>
      </c>
    </row>
    <row r="29" spans="1:5" s="145" customFormat="1" ht="15.75">
      <c r="A29" s="169">
        <f>IF((SUM('Раздел 4'!AF35:AF35)=SUM('Раздел 4'!K35:K35)+SUM('Раздел 4'!R35:AC35)),"","Неверно!")</f>
      </c>
      <c r="B29" s="190" t="s">
        <v>1217</v>
      </c>
      <c r="C29" s="168" t="s">
        <v>1237</v>
      </c>
      <c r="D29" s="168" t="s">
        <v>1168</v>
      </c>
      <c r="E29" s="170" t="str">
        <f>CONCATENATE(SUM('Раздел 4'!AF35:AF35),"=",SUM('Раздел 4'!K35:K35),"+",SUM('Раздел 4'!R35:AC35))</f>
        <v>0=0+0</v>
      </c>
    </row>
    <row r="30" spans="1:5" s="145" customFormat="1" ht="15.75">
      <c r="A30" s="169">
        <f>IF((SUM('Раздел 4'!AF36:AF36)=SUM('Раздел 4'!K36:K36)+SUM('Раздел 4'!R36:AC36)),"","Неверно!")</f>
      </c>
      <c r="B30" s="190" t="s">
        <v>1217</v>
      </c>
      <c r="C30" s="168" t="s">
        <v>1238</v>
      </c>
      <c r="D30" s="168" t="s">
        <v>1168</v>
      </c>
      <c r="E30" s="170" t="str">
        <f>CONCATENATE(SUM('Раздел 4'!AF36:AF36),"=",SUM('Раздел 4'!K36:K36),"+",SUM('Раздел 4'!R36:AC36))</f>
        <v>0=0+0</v>
      </c>
    </row>
    <row r="31" spans="1:5" s="145" customFormat="1" ht="15.75">
      <c r="A31" s="169">
        <f>IF((SUM('Раздел 4'!AF37:AF37)=SUM('Раздел 4'!K37:K37)+SUM('Раздел 4'!R37:AC37)),"","Неверно!")</f>
      </c>
      <c r="B31" s="190" t="s">
        <v>1217</v>
      </c>
      <c r="C31" s="168" t="s">
        <v>1239</v>
      </c>
      <c r="D31" s="168" t="s">
        <v>1168</v>
      </c>
      <c r="E31" s="170" t="str">
        <f>CONCATENATE(SUM('Раздел 4'!AF37:AF37),"=",SUM('Раздел 4'!K37:K37),"+",SUM('Раздел 4'!R37:AC37))</f>
        <v>0=0+0</v>
      </c>
    </row>
    <row r="32" spans="1:5" s="145" customFormat="1" ht="15.75">
      <c r="A32" s="169">
        <f>IF((SUM('Раздел 4'!AF11:AF11)=SUM('Раздел 4'!K11:K11)+SUM('Раздел 4'!R11:AC11)),"","Неверно!")</f>
      </c>
      <c r="B32" s="190" t="s">
        <v>1217</v>
      </c>
      <c r="C32" s="168" t="s">
        <v>1240</v>
      </c>
      <c r="D32" s="168" t="s">
        <v>1168</v>
      </c>
      <c r="E32" s="170" t="str">
        <f>CONCATENATE(SUM('Раздел 4'!AF11:AF11),"=",SUM('Раздел 4'!K11:K11),"+",SUM('Раздел 4'!R11:AC11))</f>
        <v>0=0+0</v>
      </c>
    </row>
    <row r="33" spans="1:5" s="145" customFormat="1" ht="15.75">
      <c r="A33" s="169">
        <f>IF((SUM('Раздел 4'!AF38:AF38)=SUM('Раздел 4'!K38:K38)+SUM('Раздел 4'!R38:AC38)),"","Неверно!")</f>
      </c>
      <c r="B33" s="190" t="s">
        <v>1217</v>
      </c>
      <c r="C33" s="168" t="s">
        <v>1241</v>
      </c>
      <c r="D33" s="168" t="s">
        <v>1168</v>
      </c>
      <c r="E33" s="170" t="str">
        <f>CONCATENATE(SUM('Раздел 4'!AF38:AF38),"=",SUM('Раздел 4'!K38:K38),"+",SUM('Раздел 4'!R38:AC38))</f>
        <v>0=0+0</v>
      </c>
    </row>
    <row r="34" spans="1:5" s="145" customFormat="1" ht="15.75">
      <c r="A34" s="169">
        <f>IF((SUM('Раздел 4'!AF39:AF39)=SUM('Раздел 4'!K39:K39)+SUM('Раздел 4'!R39:AC39)),"","Неверно!")</f>
      </c>
      <c r="B34" s="190" t="s">
        <v>1217</v>
      </c>
      <c r="C34" s="168" t="s">
        <v>1242</v>
      </c>
      <c r="D34" s="168" t="s">
        <v>1168</v>
      </c>
      <c r="E34" s="170" t="str">
        <f>CONCATENATE(SUM('Раздел 4'!AF39:AF39),"=",SUM('Раздел 4'!K39:K39),"+",SUM('Раздел 4'!R39:AC39))</f>
        <v>0=0+0</v>
      </c>
    </row>
    <row r="35" spans="1:5" s="145" customFormat="1" ht="15.75">
      <c r="A35" s="169">
        <f>IF((SUM('Раздел 4'!AF40:AF40)=SUM('Раздел 4'!K40:K40)+SUM('Раздел 4'!R40:AC40)),"","Неверно!")</f>
      </c>
      <c r="B35" s="190" t="s">
        <v>1217</v>
      </c>
      <c r="C35" s="168" t="s">
        <v>1243</v>
      </c>
      <c r="D35" s="168" t="s">
        <v>1168</v>
      </c>
      <c r="E35" s="170" t="str">
        <f>CONCATENATE(SUM('Раздел 4'!AF40:AF40),"=",SUM('Раздел 4'!K40:K40),"+",SUM('Раздел 4'!R40:AC40))</f>
        <v>0=0+0</v>
      </c>
    </row>
    <row r="36" spans="1:5" s="145" customFormat="1" ht="15.75">
      <c r="A36" s="169">
        <f>IF((SUM('Раздел 4'!AF41:AF41)=SUM('Раздел 4'!K41:K41)+SUM('Раздел 4'!R41:AC41)),"","Неверно!")</f>
      </c>
      <c r="B36" s="190" t="s">
        <v>1217</v>
      </c>
      <c r="C36" s="168" t="s">
        <v>1244</v>
      </c>
      <c r="D36" s="168" t="s">
        <v>1168</v>
      </c>
      <c r="E36" s="170" t="str">
        <f>CONCATENATE(SUM('Раздел 4'!AF41:AF41),"=",SUM('Раздел 4'!K41:K41),"+",SUM('Раздел 4'!R41:AC41))</f>
        <v>0=0+0</v>
      </c>
    </row>
    <row r="37" spans="1:5" s="145" customFormat="1" ht="15.75">
      <c r="A37" s="169">
        <f>IF((SUM('Раздел 4'!AF42:AF42)=SUM('Раздел 4'!K42:K42)+SUM('Раздел 4'!R42:AC42)),"","Неверно!")</f>
      </c>
      <c r="B37" s="190" t="s">
        <v>1217</v>
      </c>
      <c r="C37" s="168" t="s">
        <v>1245</v>
      </c>
      <c r="D37" s="168" t="s">
        <v>1168</v>
      </c>
      <c r="E37" s="170" t="str">
        <f>CONCATENATE(SUM('Раздел 4'!AF42:AF42),"=",SUM('Раздел 4'!K42:K42),"+",SUM('Раздел 4'!R42:AC42))</f>
        <v>0=0+0</v>
      </c>
    </row>
    <row r="38" spans="1:5" s="145" customFormat="1" ht="15.75">
      <c r="A38" s="169">
        <f>IF((SUM('Раздел 4'!AF12:AF12)=SUM('Раздел 4'!K12:K12)+SUM('Раздел 4'!R12:AC12)),"","Неверно!")</f>
      </c>
      <c r="B38" s="190" t="s">
        <v>1217</v>
      </c>
      <c r="C38" s="168" t="s">
        <v>1246</v>
      </c>
      <c r="D38" s="168" t="s">
        <v>1168</v>
      </c>
      <c r="E38" s="170" t="str">
        <f>CONCATENATE(SUM('Раздел 4'!AF12:AF12),"=",SUM('Раздел 4'!K12:K12),"+",SUM('Раздел 4'!R12:AC12))</f>
        <v>0=0+0</v>
      </c>
    </row>
    <row r="39" spans="1:5" s="145" customFormat="1" ht="15.75">
      <c r="A39" s="169">
        <f>IF((SUM('Раздел 4'!AF13:AF13)=SUM('Раздел 4'!K13:K13)+SUM('Раздел 4'!R13:AC13)),"","Неверно!")</f>
      </c>
      <c r="B39" s="190" t="s">
        <v>1217</v>
      </c>
      <c r="C39" s="168" t="s">
        <v>1247</v>
      </c>
      <c r="D39" s="168" t="s">
        <v>1168</v>
      </c>
      <c r="E39" s="170" t="str">
        <f>CONCATENATE(SUM('Раздел 4'!AF13:AF13),"=",SUM('Раздел 4'!K13:K13),"+",SUM('Раздел 4'!R13:AC13))</f>
        <v>0=0+0</v>
      </c>
    </row>
    <row r="40" spans="1:5" s="145" customFormat="1" ht="15.75">
      <c r="A40" s="169">
        <f>IF((SUM('Раздел 4'!AF14:AF14)=SUM('Раздел 4'!K14:K14)+SUM('Раздел 4'!R14:AC14)),"","Неверно!")</f>
      </c>
      <c r="B40" s="190" t="s">
        <v>1217</v>
      </c>
      <c r="C40" s="168" t="s">
        <v>1248</v>
      </c>
      <c r="D40" s="168" t="s">
        <v>1168</v>
      </c>
      <c r="E40" s="170" t="str">
        <f>CONCATENATE(SUM('Раздел 4'!AF14:AF14),"=",SUM('Раздел 4'!K14:K14),"+",SUM('Раздел 4'!R14:AC14))</f>
        <v>0=0+0</v>
      </c>
    </row>
    <row r="41" spans="1:5" s="145" customFormat="1" ht="15.75">
      <c r="A41" s="169">
        <f>IF((SUM('Раздел 4'!AF15:AF15)=SUM('Раздел 4'!K15:K15)+SUM('Раздел 4'!R15:AC15)),"","Неверно!")</f>
      </c>
      <c r="B41" s="190" t="s">
        <v>1217</v>
      </c>
      <c r="C41" s="168" t="s">
        <v>1249</v>
      </c>
      <c r="D41" s="168" t="s">
        <v>1168</v>
      </c>
      <c r="E41" s="170" t="str">
        <f>CONCATENATE(SUM('Раздел 4'!AF15:AF15),"=",SUM('Раздел 4'!K15:K15),"+",SUM('Раздел 4'!R15:AC15))</f>
        <v>0=0+0</v>
      </c>
    </row>
    <row r="42" spans="1:5" s="145" customFormat="1" ht="15.75">
      <c r="A42" s="169">
        <f>IF((SUM('Раздел 4'!AF16:AF16)=SUM('Раздел 4'!K16:K16)+SUM('Раздел 4'!R16:AC16)),"","Неверно!")</f>
      </c>
      <c r="B42" s="190" t="s">
        <v>1217</v>
      </c>
      <c r="C42" s="168" t="s">
        <v>1250</v>
      </c>
      <c r="D42" s="168" t="s">
        <v>1168</v>
      </c>
      <c r="E42" s="170" t="str">
        <f>CONCATENATE(SUM('Раздел 4'!AF16:AF16),"=",SUM('Раздел 4'!K16:K16),"+",SUM('Раздел 4'!R16:AC16))</f>
        <v>0=0+0</v>
      </c>
    </row>
    <row r="43" spans="1:5" s="145" customFormat="1" ht="15.75">
      <c r="A43" s="169">
        <f>IF((SUM('Раздел 4'!AF17:AF17)=SUM('Раздел 4'!K17:K17)+SUM('Раздел 4'!R17:AC17)),"","Неверно!")</f>
      </c>
      <c r="B43" s="190" t="s">
        <v>1217</v>
      </c>
      <c r="C43" s="168" t="s">
        <v>1251</v>
      </c>
      <c r="D43" s="168" t="s">
        <v>1168</v>
      </c>
      <c r="E43" s="170" t="str">
        <f>CONCATENATE(SUM('Раздел 4'!AF17:AF17),"=",SUM('Раздел 4'!K17:K17),"+",SUM('Раздел 4'!R17:AC17))</f>
        <v>0=0+0</v>
      </c>
    </row>
    <row r="44" spans="1:5" s="145" customFormat="1" ht="15.75">
      <c r="A44" s="169">
        <f>IF((SUM('Раздел 4'!AB42:AB42)=SUM('Разделы 3, 5, 6'!AA12:AA15)),"","Неверно!")</f>
      </c>
      <c r="B44" s="190" t="s">
        <v>1252</v>
      </c>
      <c r="C44" s="168" t="s">
        <v>1253</v>
      </c>
      <c r="D44" s="168" t="s">
        <v>1165</v>
      </c>
      <c r="E44" s="170" t="str">
        <f>CONCATENATE(SUM('Раздел 4'!AB42:AB42),"=",SUM('Разделы 3, 5, 6'!AA12:AA15))</f>
        <v>0=0</v>
      </c>
    </row>
    <row r="45" spans="1:5" s="145" customFormat="1" ht="15.75">
      <c r="A45" s="169">
        <f>IF((SUM('Разделы 1, 2'!C18:C18)=SUM('Разделы 1, 2'!C19:C22)+SUM('Разделы 1, 2'!C24:C24)),"","Неверно!")</f>
      </c>
      <c r="B45" s="190" t="s">
        <v>1254</v>
      </c>
      <c r="C45" s="168" t="s">
        <v>1255</v>
      </c>
      <c r="D45" s="168" t="s">
        <v>1092</v>
      </c>
      <c r="E45" s="170" t="str">
        <f>CONCATENATE(SUM('Разделы 1, 2'!C18:C18),"=",SUM('Разделы 1, 2'!C19:C22),"+",SUM('Разделы 1, 2'!C24:C24))</f>
        <v>0=0+0</v>
      </c>
    </row>
    <row r="46" spans="1:5" s="145" customFormat="1" ht="15.75">
      <c r="A46" s="169">
        <f>IF((SUM('Разделы 1, 2'!L18:L18)=SUM('Разделы 1, 2'!L19:L22)+SUM('Разделы 1, 2'!L24:L24)),"","Неверно!")</f>
      </c>
      <c r="B46" s="190" t="s">
        <v>1254</v>
      </c>
      <c r="C46" s="168" t="s">
        <v>1256</v>
      </c>
      <c r="D46" s="168" t="s">
        <v>1092</v>
      </c>
      <c r="E46" s="170" t="str">
        <f>CONCATENATE(SUM('Разделы 1, 2'!L18:L18),"=",SUM('Разделы 1, 2'!L19:L22),"+",SUM('Разделы 1, 2'!L24:L24))</f>
        <v>0=0+0</v>
      </c>
    </row>
    <row r="47" spans="1:5" s="145" customFormat="1" ht="15.75">
      <c r="A47" s="169">
        <f>IF((SUM('Разделы 1, 2'!M18:M18)=SUM('Разделы 1, 2'!M19:M22)+SUM('Разделы 1, 2'!M24:M24)),"","Неверно!")</f>
      </c>
      <c r="B47" s="190" t="s">
        <v>1254</v>
      </c>
      <c r="C47" s="168" t="s">
        <v>1257</v>
      </c>
      <c r="D47" s="168" t="s">
        <v>1092</v>
      </c>
      <c r="E47" s="170" t="str">
        <f>CONCATENATE(SUM('Разделы 1, 2'!M18:M18),"=",SUM('Разделы 1, 2'!M19:M22),"+",SUM('Разделы 1, 2'!M24:M24))</f>
        <v>0=0+0</v>
      </c>
    </row>
    <row r="48" spans="1:5" s="145" customFormat="1" ht="15.75">
      <c r="A48" s="169">
        <f>IF((SUM('Разделы 1, 2'!N18:N18)=SUM('Разделы 1, 2'!N19:N22)+SUM('Разделы 1, 2'!N24:N24)),"","Неверно!")</f>
      </c>
      <c r="B48" s="190" t="s">
        <v>1254</v>
      </c>
      <c r="C48" s="168" t="s">
        <v>1258</v>
      </c>
      <c r="D48" s="168" t="s">
        <v>1092</v>
      </c>
      <c r="E48" s="170" t="str">
        <f>CONCATENATE(SUM('Разделы 1, 2'!N18:N18),"=",SUM('Разделы 1, 2'!N19:N22),"+",SUM('Разделы 1, 2'!N24:N24))</f>
        <v>0=0+0</v>
      </c>
    </row>
    <row r="49" spans="1:5" s="145" customFormat="1" ht="15.75">
      <c r="A49" s="169">
        <f>IF((SUM('Разделы 1, 2'!O18:O18)=SUM('Разделы 1, 2'!O19:O22)+SUM('Разделы 1, 2'!O24:O24)),"","Неверно!")</f>
      </c>
      <c r="B49" s="190" t="s">
        <v>1254</v>
      </c>
      <c r="C49" s="168" t="s">
        <v>1259</v>
      </c>
      <c r="D49" s="168" t="s">
        <v>1092</v>
      </c>
      <c r="E49" s="170" t="str">
        <f>CONCATENATE(SUM('Разделы 1, 2'!O18:O18),"=",SUM('Разделы 1, 2'!O19:O22),"+",SUM('Разделы 1, 2'!O24:O24))</f>
        <v>0=0+0</v>
      </c>
    </row>
    <row r="50" spans="1:5" s="145" customFormat="1" ht="15.75">
      <c r="A50" s="169">
        <f>IF((SUM('Разделы 1, 2'!P18:P18)=SUM('Разделы 1, 2'!P19:P22)+SUM('Разделы 1, 2'!P24:P24)),"","Неверно!")</f>
      </c>
      <c r="B50" s="190" t="s">
        <v>1254</v>
      </c>
      <c r="C50" s="168" t="s">
        <v>1260</v>
      </c>
      <c r="D50" s="168" t="s">
        <v>1092</v>
      </c>
      <c r="E50" s="170" t="str">
        <f>CONCATENATE(SUM('Разделы 1, 2'!P18:P18),"=",SUM('Разделы 1, 2'!P19:P22),"+",SUM('Разделы 1, 2'!P24:P24))</f>
        <v>0=0+0</v>
      </c>
    </row>
    <row r="51" spans="1:5" s="145" customFormat="1" ht="15.75">
      <c r="A51" s="169">
        <f>IF((SUM('Разделы 1, 2'!Q18:Q18)=SUM('Разделы 1, 2'!Q19:Q22)+SUM('Разделы 1, 2'!Q24:Q24)),"","Неверно!")</f>
      </c>
      <c r="B51" s="190" t="s">
        <v>1254</v>
      </c>
      <c r="C51" s="168" t="s">
        <v>1261</v>
      </c>
      <c r="D51" s="168" t="s">
        <v>1092</v>
      </c>
      <c r="E51" s="170" t="str">
        <f>CONCATENATE(SUM('Разделы 1, 2'!Q18:Q18),"=",SUM('Разделы 1, 2'!Q19:Q22),"+",SUM('Разделы 1, 2'!Q24:Q24))</f>
        <v>0=0+0</v>
      </c>
    </row>
    <row r="52" spans="1:5" s="145" customFormat="1" ht="15.75">
      <c r="A52" s="169">
        <f>IF((SUM('Разделы 1, 2'!R18:R18)=SUM('Разделы 1, 2'!R19:R22)+SUM('Разделы 1, 2'!R24:R24)),"","Неверно!")</f>
      </c>
      <c r="B52" s="190" t="s">
        <v>1254</v>
      </c>
      <c r="C52" s="168" t="s">
        <v>1262</v>
      </c>
      <c r="D52" s="168" t="s">
        <v>1092</v>
      </c>
      <c r="E52" s="170" t="str">
        <f>CONCATENATE(SUM('Разделы 1, 2'!R18:R18),"=",SUM('Разделы 1, 2'!R19:R22),"+",SUM('Разделы 1, 2'!R24:R24))</f>
        <v>0=0+0</v>
      </c>
    </row>
    <row r="53" spans="1:5" s="145" customFormat="1" ht="15.75">
      <c r="A53" s="169">
        <f>IF((SUM('Разделы 1, 2'!S18:S18)=SUM('Разделы 1, 2'!S19:S22)+SUM('Разделы 1, 2'!S24:S24)),"","Неверно!")</f>
      </c>
      <c r="B53" s="190" t="s">
        <v>1254</v>
      </c>
      <c r="C53" s="168" t="s">
        <v>1263</v>
      </c>
      <c r="D53" s="168" t="s">
        <v>1092</v>
      </c>
      <c r="E53" s="170" t="str">
        <f>CONCATENATE(SUM('Разделы 1, 2'!S18:S18),"=",SUM('Разделы 1, 2'!S19:S22),"+",SUM('Разделы 1, 2'!S24:S24))</f>
        <v>0=0+0</v>
      </c>
    </row>
    <row r="54" spans="1:5" s="145" customFormat="1" ht="15.75">
      <c r="A54" s="169">
        <f>IF((SUM('Разделы 1, 2'!T18:T18)=SUM('Разделы 1, 2'!T19:T22)+SUM('Разделы 1, 2'!T24:T24)),"","Неверно!")</f>
      </c>
      <c r="B54" s="190" t="s">
        <v>1254</v>
      </c>
      <c r="C54" s="168" t="s">
        <v>1264</v>
      </c>
      <c r="D54" s="168" t="s">
        <v>1092</v>
      </c>
      <c r="E54" s="170" t="str">
        <f>CONCATENATE(SUM('Разделы 1, 2'!T18:T18),"=",SUM('Разделы 1, 2'!T19:T22),"+",SUM('Разделы 1, 2'!T24:T24))</f>
        <v>0=0+0</v>
      </c>
    </row>
    <row r="55" spans="1:5" s="145" customFormat="1" ht="15.75">
      <c r="A55" s="169">
        <f>IF((SUM('Разделы 1, 2'!U18:U18)=SUM('Разделы 1, 2'!U19:U22)+SUM('Разделы 1, 2'!U24:U24)),"","Неверно!")</f>
      </c>
      <c r="B55" s="190" t="s">
        <v>1254</v>
      </c>
      <c r="C55" s="168" t="s">
        <v>1265</v>
      </c>
      <c r="D55" s="168" t="s">
        <v>1092</v>
      </c>
      <c r="E55" s="170" t="str">
        <f>CONCATENATE(SUM('Разделы 1, 2'!U18:U18),"=",SUM('Разделы 1, 2'!U19:U22),"+",SUM('Разделы 1, 2'!U24:U24))</f>
        <v>0=0+0</v>
      </c>
    </row>
    <row r="56" spans="1:5" s="145" customFormat="1" ht="15.75">
      <c r="A56" s="169">
        <f>IF((SUM('Разделы 1, 2'!D18:D18)=SUM('Разделы 1, 2'!D19:D22)+SUM('Разделы 1, 2'!D24:D24)),"","Неверно!")</f>
      </c>
      <c r="B56" s="190" t="s">
        <v>1254</v>
      </c>
      <c r="C56" s="168" t="s">
        <v>1266</v>
      </c>
      <c r="D56" s="168" t="s">
        <v>1092</v>
      </c>
      <c r="E56" s="170" t="str">
        <f>CONCATENATE(SUM('Разделы 1, 2'!D18:D18),"=",SUM('Разделы 1, 2'!D19:D22),"+",SUM('Разделы 1, 2'!D24:D24))</f>
        <v>0=0+0</v>
      </c>
    </row>
    <row r="57" spans="1:5" s="145" customFormat="1" ht="15.75">
      <c r="A57" s="169">
        <f>IF((SUM('Разделы 1, 2'!V18:V18)=SUM('Разделы 1, 2'!V19:V22)+SUM('Разделы 1, 2'!V24:V24)),"","Неверно!")</f>
      </c>
      <c r="B57" s="190" t="s">
        <v>1254</v>
      </c>
      <c r="C57" s="168" t="s">
        <v>1267</v>
      </c>
      <c r="D57" s="168" t="s">
        <v>1092</v>
      </c>
      <c r="E57" s="170" t="str">
        <f>CONCATENATE(SUM('Разделы 1, 2'!V18:V18),"=",SUM('Разделы 1, 2'!V19:V22),"+",SUM('Разделы 1, 2'!V24:V24))</f>
        <v>0=0+0</v>
      </c>
    </row>
    <row r="58" spans="1:5" s="145" customFormat="1" ht="15.75">
      <c r="A58" s="169">
        <f>IF((SUM('Разделы 1, 2'!W18:W18)=SUM('Разделы 1, 2'!W19:W22)+SUM('Разделы 1, 2'!W24:W24)),"","Неверно!")</f>
      </c>
      <c r="B58" s="190" t="s">
        <v>1254</v>
      </c>
      <c r="C58" s="168" t="s">
        <v>1268</v>
      </c>
      <c r="D58" s="168" t="s">
        <v>1092</v>
      </c>
      <c r="E58" s="170" t="str">
        <f>CONCATENATE(SUM('Разделы 1, 2'!W18:W18),"=",SUM('Разделы 1, 2'!W19:W22),"+",SUM('Разделы 1, 2'!W24:W24))</f>
        <v>0=0+0</v>
      </c>
    </row>
    <row r="59" spans="1:5" s="145" customFormat="1" ht="15.75">
      <c r="A59" s="169">
        <f>IF((SUM('Разделы 1, 2'!X18:X18)=SUM('Разделы 1, 2'!X19:X22)+SUM('Разделы 1, 2'!X24:X24)),"","Неверно!")</f>
      </c>
      <c r="B59" s="190" t="s">
        <v>1254</v>
      </c>
      <c r="C59" s="168" t="s">
        <v>1269</v>
      </c>
      <c r="D59" s="168" t="s">
        <v>1092</v>
      </c>
      <c r="E59" s="170" t="str">
        <f>CONCATENATE(SUM('Разделы 1, 2'!X18:X18),"=",SUM('Разделы 1, 2'!X19:X22),"+",SUM('Разделы 1, 2'!X24:X24))</f>
        <v>0=0+0</v>
      </c>
    </row>
    <row r="60" spans="1:5" s="145" customFormat="1" ht="15.75">
      <c r="A60" s="169">
        <f>IF((SUM('Разделы 1, 2'!E18:E18)=SUM('Разделы 1, 2'!E19:E22)+SUM('Разделы 1, 2'!E24:E24)),"","Неверно!")</f>
      </c>
      <c r="B60" s="190" t="s">
        <v>1254</v>
      </c>
      <c r="C60" s="168" t="s">
        <v>1270</v>
      </c>
      <c r="D60" s="168" t="s">
        <v>1092</v>
      </c>
      <c r="E60" s="170" t="str">
        <f>CONCATENATE(SUM('Разделы 1, 2'!E18:E18),"=",SUM('Разделы 1, 2'!E19:E22),"+",SUM('Разделы 1, 2'!E24:E24))</f>
        <v>0=0+0</v>
      </c>
    </row>
    <row r="61" spans="1:5" s="145" customFormat="1" ht="15.75">
      <c r="A61" s="169">
        <f>IF((SUM('Разделы 1, 2'!F18:F18)=SUM('Разделы 1, 2'!F19:F22)+SUM('Разделы 1, 2'!F24:F24)),"","Неверно!")</f>
      </c>
      <c r="B61" s="190" t="s">
        <v>1254</v>
      </c>
      <c r="C61" s="168" t="s">
        <v>1271</v>
      </c>
      <c r="D61" s="168" t="s">
        <v>1092</v>
      </c>
      <c r="E61" s="170" t="str">
        <f>CONCATENATE(SUM('Разделы 1, 2'!F18:F18),"=",SUM('Разделы 1, 2'!F19:F22),"+",SUM('Разделы 1, 2'!F24:F24))</f>
        <v>0=0+0</v>
      </c>
    </row>
    <row r="62" spans="1:5" s="145" customFormat="1" ht="15.75">
      <c r="A62" s="169">
        <f>IF((SUM('Разделы 1, 2'!G18:G18)=SUM('Разделы 1, 2'!G19:G22)+SUM('Разделы 1, 2'!G24:G24)),"","Неверно!")</f>
      </c>
      <c r="B62" s="190" t="s">
        <v>1254</v>
      </c>
      <c r="C62" s="168" t="s">
        <v>1272</v>
      </c>
      <c r="D62" s="168" t="s">
        <v>1092</v>
      </c>
      <c r="E62" s="170" t="str">
        <f>CONCATENATE(SUM('Разделы 1, 2'!G18:G18),"=",SUM('Разделы 1, 2'!G19:G22),"+",SUM('Разделы 1, 2'!G24:G24))</f>
        <v>0=0+0</v>
      </c>
    </row>
    <row r="63" spans="1:5" s="145" customFormat="1" ht="15.75">
      <c r="A63" s="169">
        <f>IF((SUM('Разделы 1, 2'!H18:H18)=SUM('Разделы 1, 2'!H19:H22)+SUM('Разделы 1, 2'!H24:H24)),"","Неверно!")</f>
      </c>
      <c r="B63" s="190" t="s">
        <v>1254</v>
      </c>
      <c r="C63" s="168" t="s">
        <v>1273</v>
      </c>
      <c r="D63" s="168" t="s">
        <v>1092</v>
      </c>
      <c r="E63" s="170" t="str">
        <f>CONCATENATE(SUM('Разделы 1, 2'!H18:H18),"=",SUM('Разделы 1, 2'!H19:H22),"+",SUM('Разделы 1, 2'!H24:H24))</f>
        <v>0=0+0</v>
      </c>
    </row>
    <row r="64" spans="1:5" s="145" customFormat="1" ht="15.75">
      <c r="A64" s="169">
        <f>IF((SUM('Разделы 1, 2'!I18:I18)=SUM('Разделы 1, 2'!I19:I22)+SUM('Разделы 1, 2'!I24:I24)),"","Неверно!")</f>
      </c>
      <c r="B64" s="190" t="s">
        <v>1254</v>
      </c>
      <c r="C64" s="168" t="s">
        <v>1274</v>
      </c>
      <c r="D64" s="168" t="s">
        <v>1092</v>
      </c>
      <c r="E64" s="170" t="str">
        <f>CONCATENATE(SUM('Разделы 1, 2'!I18:I18),"=",SUM('Разделы 1, 2'!I19:I22),"+",SUM('Разделы 1, 2'!I24:I24))</f>
        <v>0=0+0</v>
      </c>
    </row>
    <row r="65" spans="1:5" s="145" customFormat="1" ht="15.75">
      <c r="A65" s="169">
        <f>IF((SUM('Разделы 1, 2'!J18:J18)=SUM('Разделы 1, 2'!J19:J22)+SUM('Разделы 1, 2'!J24:J24)),"","Неверно!")</f>
      </c>
      <c r="B65" s="190" t="s">
        <v>1254</v>
      </c>
      <c r="C65" s="168" t="s">
        <v>1275</v>
      </c>
      <c r="D65" s="168" t="s">
        <v>1092</v>
      </c>
      <c r="E65" s="170" t="str">
        <f>CONCATENATE(SUM('Разделы 1, 2'!J18:J18),"=",SUM('Разделы 1, 2'!J19:J22),"+",SUM('Разделы 1, 2'!J24:J24))</f>
        <v>0=0+0</v>
      </c>
    </row>
    <row r="66" spans="1:5" s="145" customFormat="1" ht="15.75">
      <c r="A66" s="169">
        <f>IF((SUM('Разделы 1, 2'!K18:K18)=SUM('Разделы 1, 2'!K19:K22)+SUM('Разделы 1, 2'!K24:K24)),"","Неверно!")</f>
      </c>
      <c r="B66" s="190" t="s">
        <v>1254</v>
      </c>
      <c r="C66" s="168" t="s">
        <v>1276</v>
      </c>
      <c r="D66" s="168" t="s">
        <v>1092</v>
      </c>
      <c r="E66" s="170" t="str">
        <f>CONCATENATE(SUM('Разделы 1, 2'!K18:K18),"=",SUM('Разделы 1, 2'!K19:K22),"+",SUM('Разделы 1, 2'!K24:K24))</f>
        <v>0=0+0</v>
      </c>
    </row>
    <row r="67" spans="1:5" s="145" customFormat="1" ht="25.5">
      <c r="A67" s="169">
        <f>IF((SUM('Разделы 3, 5, 6'!D21:D25)=SUM('Разделы 1, 2'!J18:J18)+SUM('Разделы 1, 2'!L18:L18)),"","Неверно!")</f>
      </c>
      <c r="B67" s="190" t="s">
        <v>1277</v>
      </c>
      <c r="C67" s="168" t="s">
        <v>1278</v>
      </c>
      <c r="D67" s="168" t="s">
        <v>1091</v>
      </c>
      <c r="E67" s="170" t="str">
        <f>CONCATENATE(SUM('Разделы 3, 5, 6'!D21:D25),"=",SUM('Разделы 1, 2'!J18:J18),"+",SUM('Разделы 1, 2'!L18:L18))</f>
        <v>0=0+0</v>
      </c>
    </row>
    <row r="68" spans="1:5" s="145" customFormat="1" ht="15.75">
      <c r="A68" s="169">
        <f>IF((SUM('Раздел 4'!J42:J42)=SUM('Разделы 3, 5, 6'!I10:I10)),"","Неверно!")</f>
      </c>
      <c r="B68" s="190" t="s">
        <v>1279</v>
      </c>
      <c r="C68" s="168" t="s">
        <v>1280</v>
      </c>
      <c r="D68" s="168" t="s">
        <v>853</v>
      </c>
      <c r="E68" s="170" t="str">
        <f>CONCATENATE(SUM('Раздел 4'!J42:J42),"=",SUM('Разделы 3, 5, 6'!I10:I10))</f>
        <v>0=0</v>
      </c>
    </row>
    <row r="69" spans="1:5" s="145" customFormat="1" ht="15.75">
      <c r="A69" s="169">
        <f>IF((SUM('Разделы 3, 5, 6'!AE16:AE16)=SUM('Разделы 1, 2'!L23:L23)),"","Неверно!")</f>
      </c>
      <c r="B69" s="190" t="s">
        <v>1281</v>
      </c>
      <c r="C69" s="168" t="s">
        <v>1282</v>
      </c>
      <c r="D69" s="168" t="s">
        <v>1153</v>
      </c>
      <c r="E69" s="170" t="str">
        <f>CONCATENATE(SUM('Разделы 3, 5, 6'!AE16:AE16),"=",SUM('Разделы 1, 2'!L23:L23))</f>
        <v>0=0</v>
      </c>
    </row>
    <row r="70" spans="1:5" s="145" customFormat="1" ht="25.5">
      <c r="A70" s="169">
        <f>IF((SUM('Раздел 4'!V42:V42)=SUM('Разделы 3, 5, 6'!U9:U9)),"","Неверно!")</f>
      </c>
      <c r="B70" s="190" t="s">
        <v>1283</v>
      </c>
      <c r="C70" s="168" t="s">
        <v>1284</v>
      </c>
      <c r="D70" s="168" t="s">
        <v>1163</v>
      </c>
      <c r="E70" s="170" t="str">
        <f>CONCATENATE(SUM('Раздел 4'!V42:V42),"=",SUM('Разделы 3, 5, 6'!U9:U9))</f>
        <v>0=0</v>
      </c>
    </row>
    <row r="71" spans="1:5" s="145" customFormat="1" ht="25.5">
      <c r="A71" s="169">
        <f>IF((SUM('Раздел 4'!W42:W42)=SUM('Разделы 3, 5, 6'!V9:V9)),"","Неверно!")</f>
      </c>
      <c r="B71" s="190" t="s">
        <v>1283</v>
      </c>
      <c r="C71" s="168" t="s">
        <v>1285</v>
      </c>
      <c r="D71" s="168" t="s">
        <v>1163</v>
      </c>
      <c r="E71" s="170" t="str">
        <f>CONCATENATE(SUM('Раздел 4'!W42:W42),"=",SUM('Разделы 3, 5, 6'!V9:V9))</f>
        <v>0=0</v>
      </c>
    </row>
    <row r="72" spans="1:5" s="145" customFormat="1" ht="15.75">
      <c r="A72" s="169">
        <f>IF((SUM('Разделы 1, 2'!G10:H10)=SUM('Разделы 1, 2'!J10:J10)),"","Неверно!")</f>
      </c>
      <c r="B72" s="190" t="s">
        <v>1286</v>
      </c>
      <c r="C72" s="168" t="s">
        <v>1287</v>
      </c>
      <c r="D72" s="168" t="s">
        <v>1086</v>
      </c>
      <c r="E72" s="170" t="str">
        <f>CONCATENATE(SUM('Разделы 1, 2'!G10:H10),"=",SUM('Разделы 1, 2'!J10:J10))</f>
        <v>1=1</v>
      </c>
    </row>
    <row r="73" spans="1:5" s="145" customFormat="1" ht="15.75">
      <c r="A73" s="169">
        <f>IF((SUM('Раздел 4'!Z42:Z42)=SUM('Разделы 3, 5, 6'!Y11:Y11)),"","Неверно!")</f>
      </c>
      <c r="B73" s="190" t="s">
        <v>1288</v>
      </c>
      <c r="C73" s="168" t="s">
        <v>1289</v>
      </c>
      <c r="D73" s="168" t="s">
        <v>1156</v>
      </c>
      <c r="E73" s="170" t="str">
        <f>CONCATENATE(SUM('Раздел 4'!Z42:Z42),"=",SUM('Разделы 3, 5, 6'!Y11:Y11))</f>
        <v>0=0</v>
      </c>
    </row>
    <row r="74" spans="1:5" s="145" customFormat="1" ht="15.75">
      <c r="A74" s="169">
        <f>IF((SUM('Разделы 1, 2'!V18:V18)&lt;=SUM('Разделы 1, 2'!M18:M18)),"","Неверно!")</f>
      </c>
      <c r="B74" s="190" t="s">
        <v>1290</v>
      </c>
      <c r="C74" s="168" t="s">
        <v>1291</v>
      </c>
      <c r="D74" s="168" t="s">
        <v>1100</v>
      </c>
      <c r="E74" s="170" t="str">
        <f>CONCATENATE(SUM('Разделы 1, 2'!V18:V18),"&lt;=",SUM('Разделы 1, 2'!M18:M18))</f>
        <v>0&lt;=0</v>
      </c>
    </row>
    <row r="75" spans="1:5" s="145" customFormat="1" ht="15.75">
      <c r="A75" s="169">
        <f>IF((SUM('Разделы 1, 2'!V19:V19)&lt;=SUM('Разделы 1, 2'!M19:M19)),"","Неверно!")</f>
      </c>
      <c r="B75" s="190" t="s">
        <v>1290</v>
      </c>
      <c r="C75" s="168" t="s">
        <v>1292</v>
      </c>
      <c r="D75" s="168" t="s">
        <v>1100</v>
      </c>
      <c r="E75" s="170" t="str">
        <f>CONCATENATE(SUM('Разделы 1, 2'!V19:V19),"&lt;=",SUM('Разделы 1, 2'!M19:M19))</f>
        <v>0&lt;=0</v>
      </c>
    </row>
    <row r="76" spans="1:5" s="145" customFormat="1" ht="15.75">
      <c r="A76" s="169">
        <f>IF((SUM('Разделы 1, 2'!V20:V20)&lt;=SUM('Разделы 1, 2'!M20:M20)),"","Неверно!")</f>
      </c>
      <c r="B76" s="190" t="s">
        <v>1290</v>
      </c>
      <c r="C76" s="168" t="s">
        <v>1293</v>
      </c>
      <c r="D76" s="168" t="s">
        <v>1100</v>
      </c>
      <c r="E76" s="170" t="str">
        <f>CONCATENATE(SUM('Разделы 1, 2'!V20:V20),"&lt;=",SUM('Разделы 1, 2'!M20:M20))</f>
        <v>0&lt;=0</v>
      </c>
    </row>
    <row r="77" spans="1:5" s="145" customFormat="1" ht="15.75">
      <c r="A77" s="169">
        <f>IF((SUM('Разделы 1, 2'!V21:V21)&lt;=SUM('Разделы 1, 2'!M21:M21)),"","Неверно!")</f>
      </c>
      <c r="B77" s="190" t="s">
        <v>1290</v>
      </c>
      <c r="C77" s="168" t="s">
        <v>1294</v>
      </c>
      <c r="D77" s="168" t="s">
        <v>1100</v>
      </c>
      <c r="E77" s="170" t="str">
        <f>CONCATENATE(SUM('Разделы 1, 2'!V21:V21),"&lt;=",SUM('Разделы 1, 2'!M21:M21))</f>
        <v>0&lt;=0</v>
      </c>
    </row>
    <row r="78" spans="1:5" s="145" customFormat="1" ht="15.75">
      <c r="A78" s="169">
        <f>IF((SUM('Разделы 1, 2'!V22:V22)&lt;=SUM('Разделы 1, 2'!M22:M22)),"","Неверно!")</f>
      </c>
      <c r="B78" s="190" t="s">
        <v>1290</v>
      </c>
      <c r="C78" s="168" t="s">
        <v>1295</v>
      </c>
      <c r="D78" s="168" t="s">
        <v>1100</v>
      </c>
      <c r="E78" s="170" t="str">
        <f>CONCATENATE(SUM('Разделы 1, 2'!V22:V22),"&lt;=",SUM('Разделы 1, 2'!M22:M22))</f>
        <v>0&lt;=0</v>
      </c>
    </row>
    <row r="79" spans="1:5" s="145" customFormat="1" ht="15.75">
      <c r="A79" s="169">
        <f>IF((SUM('Разделы 1, 2'!V23:V23)&lt;=SUM('Разделы 1, 2'!M23:M23)),"","Неверно!")</f>
      </c>
      <c r="B79" s="190" t="s">
        <v>1290</v>
      </c>
      <c r="C79" s="168" t="s">
        <v>1296</v>
      </c>
      <c r="D79" s="168" t="s">
        <v>1100</v>
      </c>
      <c r="E79" s="170" t="str">
        <f>CONCATENATE(SUM('Разделы 1, 2'!V23:V23),"&lt;=",SUM('Разделы 1, 2'!M23:M23))</f>
        <v>0&lt;=0</v>
      </c>
    </row>
    <row r="80" spans="1:5" s="145" customFormat="1" ht="15.75">
      <c r="A80" s="169">
        <f>IF((SUM('Разделы 1, 2'!V24:V24)&lt;=SUM('Разделы 1, 2'!M24:M24)),"","Неверно!")</f>
      </c>
      <c r="B80" s="190" t="s">
        <v>1290</v>
      </c>
      <c r="C80" s="168" t="s">
        <v>1297</v>
      </c>
      <c r="D80" s="168" t="s">
        <v>1100</v>
      </c>
      <c r="E80" s="170" t="str">
        <f>CONCATENATE(SUM('Разделы 1, 2'!V24:V24),"&lt;=",SUM('Разделы 1, 2'!M24:M24))</f>
        <v>0&lt;=0</v>
      </c>
    </row>
    <row r="81" spans="1:5" s="145" customFormat="1" ht="15.75">
      <c r="A81" s="169">
        <f>IF((SUM('Раздел 4'!AG9:AG9)&lt;=SUM('Раздел 4'!AF9:AF9)),"","Неверно!")</f>
      </c>
      <c r="B81" s="190" t="s">
        <v>1298</v>
      </c>
      <c r="C81" s="168" t="s">
        <v>1299</v>
      </c>
      <c r="D81" s="168" t="s">
        <v>1154</v>
      </c>
      <c r="E81" s="170" t="str">
        <f>CONCATENATE(SUM('Раздел 4'!AG9:AG9),"&lt;=",SUM('Раздел 4'!AF9:AF9))</f>
        <v>0&lt;=0</v>
      </c>
    </row>
    <row r="82" spans="1:5" s="145" customFormat="1" ht="15.75">
      <c r="A82" s="169">
        <f>IF((SUM('Раздел 4'!AG18:AG18)&lt;=SUM('Раздел 4'!AF18:AF18)),"","Неверно!")</f>
      </c>
      <c r="B82" s="190" t="s">
        <v>1298</v>
      </c>
      <c r="C82" s="168" t="s">
        <v>1300</v>
      </c>
      <c r="D82" s="168" t="s">
        <v>1154</v>
      </c>
      <c r="E82" s="170" t="str">
        <f>CONCATENATE(SUM('Раздел 4'!AG18:AG18),"&lt;=",SUM('Раздел 4'!AF18:AF18))</f>
        <v>0&lt;=0</v>
      </c>
    </row>
    <row r="83" spans="1:5" s="145" customFormat="1" ht="15.75">
      <c r="A83" s="169">
        <f>IF((SUM('Раздел 4'!AG19:AG19)&lt;=SUM('Раздел 4'!AF19:AF19)),"","Неверно!")</f>
      </c>
      <c r="B83" s="190" t="s">
        <v>1298</v>
      </c>
      <c r="C83" s="168" t="s">
        <v>1301</v>
      </c>
      <c r="D83" s="168" t="s">
        <v>1154</v>
      </c>
      <c r="E83" s="170" t="str">
        <f>CONCATENATE(SUM('Раздел 4'!AG19:AG19),"&lt;=",SUM('Раздел 4'!AF19:AF19))</f>
        <v>0&lt;=0</v>
      </c>
    </row>
    <row r="84" spans="1:5" s="145" customFormat="1" ht="15.75">
      <c r="A84" s="169">
        <f>IF((SUM('Раздел 4'!AG20:AG20)&lt;=SUM('Раздел 4'!AF20:AF20)),"","Неверно!")</f>
      </c>
      <c r="B84" s="190" t="s">
        <v>1298</v>
      </c>
      <c r="C84" s="168" t="s">
        <v>1302</v>
      </c>
      <c r="D84" s="168" t="s">
        <v>1154</v>
      </c>
      <c r="E84" s="170" t="str">
        <f>CONCATENATE(SUM('Раздел 4'!AG20:AG20),"&lt;=",SUM('Раздел 4'!AF20:AF20))</f>
        <v>0&lt;=0</v>
      </c>
    </row>
    <row r="85" spans="1:5" s="145" customFormat="1" ht="15.75">
      <c r="A85" s="169">
        <f>IF((SUM('Раздел 4'!AG21:AG21)&lt;=SUM('Раздел 4'!AF21:AF21)),"","Неверно!")</f>
      </c>
      <c r="B85" s="190" t="s">
        <v>1298</v>
      </c>
      <c r="C85" s="168" t="s">
        <v>1303</v>
      </c>
      <c r="D85" s="168" t="s">
        <v>1154</v>
      </c>
      <c r="E85" s="170" t="str">
        <f>CONCATENATE(SUM('Раздел 4'!AG21:AG21),"&lt;=",SUM('Раздел 4'!AF21:AF21))</f>
        <v>0&lt;=0</v>
      </c>
    </row>
    <row r="86" spans="1:5" s="145" customFormat="1" ht="15.75">
      <c r="A86" s="169">
        <f>IF((SUM('Раздел 4'!AG22:AG22)&lt;=SUM('Раздел 4'!AF22:AF22)),"","Неверно!")</f>
      </c>
      <c r="B86" s="190" t="s">
        <v>1298</v>
      </c>
      <c r="C86" s="168" t="s">
        <v>1304</v>
      </c>
      <c r="D86" s="168" t="s">
        <v>1154</v>
      </c>
      <c r="E86" s="170" t="str">
        <f>CONCATENATE(SUM('Раздел 4'!AG22:AG22),"&lt;=",SUM('Раздел 4'!AF22:AF22))</f>
        <v>0&lt;=0</v>
      </c>
    </row>
    <row r="87" spans="1:5" s="145" customFormat="1" ht="15.75">
      <c r="A87" s="169">
        <f>IF((SUM('Раздел 4'!AG23:AG23)&lt;=SUM('Раздел 4'!AF23:AF23)),"","Неверно!")</f>
      </c>
      <c r="B87" s="190" t="s">
        <v>1298</v>
      </c>
      <c r="C87" s="168" t="s">
        <v>1305</v>
      </c>
      <c r="D87" s="168" t="s">
        <v>1154</v>
      </c>
      <c r="E87" s="170" t="str">
        <f>CONCATENATE(SUM('Раздел 4'!AG23:AG23),"&lt;=",SUM('Раздел 4'!AF23:AF23))</f>
        <v>0&lt;=0</v>
      </c>
    </row>
    <row r="88" spans="1:5" s="145" customFormat="1" ht="15.75">
      <c r="A88" s="169">
        <f>IF((SUM('Раздел 4'!AG24:AG24)&lt;=SUM('Раздел 4'!AF24:AF24)),"","Неверно!")</f>
      </c>
      <c r="B88" s="190" t="s">
        <v>1298</v>
      </c>
      <c r="C88" s="168" t="s">
        <v>1306</v>
      </c>
      <c r="D88" s="168" t="s">
        <v>1154</v>
      </c>
      <c r="E88" s="170" t="str">
        <f>CONCATENATE(SUM('Раздел 4'!AG24:AG24),"&lt;=",SUM('Раздел 4'!AF24:AF24))</f>
        <v>0&lt;=0</v>
      </c>
    </row>
    <row r="89" spans="1:5" s="145" customFormat="1" ht="15.75">
      <c r="A89" s="169">
        <f>IF((SUM('Раздел 4'!AG25:AG25)&lt;=SUM('Раздел 4'!AF25:AF25)),"","Неверно!")</f>
      </c>
      <c r="B89" s="190" t="s">
        <v>1298</v>
      </c>
      <c r="C89" s="168" t="s">
        <v>1307</v>
      </c>
      <c r="D89" s="168" t="s">
        <v>1154</v>
      </c>
      <c r="E89" s="170" t="str">
        <f>CONCATENATE(SUM('Раздел 4'!AG25:AG25),"&lt;=",SUM('Раздел 4'!AF25:AF25))</f>
        <v>0&lt;=0</v>
      </c>
    </row>
    <row r="90" spans="1:5" s="145" customFormat="1" ht="15.75">
      <c r="A90" s="169">
        <f>IF((SUM('Раздел 4'!AG26:AG26)&lt;=SUM('Раздел 4'!AF26:AF26)),"","Неверно!")</f>
      </c>
      <c r="B90" s="190" t="s">
        <v>1298</v>
      </c>
      <c r="C90" s="168" t="s">
        <v>1308</v>
      </c>
      <c r="D90" s="168" t="s">
        <v>1154</v>
      </c>
      <c r="E90" s="170" t="str">
        <f>CONCATENATE(SUM('Раздел 4'!AG26:AG26),"&lt;=",SUM('Раздел 4'!AF26:AF26))</f>
        <v>0&lt;=0</v>
      </c>
    </row>
    <row r="91" spans="1:5" s="145" customFormat="1" ht="15.75">
      <c r="A91" s="169">
        <f>IF((SUM('Раздел 4'!AG27:AG27)&lt;=SUM('Раздел 4'!AF27:AF27)),"","Неверно!")</f>
      </c>
      <c r="B91" s="190" t="s">
        <v>1298</v>
      </c>
      <c r="C91" s="168" t="s">
        <v>1309</v>
      </c>
      <c r="D91" s="168" t="s">
        <v>1154</v>
      </c>
      <c r="E91" s="170" t="str">
        <f>CONCATENATE(SUM('Раздел 4'!AG27:AG27),"&lt;=",SUM('Раздел 4'!AF27:AF27))</f>
        <v>0&lt;=0</v>
      </c>
    </row>
    <row r="92" spans="1:5" s="145" customFormat="1" ht="15.75">
      <c r="A92" s="169">
        <f>IF((SUM('Раздел 4'!AG10:AG10)&lt;=SUM('Раздел 4'!AF10:AF10)),"","Неверно!")</f>
      </c>
      <c r="B92" s="190" t="s">
        <v>1298</v>
      </c>
      <c r="C92" s="168" t="s">
        <v>1310</v>
      </c>
      <c r="D92" s="168" t="s">
        <v>1154</v>
      </c>
      <c r="E92" s="170" t="str">
        <f>CONCATENATE(SUM('Раздел 4'!AG10:AG10),"&lt;=",SUM('Раздел 4'!AF10:AF10))</f>
        <v>0&lt;=0</v>
      </c>
    </row>
    <row r="93" spans="1:5" s="145" customFormat="1" ht="15.75">
      <c r="A93" s="169">
        <f>IF((SUM('Раздел 4'!AG28:AG28)&lt;=SUM('Раздел 4'!AF28:AF28)),"","Неверно!")</f>
      </c>
      <c r="B93" s="190" t="s">
        <v>1298</v>
      </c>
      <c r="C93" s="168" t="s">
        <v>1311</v>
      </c>
      <c r="D93" s="168" t="s">
        <v>1154</v>
      </c>
      <c r="E93" s="170" t="str">
        <f>CONCATENATE(SUM('Раздел 4'!AG28:AG28),"&lt;=",SUM('Раздел 4'!AF28:AF28))</f>
        <v>0&lt;=0</v>
      </c>
    </row>
    <row r="94" spans="1:5" s="145" customFormat="1" ht="15.75">
      <c r="A94" s="169">
        <f>IF((SUM('Раздел 4'!AG29:AG29)&lt;=SUM('Раздел 4'!AF29:AF29)),"","Неверно!")</f>
      </c>
      <c r="B94" s="190" t="s">
        <v>1298</v>
      </c>
      <c r="C94" s="168" t="s">
        <v>1312</v>
      </c>
      <c r="D94" s="168" t="s">
        <v>1154</v>
      </c>
      <c r="E94" s="170" t="str">
        <f>CONCATENATE(SUM('Раздел 4'!AG29:AG29),"&lt;=",SUM('Раздел 4'!AF29:AF29))</f>
        <v>0&lt;=0</v>
      </c>
    </row>
    <row r="95" spans="1:5" s="145" customFormat="1" ht="15.75">
      <c r="A95" s="169">
        <f>IF((SUM('Раздел 4'!AG30:AG30)&lt;=SUM('Раздел 4'!AF30:AF30)),"","Неверно!")</f>
      </c>
      <c r="B95" s="190" t="s">
        <v>1298</v>
      </c>
      <c r="C95" s="168" t="s">
        <v>1313</v>
      </c>
      <c r="D95" s="168" t="s">
        <v>1154</v>
      </c>
      <c r="E95" s="170" t="str">
        <f>CONCATENATE(SUM('Раздел 4'!AG30:AG30),"&lt;=",SUM('Раздел 4'!AF30:AF30))</f>
        <v>0&lt;=0</v>
      </c>
    </row>
    <row r="96" spans="1:5" s="145" customFormat="1" ht="15.75">
      <c r="A96" s="169">
        <f>IF((SUM('Раздел 4'!AG31:AG31)&lt;=SUM('Раздел 4'!AF31:AF31)),"","Неверно!")</f>
      </c>
      <c r="B96" s="190" t="s">
        <v>1298</v>
      </c>
      <c r="C96" s="168" t="s">
        <v>1314</v>
      </c>
      <c r="D96" s="168" t="s">
        <v>1154</v>
      </c>
      <c r="E96" s="170" t="str">
        <f>CONCATENATE(SUM('Раздел 4'!AG31:AG31),"&lt;=",SUM('Раздел 4'!AF31:AF31))</f>
        <v>0&lt;=0</v>
      </c>
    </row>
    <row r="97" spans="1:5" s="145" customFormat="1" ht="15.75">
      <c r="A97" s="169">
        <f>IF((SUM('Раздел 4'!AG32:AG32)&lt;=SUM('Раздел 4'!AF32:AF32)),"","Неверно!")</f>
      </c>
      <c r="B97" s="190" t="s">
        <v>1298</v>
      </c>
      <c r="C97" s="168" t="s">
        <v>1315</v>
      </c>
      <c r="D97" s="168" t="s">
        <v>1154</v>
      </c>
      <c r="E97" s="170" t="str">
        <f>CONCATENATE(SUM('Раздел 4'!AG32:AG32),"&lt;=",SUM('Раздел 4'!AF32:AF32))</f>
        <v>0&lt;=0</v>
      </c>
    </row>
    <row r="98" spans="1:5" s="145" customFormat="1" ht="15.75">
      <c r="A98" s="169">
        <f>IF((SUM('Раздел 4'!AG33:AG33)&lt;=SUM('Раздел 4'!AF33:AF33)),"","Неверно!")</f>
      </c>
      <c r="B98" s="190" t="s">
        <v>1298</v>
      </c>
      <c r="C98" s="168" t="s">
        <v>1316</v>
      </c>
      <c r="D98" s="168" t="s">
        <v>1154</v>
      </c>
      <c r="E98" s="170" t="str">
        <f>CONCATENATE(SUM('Раздел 4'!AG33:AG33),"&lt;=",SUM('Раздел 4'!AF33:AF33))</f>
        <v>0&lt;=0</v>
      </c>
    </row>
    <row r="99" spans="1:5" s="145" customFormat="1" ht="15.75">
      <c r="A99" s="169">
        <f>IF((SUM('Раздел 4'!AG34:AG34)&lt;=SUM('Раздел 4'!AF34:AF34)),"","Неверно!")</f>
      </c>
      <c r="B99" s="190" t="s">
        <v>1298</v>
      </c>
      <c r="C99" s="168" t="s">
        <v>1317</v>
      </c>
      <c r="D99" s="168" t="s">
        <v>1154</v>
      </c>
      <c r="E99" s="170" t="str">
        <f>CONCATENATE(SUM('Раздел 4'!AG34:AG34),"&lt;=",SUM('Раздел 4'!AF34:AF34))</f>
        <v>0&lt;=0</v>
      </c>
    </row>
    <row r="100" spans="1:5" s="145" customFormat="1" ht="15.75">
      <c r="A100" s="169">
        <f>IF((SUM('Раздел 4'!AG35:AG35)&lt;=SUM('Раздел 4'!AF35:AF35)),"","Неверно!")</f>
      </c>
      <c r="B100" s="190" t="s">
        <v>1298</v>
      </c>
      <c r="C100" s="168" t="s">
        <v>1318</v>
      </c>
      <c r="D100" s="168" t="s">
        <v>1154</v>
      </c>
      <c r="E100" s="170" t="str">
        <f>CONCATENATE(SUM('Раздел 4'!AG35:AG35),"&lt;=",SUM('Раздел 4'!AF35:AF35))</f>
        <v>0&lt;=0</v>
      </c>
    </row>
    <row r="101" spans="1:5" s="145" customFormat="1" ht="15.75">
      <c r="A101" s="169">
        <f>IF((SUM('Раздел 4'!AG36:AG36)&lt;=SUM('Раздел 4'!AF36:AF36)),"","Неверно!")</f>
      </c>
      <c r="B101" s="190" t="s">
        <v>1298</v>
      </c>
      <c r="C101" s="168" t="s">
        <v>1319</v>
      </c>
      <c r="D101" s="168" t="s">
        <v>1154</v>
      </c>
      <c r="E101" s="170" t="str">
        <f>CONCATENATE(SUM('Раздел 4'!AG36:AG36),"&lt;=",SUM('Раздел 4'!AF36:AF36))</f>
        <v>0&lt;=0</v>
      </c>
    </row>
    <row r="102" spans="1:5" s="145" customFormat="1" ht="15.75">
      <c r="A102" s="169">
        <f>IF((SUM('Раздел 4'!AG37:AG37)&lt;=SUM('Раздел 4'!AF37:AF37)),"","Неверно!")</f>
      </c>
      <c r="B102" s="190" t="s">
        <v>1298</v>
      </c>
      <c r="C102" s="168" t="s">
        <v>1320</v>
      </c>
      <c r="D102" s="168" t="s">
        <v>1154</v>
      </c>
      <c r="E102" s="170" t="str">
        <f>CONCATENATE(SUM('Раздел 4'!AG37:AG37),"&lt;=",SUM('Раздел 4'!AF37:AF37))</f>
        <v>0&lt;=0</v>
      </c>
    </row>
    <row r="103" spans="1:5" s="145" customFormat="1" ht="15.75">
      <c r="A103" s="169">
        <f>IF((SUM('Раздел 4'!AG11:AG11)&lt;=SUM('Раздел 4'!AF11:AF11)),"","Неверно!")</f>
      </c>
      <c r="B103" s="190" t="s">
        <v>1298</v>
      </c>
      <c r="C103" s="168" t="s">
        <v>1321</v>
      </c>
      <c r="D103" s="168" t="s">
        <v>1154</v>
      </c>
      <c r="E103" s="170" t="str">
        <f>CONCATENATE(SUM('Раздел 4'!AG11:AG11),"&lt;=",SUM('Раздел 4'!AF11:AF11))</f>
        <v>0&lt;=0</v>
      </c>
    </row>
    <row r="104" spans="1:5" s="145" customFormat="1" ht="15.75">
      <c r="A104" s="169">
        <f>IF((SUM('Раздел 4'!AG38:AG38)&lt;=SUM('Раздел 4'!AF38:AF38)),"","Неверно!")</f>
      </c>
      <c r="B104" s="190" t="s">
        <v>1298</v>
      </c>
      <c r="C104" s="168" t="s">
        <v>1322</v>
      </c>
      <c r="D104" s="168" t="s">
        <v>1154</v>
      </c>
      <c r="E104" s="170" t="str">
        <f>CONCATENATE(SUM('Раздел 4'!AG38:AG38),"&lt;=",SUM('Раздел 4'!AF38:AF38))</f>
        <v>0&lt;=0</v>
      </c>
    </row>
    <row r="105" spans="1:5" s="145" customFormat="1" ht="15.75">
      <c r="A105" s="169">
        <f>IF((SUM('Раздел 4'!AG39:AG39)&lt;=SUM('Раздел 4'!AF39:AF39)),"","Неверно!")</f>
      </c>
      <c r="B105" s="190" t="s">
        <v>1298</v>
      </c>
      <c r="C105" s="168" t="s">
        <v>1323</v>
      </c>
      <c r="D105" s="168" t="s">
        <v>1154</v>
      </c>
      <c r="E105" s="170" t="str">
        <f>CONCATENATE(SUM('Раздел 4'!AG39:AG39),"&lt;=",SUM('Раздел 4'!AF39:AF39))</f>
        <v>0&lt;=0</v>
      </c>
    </row>
    <row r="106" spans="1:5" s="145" customFormat="1" ht="15.75">
      <c r="A106" s="169">
        <f>IF((SUM('Раздел 4'!AG40:AG40)&lt;=SUM('Раздел 4'!AF40:AF40)),"","Неверно!")</f>
      </c>
      <c r="B106" s="190" t="s">
        <v>1298</v>
      </c>
      <c r="C106" s="168" t="s">
        <v>1324</v>
      </c>
      <c r="D106" s="168" t="s">
        <v>1154</v>
      </c>
      <c r="E106" s="170" t="str">
        <f>CONCATENATE(SUM('Раздел 4'!AG40:AG40),"&lt;=",SUM('Раздел 4'!AF40:AF40))</f>
        <v>0&lt;=0</v>
      </c>
    </row>
    <row r="107" spans="1:5" s="145" customFormat="1" ht="15.75">
      <c r="A107" s="169">
        <f>IF((SUM('Раздел 4'!AG41:AG41)&lt;=SUM('Раздел 4'!AF41:AF41)),"","Неверно!")</f>
      </c>
      <c r="B107" s="190" t="s">
        <v>1298</v>
      </c>
      <c r="C107" s="168" t="s">
        <v>1325</v>
      </c>
      <c r="D107" s="168" t="s">
        <v>1154</v>
      </c>
      <c r="E107" s="170" t="str">
        <f>CONCATENATE(SUM('Раздел 4'!AG41:AG41),"&lt;=",SUM('Раздел 4'!AF41:AF41))</f>
        <v>0&lt;=0</v>
      </c>
    </row>
    <row r="108" spans="1:5" s="145" customFormat="1" ht="15.75">
      <c r="A108" s="169">
        <f>IF((SUM('Раздел 4'!AG42:AG42)&lt;=SUM('Раздел 4'!AF42:AF42)),"","Неверно!")</f>
      </c>
      <c r="B108" s="190" t="s">
        <v>1298</v>
      </c>
      <c r="C108" s="168" t="s">
        <v>1326</v>
      </c>
      <c r="D108" s="168" t="s">
        <v>1154</v>
      </c>
      <c r="E108" s="170" t="str">
        <f>CONCATENATE(SUM('Раздел 4'!AG42:AG42),"&lt;=",SUM('Раздел 4'!AF42:AF42))</f>
        <v>0&lt;=0</v>
      </c>
    </row>
    <row r="109" spans="1:5" s="145" customFormat="1" ht="15.75">
      <c r="A109" s="169">
        <f>IF((SUM('Раздел 4'!AG12:AG12)&lt;=SUM('Раздел 4'!AF12:AF12)),"","Неверно!")</f>
      </c>
      <c r="B109" s="190" t="s">
        <v>1298</v>
      </c>
      <c r="C109" s="168" t="s">
        <v>1327</v>
      </c>
      <c r="D109" s="168" t="s">
        <v>1154</v>
      </c>
      <c r="E109" s="170" t="str">
        <f>CONCATENATE(SUM('Раздел 4'!AG12:AG12),"&lt;=",SUM('Раздел 4'!AF12:AF12))</f>
        <v>0&lt;=0</v>
      </c>
    </row>
    <row r="110" spans="1:5" s="145" customFormat="1" ht="15.75">
      <c r="A110" s="169">
        <f>IF((SUM('Раздел 4'!AG13:AG13)&lt;=SUM('Раздел 4'!AF13:AF13)),"","Неверно!")</f>
      </c>
      <c r="B110" s="190" t="s">
        <v>1298</v>
      </c>
      <c r="C110" s="168" t="s">
        <v>1328</v>
      </c>
      <c r="D110" s="168" t="s">
        <v>1154</v>
      </c>
      <c r="E110" s="170" t="str">
        <f>CONCATENATE(SUM('Раздел 4'!AG13:AG13),"&lt;=",SUM('Раздел 4'!AF13:AF13))</f>
        <v>0&lt;=0</v>
      </c>
    </row>
    <row r="111" spans="1:5" s="145" customFormat="1" ht="15.75">
      <c r="A111" s="169">
        <f>IF((SUM('Раздел 4'!AG14:AG14)&lt;=SUM('Раздел 4'!AF14:AF14)),"","Неверно!")</f>
      </c>
      <c r="B111" s="190" t="s">
        <v>1298</v>
      </c>
      <c r="C111" s="168" t="s">
        <v>1329</v>
      </c>
      <c r="D111" s="168" t="s">
        <v>1154</v>
      </c>
      <c r="E111" s="170" t="str">
        <f>CONCATENATE(SUM('Раздел 4'!AG14:AG14),"&lt;=",SUM('Раздел 4'!AF14:AF14))</f>
        <v>0&lt;=0</v>
      </c>
    </row>
    <row r="112" spans="1:5" s="145" customFormat="1" ht="15.75">
      <c r="A112" s="169">
        <f>IF((SUM('Раздел 4'!AG15:AG15)&lt;=SUM('Раздел 4'!AF15:AF15)),"","Неверно!")</f>
      </c>
      <c r="B112" s="190" t="s">
        <v>1298</v>
      </c>
      <c r="C112" s="168" t="s">
        <v>1330</v>
      </c>
      <c r="D112" s="168" t="s">
        <v>1154</v>
      </c>
      <c r="E112" s="170" t="str">
        <f>CONCATENATE(SUM('Раздел 4'!AG15:AG15),"&lt;=",SUM('Раздел 4'!AF15:AF15))</f>
        <v>0&lt;=0</v>
      </c>
    </row>
    <row r="113" spans="1:5" s="145" customFormat="1" ht="15.75">
      <c r="A113" s="169">
        <f>IF((SUM('Раздел 4'!AG16:AG16)&lt;=SUM('Раздел 4'!AF16:AF16)),"","Неверно!")</f>
      </c>
      <c r="B113" s="190" t="s">
        <v>1298</v>
      </c>
      <c r="C113" s="168" t="s">
        <v>1331</v>
      </c>
      <c r="D113" s="168" t="s">
        <v>1154</v>
      </c>
      <c r="E113" s="170" t="str">
        <f>CONCATENATE(SUM('Раздел 4'!AG16:AG16),"&lt;=",SUM('Раздел 4'!AF16:AF16))</f>
        <v>0&lt;=0</v>
      </c>
    </row>
    <row r="114" spans="1:5" s="145" customFormat="1" ht="15.75">
      <c r="A114" s="169">
        <f>IF((SUM('Раздел 4'!AG17:AG17)&lt;=SUM('Раздел 4'!AF17:AF17)),"","Неверно!")</f>
      </c>
      <c r="B114" s="190" t="s">
        <v>1298</v>
      </c>
      <c r="C114" s="168" t="s">
        <v>1332</v>
      </c>
      <c r="D114" s="168" t="s">
        <v>1154</v>
      </c>
      <c r="E114" s="170" t="str">
        <f>CONCATENATE(SUM('Раздел 4'!AG17:AG17),"&lt;=",SUM('Раздел 4'!AF17:AF17))</f>
        <v>0&lt;=0</v>
      </c>
    </row>
    <row r="115" spans="1:5" s="145" customFormat="1" ht="15.75">
      <c r="A115" s="169">
        <f>IF((SUM('Раздел 4'!T42:T42)=SUM('Разделы 3, 5, 6'!S10:S10)),"","Неверно!")</f>
      </c>
      <c r="B115" s="190" t="s">
        <v>1333</v>
      </c>
      <c r="C115" s="168" t="s">
        <v>49</v>
      </c>
      <c r="D115" s="168" t="s">
        <v>1149</v>
      </c>
      <c r="E115" s="170" t="str">
        <f>CONCATENATE(SUM('Раздел 4'!T42:T42),"=",SUM('Разделы 3, 5, 6'!S10:S10))</f>
        <v>0=0</v>
      </c>
    </row>
    <row r="116" spans="1:5" s="145" customFormat="1" ht="15.75">
      <c r="A116" s="169">
        <f>IF((SUM('Разделы 3, 5, 6'!D9:D9)=0),"","Неверно!")</f>
      </c>
      <c r="B116" s="190" t="s">
        <v>50</v>
      </c>
      <c r="C116" s="168" t="s">
        <v>51</v>
      </c>
      <c r="D116" s="168" t="s">
        <v>52</v>
      </c>
      <c r="E116" s="170" t="str">
        <f>CONCATENATE(SUM('Разделы 3, 5, 6'!D9:D9),"=",0)</f>
        <v>0=0</v>
      </c>
    </row>
    <row r="117" spans="1:5" s="145" customFormat="1" ht="15.75">
      <c r="A117" s="169">
        <f>IF((SUM('Разделы 3, 5, 6'!M9:M9)=0),"","Неверно!")</f>
      </c>
      <c r="B117" s="190" t="s">
        <v>50</v>
      </c>
      <c r="C117" s="168" t="s">
        <v>53</v>
      </c>
      <c r="D117" s="168" t="s">
        <v>52</v>
      </c>
      <c r="E117" s="170" t="str">
        <f>CONCATENATE(SUM('Разделы 3, 5, 6'!M9:M9),"=",0)</f>
        <v>0=0</v>
      </c>
    </row>
    <row r="118" spans="1:5" s="145" customFormat="1" ht="15.75">
      <c r="A118" s="169">
        <f>IF((SUM('Разделы 3, 5, 6'!N9:N9)=0),"","Неверно!")</f>
      </c>
      <c r="B118" s="190" t="s">
        <v>50</v>
      </c>
      <c r="C118" s="168" t="s">
        <v>54</v>
      </c>
      <c r="D118" s="168" t="s">
        <v>52</v>
      </c>
      <c r="E118" s="170" t="str">
        <f>CONCATENATE(SUM('Разделы 3, 5, 6'!N9:N9),"=",0)</f>
        <v>0=0</v>
      </c>
    </row>
    <row r="119" spans="1:5" s="145" customFormat="1" ht="15.75">
      <c r="A119" s="169">
        <f>IF((SUM('Разделы 3, 5, 6'!O9:O9)=0),"","Неверно!")</f>
      </c>
      <c r="B119" s="190" t="s">
        <v>50</v>
      </c>
      <c r="C119" s="168" t="s">
        <v>55</v>
      </c>
      <c r="D119" s="168" t="s">
        <v>52</v>
      </c>
      <c r="E119" s="170" t="str">
        <f>CONCATENATE(SUM('Разделы 3, 5, 6'!O9:O9),"=",0)</f>
        <v>0=0</v>
      </c>
    </row>
    <row r="120" spans="1:5" s="145" customFormat="1" ht="15.75">
      <c r="A120" s="169">
        <f>IF((SUM('Разделы 3, 5, 6'!P9:P9)=0),"","Неверно!")</f>
      </c>
      <c r="B120" s="190" t="s">
        <v>50</v>
      </c>
      <c r="C120" s="168" t="s">
        <v>56</v>
      </c>
      <c r="D120" s="168" t="s">
        <v>52</v>
      </c>
      <c r="E120" s="170" t="str">
        <f>CONCATENATE(SUM('Разделы 3, 5, 6'!P9:P9),"=",0)</f>
        <v>0=0</v>
      </c>
    </row>
    <row r="121" spans="1:5" s="145" customFormat="1" ht="15.75">
      <c r="A121" s="169">
        <f>IF((SUM('Разделы 3, 5, 6'!Q9:Q9)=0),"","Неверно!")</f>
      </c>
      <c r="B121" s="190" t="s">
        <v>50</v>
      </c>
      <c r="C121" s="168" t="s">
        <v>57</v>
      </c>
      <c r="D121" s="168" t="s">
        <v>52</v>
      </c>
      <c r="E121" s="170" t="str">
        <f>CONCATENATE(SUM('Разделы 3, 5, 6'!Q9:Q9),"=",0)</f>
        <v>0=0</v>
      </c>
    </row>
    <row r="122" spans="1:5" s="145" customFormat="1" ht="15.75">
      <c r="A122" s="169">
        <f>IF((SUM('Разделы 3, 5, 6'!R9:R9)=0),"","Неверно!")</f>
      </c>
      <c r="B122" s="190" t="s">
        <v>50</v>
      </c>
      <c r="C122" s="168" t="s">
        <v>58</v>
      </c>
      <c r="D122" s="168" t="s">
        <v>52</v>
      </c>
      <c r="E122" s="170" t="str">
        <f>CONCATENATE(SUM('Разделы 3, 5, 6'!R9:R9),"=",0)</f>
        <v>0=0</v>
      </c>
    </row>
    <row r="123" spans="1:5" s="145" customFormat="1" ht="15.75">
      <c r="A123" s="169">
        <f>IF((SUM('Разделы 3, 5, 6'!S9:S9)=0),"","Неверно!")</f>
      </c>
      <c r="B123" s="190" t="s">
        <v>50</v>
      </c>
      <c r="C123" s="168" t="s">
        <v>59</v>
      </c>
      <c r="D123" s="168" t="s">
        <v>52</v>
      </c>
      <c r="E123" s="170" t="str">
        <f>CONCATENATE(SUM('Разделы 3, 5, 6'!S9:S9),"=",0)</f>
        <v>0=0</v>
      </c>
    </row>
    <row r="124" spans="1:5" s="145" customFormat="1" ht="15.75">
      <c r="A124" s="169">
        <f>IF((SUM('Разделы 3, 5, 6'!T9:T9)=0),"","Неверно!")</f>
      </c>
      <c r="B124" s="190" t="s">
        <v>50</v>
      </c>
      <c r="C124" s="168" t="s">
        <v>60</v>
      </c>
      <c r="D124" s="168" t="s">
        <v>52</v>
      </c>
      <c r="E124" s="170" t="str">
        <f>CONCATENATE(SUM('Разделы 3, 5, 6'!T9:T9),"=",0)</f>
        <v>0=0</v>
      </c>
    </row>
    <row r="125" spans="1:5" s="145" customFormat="1" ht="15.75">
      <c r="A125" s="169">
        <f>IF((SUM('Разделы 3, 5, 6'!U9:U9)=0),"","Неверно!")</f>
      </c>
      <c r="B125" s="190" t="s">
        <v>50</v>
      </c>
      <c r="C125" s="168" t="s">
        <v>61</v>
      </c>
      <c r="D125" s="168" t="s">
        <v>52</v>
      </c>
      <c r="E125" s="170" t="str">
        <f>CONCATENATE(SUM('Разделы 3, 5, 6'!U9:U9),"=",0)</f>
        <v>0=0</v>
      </c>
    </row>
    <row r="126" spans="1:5" s="145" customFormat="1" ht="15.75">
      <c r="A126" s="169">
        <f>IF((SUM('Разделы 3, 5, 6'!V9:V9)=0),"","Неверно!")</f>
      </c>
      <c r="B126" s="190" t="s">
        <v>50</v>
      </c>
      <c r="C126" s="168" t="s">
        <v>62</v>
      </c>
      <c r="D126" s="168" t="s">
        <v>52</v>
      </c>
      <c r="E126" s="170" t="str">
        <f>CONCATENATE(SUM('Разделы 3, 5, 6'!V9:V9),"=",0)</f>
        <v>0=0</v>
      </c>
    </row>
    <row r="127" spans="1:5" s="145" customFormat="1" ht="15.75">
      <c r="A127" s="169">
        <f>IF((SUM('Разделы 3, 5, 6'!E9:E9)=0),"","Неверно!")</f>
      </c>
      <c r="B127" s="190" t="s">
        <v>50</v>
      </c>
      <c r="C127" s="168" t="s">
        <v>63</v>
      </c>
      <c r="D127" s="168" t="s">
        <v>52</v>
      </c>
      <c r="E127" s="170" t="str">
        <f>CONCATENATE(SUM('Разделы 3, 5, 6'!E9:E9),"=",0)</f>
        <v>0=0</v>
      </c>
    </row>
    <row r="128" spans="1:5" s="145" customFormat="1" ht="15.75">
      <c r="A128" s="169">
        <f>IF((SUM('Разделы 3, 5, 6'!W9:W9)=0),"","Неверно!")</f>
      </c>
      <c r="B128" s="190" t="s">
        <v>50</v>
      </c>
      <c r="C128" s="168" t="s">
        <v>64</v>
      </c>
      <c r="D128" s="168" t="s">
        <v>52</v>
      </c>
      <c r="E128" s="170" t="str">
        <f>CONCATENATE(SUM('Разделы 3, 5, 6'!W9:W9),"=",0)</f>
        <v>0=0</v>
      </c>
    </row>
    <row r="129" spans="1:5" s="145" customFormat="1" ht="15.75">
      <c r="A129" s="169">
        <f>IF((SUM('Разделы 3, 5, 6'!X9:X9)=0),"","Неверно!")</f>
      </c>
      <c r="B129" s="190" t="s">
        <v>50</v>
      </c>
      <c r="C129" s="168" t="s">
        <v>65</v>
      </c>
      <c r="D129" s="168" t="s">
        <v>52</v>
      </c>
      <c r="E129" s="170" t="str">
        <f>CONCATENATE(SUM('Разделы 3, 5, 6'!X9:X9),"=",0)</f>
        <v>0=0</v>
      </c>
    </row>
    <row r="130" spans="1:5" s="145" customFormat="1" ht="15.75">
      <c r="A130" s="169">
        <f>IF((SUM('Разделы 3, 5, 6'!Y9:Y9)=0),"","Неверно!")</f>
      </c>
      <c r="B130" s="190" t="s">
        <v>50</v>
      </c>
      <c r="C130" s="168" t="s">
        <v>66</v>
      </c>
      <c r="D130" s="168" t="s">
        <v>52</v>
      </c>
      <c r="E130" s="170" t="str">
        <f>CONCATENATE(SUM('Разделы 3, 5, 6'!Y9:Y9),"=",0)</f>
        <v>0=0</v>
      </c>
    </row>
    <row r="131" spans="1:5" s="145" customFormat="1" ht="15.75">
      <c r="A131" s="169">
        <f>IF((SUM('Разделы 3, 5, 6'!Z9:Z9)=0),"","Неверно!")</f>
      </c>
      <c r="B131" s="190" t="s">
        <v>50</v>
      </c>
      <c r="C131" s="168" t="s">
        <v>67</v>
      </c>
      <c r="D131" s="168" t="s">
        <v>52</v>
      </c>
      <c r="E131" s="170" t="str">
        <f>CONCATENATE(SUM('Разделы 3, 5, 6'!Z9:Z9),"=",0)</f>
        <v>0=0</v>
      </c>
    </row>
    <row r="132" spans="1:5" s="145" customFormat="1" ht="15.75">
      <c r="A132" s="169">
        <f>IF((SUM('Разделы 3, 5, 6'!AA9:AA9)=0),"","Неверно!")</f>
      </c>
      <c r="B132" s="190" t="s">
        <v>50</v>
      </c>
      <c r="C132" s="168" t="s">
        <v>68</v>
      </c>
      <c r="D132" s="168" t="s">
        <v>52</v>
      </c>
      <c r="E132" s="170" t="str">
        <f>CONCATENATE(SUM('Разделы 3, 5, 6'!AA9:AA9),"=",0)</f>
        <v>0=0</v>
      </c>
    </row>
    <row r="133" spans="1:5" s="145" customFormat="1" ht="15.75">
      <c r="A133" s="169">
        <f>IF((SUM('Разделы 3, 5, 6'!F9:F9)=0),"","Неверно!")</f>
      </c>
      <c r="B133" s="190" t="s">
        <v>50</v>
      </c>
      <c r="C133" s="168" t="s">
        <v>69</v>
      </c>
      <c r="D133" s="168" t="s">
        <v>52</v>
      </c>
      <c r="E133" s="170" t="str">
        <f>CONCATENATE(SUM('Разделы 3, 5, 6'!F9:F9),"=",0)</f>
        <v>0=0</v>
      </c>
    </row>
    <row r="134" spans="1:5" s="145" customFormat="1" ht="15.75">
      <c r="A134" s="169">
        <f>IF((SUM('Разделы 3, 5, 6'!G9:G9)=0),"","Неверно!")</f>
      </c>
      <c r="B134" s="190" t="s">
        <v>50</v>
      </c>
      <c r="C134" s="168" t="s">
        <v>70</v>
      </c>
      <c r="D134" s="168" t="s">
        <v>52</v>
      </c>
      <c r="E134" s="170" t="str">
        <f>CONCATENATE(SUM('Разделы 3, 5, 6'!G9:G9),"=",0)</f>
        <v>0=0</v>
      </c>
    </row>
    <row r="135" spans="1:5" s="145" customFormat="1" ht="15.75">
      <c r="A135" s="169">
        <f>IF((SUM('Разделы 3, 5, 6'!H9:H9)=0),"","Неверно!")</f>
      </c>
      <c r="B135" s="190" t="s">
        <v>50</v>
      </c>
      <c r="C135" s="168" t="s">
        <v>71</v>
      </c>
      <c r="D135" s="168" t="s">
        <v>52</v>
      </c>
      <c r="E135" s="170" t="str">
        <f>CONCATENATE(SUM('Разделы 3, 5, 6'!H9:H9),"=",0)</f>
        <v>0=0</v>
      </c>
    </row>
    <row r="136" spans="1:5" s="145" customFormat="1" ht="15.75">
      <c r="A136" s="169">
        <f>IF((SUM('Разделы 3, 5, 6'!I9:I9)=0),"","Неверно!")</f>
      </c>
      <c r="B136" s="190" t="s">
        <v>50</v>
      </c>
      <c r="C136" s="168" t="s">
        <v>72</v>
      </c>
      <c r="D136" s="168" t="s">
        <v>52</v>
      </c>
      <c r="E136" s="170" t="str">
        <f>CONCATENATE(SUM('Разделы 3, 5, 6'!I9:I9),"=",0)</f>
        <v>0=0</v>
      </c>
    </row>
    <row r="137" spans="1:5" s="145" customFormat="1" ht="15.75">
      <c r="A137" s="169">
        <f>IF((SUM('Разделы 3, 5, 6'!J9:J9)=0),"","Неверно!")</f>
      </c>
      <c r="B137" s="190" t="s">
        <v>50</v>
      </c>
      <c r="C137" s="168" t="s">
        <v>73</v>
      </c>
      <c r="D137" s="168" t="s">
        <v>52</v>
      </c>
      <c r="E137" s="170" t="str">
        <f>CONCATENATE(SUM('Разделы 3, 5, 6'!J9:J9),"=",0)</f>
        <v>0=0</v>
      </c>
    </row>
    <row r="138" spans="1:5" s="145" customFormat="1" ht="15.75">
      <c r="A138" s="169">
        <f>IF((SUM('Разделы 3, 5, 6'!K9:K9)=0),"","Неверно!")</f>
      </c>
      <c r="B138" s="190" t="s">
        <v>50</v>
      </c>
      <c r="C138" s="168" t="s">
        <v>74</v>
      </c>
      <c r="D138" s="168" t="s">
        <v>52</v>
      </c>
      <c r="E138" s="170" t="str">
        <f>CONCATENATE(SUM('Разделы 3, 5, 6'!K9:K9),"=",0)</f>
        <v>0=0</v>
      </c>
    </row>
    <row r="139" spans="1:5" s="145" customFormat="1" ht="15.75">
      <c r="A139" s="169">
        <f>IF((SUM('Разделы 3, 5, 6'!L9:L9)=0),"","Неверно!")</f>
      </c>
      <c r="B139" s="190" t="s">
        <v>50</v>
      </c>
      <c r="C139" s="168" t="s">
        <v>75</v>
      </c>
      <c r="D139" s="168" t="s">
        <v>52</v>
      </c>
      <c r="E139" s="170" t="str">
        <f>CONCATENATE(SUM('Разделы 3, 5, 6'!L9:L9),"=",0)</f>
        <v>0=0</v>
      </c>
    </row>
    <row r="140" spans="1:5" s="145" customFormat="1" ht="15.75">
      <c r="A140" s="169">
        <f>IF((SUM('Разделы 3, 5, 6'!D10:D10)=0),"","Неверно!")</f>
      </c>
      <c r="B140" s="190" t="s">
        <v>50</v>
      </c>
      <c r="C140" s="168" t="s">
        <v>76</v>
      </c>
      <c r="D140" s="168" t="s">
        <v>52</v>
      </c>
      <c r="E140" s="170" t="str">
        <f>CONCATENATE(SUM('Разделы 3, 5, 6'!D10:D10),"=",0)</f>
        <v>0=0</v>
      </c>
    </row>
    <row r="141" spans="1:5" s="145" customFormat="1" ht="15.75">
      <c r="A141" s="169">
        <f>IF((SUM('Разделы 3, 5, 6'!M10:M10)=0),"","Неверно!")</f>
      </c>
      <c r="B141" s="190" t="s">
        <v>50</v>
      </c>
      <c r="C141" s="168" t="s">
        <v>77</v>
      </c>
      <c r="D141" s="168" t="s">
        <v>52</v>
      </c>
      <c r="E141" s="170" t="str">
        <f>CONCATENATE(SUM('Разделы 3, 5, 6'!M10:M10),"=",0)</f>
        <v>0=0</v>
      </c>
    </row>
    <row r="142" spans="1:5" s="145" customFormat="1" ht="15.75">
      <c r="A142" s="169">
        <f>IF((SUM('Разделы 3, 5, 6'!N10:N10)=0),"","Неверно!")</f>
      </c>
      <c r="B142" s="190" t="s">
        <v>50</v>
      </c>
      <c r="C142" s="168" t="s">
        <v>78</v>
      </c>
      <c r="D142" s="168" t="s">
        <v>52</v>
      </c>
      <c r="E142" s="170" t="str">
        <f>CONCATENATE(SUM('Разделы 3, 5, 6'!N10:N10),"=",0)</f>
        <v>0=0</v>
      </c>
    </row>
    <row r="143" spans="1:5" s="145" customFormat="1" ht="15.75">
      <c r="A143" s="169">
        <f>IF((SUM('Разделы 3, 5, 6'!O10:O10)=0),"","Неверно!")</f>
      </c>
      <c r="B143" s="190" t="s">
        <v>50</v>
      </c>
      <c r="C143" s="168" t="s">
        <v>79</v>
      </c>
      <c r="D143" s="168" t="s">
        <v>52</v>
      </c>
      <c r="E143" s="170" t="str">
        <f>CONCATENATE(SUM('Разделы 3, 5, 6'!O10:O10),"=",0)</f>
        <v>0=0</v>
      </c>
    </row>
    <row r="144" spans="1:5" s="145" customFormat="1" ht="15.75">
      <c r="A144" s="169">
        <f>IF((SUM('Разделы 3, 5, 6'!P10:P10)=0),"","Неверно!")</f>
      </c>
      <c r="B144" s="190" t="s">
        <v>50</v>
      </c>
      <c r="C144" s="168" t="s">
        <v>80</v>
      </c>
      <c r="D144" s="168" t="s">
        <v>52</v>
      </c>
      <c r="E144" s="170" t="str">
        <f>CONCATENATE(SUM('Разделы 3, 5, 6'!P10:P10),"=",0)</f>
        <v>0=0</v>
      </c>
    </row>
    <row r="145" spans="1:5" s="145" customFormat="1" ht="15.75">
      <c r="A145" s="169">
        <f>IF((SUM('Разделы 3, 5, 6'!Q10:Q10)=0),"","Неверно!")</f>
      </c>
      <c r="B145" s="190" t="s">
        <v>50</v>
      </c>
      <c r="C145" s="168" t="s">
        <v>81</v>
      </c>
      <c r="D145" s="168" t="s">
        <v>52</v>
      </c>
      <c r="E145" s="170" t="str">
        <f>CONCATENATE(SUM('Разделы 3, 5, 6'!Q10:Q10),"=",0)</f>
        <v>0=0</v>
      </c>
    </row>
    <row r="146" spans="1:5" s="145" customFormat="1" ht="15.75">
      <c r="A146" s="169">
        <f>IF((SUM('Разделы 3, 5, 6'!R10:R10)=0),"","Неверно!")</f>
      </c>
      <c r="B146" s="190" t="s">
        <v>50</v>
      </c>
      <c r="C146" s="168" t="s">
        <v>82</v>
      </c>
      <c r="D146" s="168" t="s">
        <v>52</v>
      </c>
      <c r="E146" s="170" t="str">
        <f>CONCATENATE(SUM('Разделы 3, 5, 6'!R10:R10),"=",0)</f>
        <v>0=0</v>
      </c>
    </row>
    <row r="147" spans="1:5" s="145" customFormat="1" ht="15.75">
      <c r="A147" s="169">
        <f>IF((SUM('Разделы 3, 5, 6'!S10:S10)=0),"","Неверно!")</f>
      </c>
      <c r="B147" s="190" t="s">
        <v>50</v>
      </c>
      <c r="C147" s="168" t="s">
        <v>83</v>
      </c>
      <c r="D147" s="168" t="s">
        <v>52</v>
      </c>
      <c r="E147" s="170" t="str">
        <f>CONCATENATE(SUM('Разделы 3, 5, 6'!S10:S10),"=",0)</f>
        <v>0=0</v>
      </c>
    </row>
    <row r="148" spans="1:5" s="145" customFormat="1" ht="15.75">
      <c r="A148" s="169">
        <f>IF((SUM('Разделы 3, 5, 6'!T10:T10)=0),"","Неверно!")</f>
      </c>
      <c r="B148" s="190" t="s">
        <v>50</v>
      </c>
      <c r="C148" s="168" t="s">
        <v>84</v>
      </c>
      <c r="D148" s="168" t="s">
        <v>52</v>
      </c>
      <c r="E148" s="170" t="str">
        <f>CONCATENATE(SUM('Разделы 3, 5, 6'!T10:T10),"=",0)</f>
        <v>0=0</v>
      </c>
    </row>
    <row r="149" spans="1:5" s="145" customFormat="1" ht="15.75">
      <c r="A149" s="169">
        <f>IF((SUM('Разделы 3, 5, 6'!U10:U10)=0),"","Неверно!")</f>
      </c>
      <c r="B149" s="190" t="s">
        <v>50</v>
      </c>
      <c r="C149" s="168" t="s">
        <v>85</v>
      </c>
      <c r="D149" s="168" t="s">
        <v>52</v>
      </c>
      <c r="E149" s="170" t="str">
        <f>CONCATENATE(SUM('Разделы 3, 5, 6'!U10:U10),"=",0)</f>
        <v>0=0</v>
      </c>
    </row>
    <row r="150" spans="1:5" s="145" customFormat="1" ht="15.75">
      <c r="A150" s="169">
        <f>IF((SUM('Разделы 3, 5, 6'!V10:V10)=0),"","Неверно!")</f>
      </c>
      <c r="B150" s="190" t="s">
        <v>50</v>
      </c>
      <c r="C150" s="168" t="s">
        <v>86</v>
      </c>
      <c r="D150" s="168" t="s">
        <v>52</v>
      </c>
      <c r="E150" s="170" t="str">
        <f>CONCATENATE(SUM('Разделы 3, 5, 6'!V10:V10),"=",0)</f>
        <v>0=0</v>
      </c>
    </row>
    <row r="151" spans="1:5" s="145" customFormat="1" ht="15.75">
      <c r="A151" s="169">
        <f>IF((SUM('Разделы 3, 5, 6'!E10:E10)=0),"","Неверно!")</f>
      </c>
      <c r="B151" s="190" t="s">
        <v>50</v>
      </c>
      <c r="C151" s="168" t="s">
        <v>87</v>
      </c>
      <c r="D151" s="168" t="s">
        <v>52</v>
      </c>
      <c r="E151" s="170" t="str">
        <f>CONCATENATE(SUM('Разделы 3, 5, 6'!E10:E10),"=",0)</f>
        <v>0=0</v>
      </c>
    </row>
    <row r="152" spans="1:5" s="145" customFormat="1" ht="15.75">
      <c r="A152" s="169">
        <f>IF((SUM('Разделы 3, 5, 6'!W10:W10)=0),"","Неверно!")</f>
      </c>
      <c r="B152" s="190" t="s">
        <v>50</v>
      </c>
      <c r="C152" s="168" t="s">
        <v>88</v>
      </c>
      <c r="D152" s="168" t="s">
        <v>52</v>
      </c>
      <c r="E152" s="170" t="str">
        <f>CONCATENATE(SUM('Разделы 3, 5, 6'!W10:W10),"=",0)</f>
        <v>0=0</v>
      </c>
    </row>
    <row r="153" spans="1:5" s="145" customFormat="1" ht="15.75">
      <c r="A153" s="169">
        <f>IF((SUM('Разделы 3, 5, 6'!X10:X10)=0),"","Неверно!")</f>
      </c>
      <c r="B153" s="190" t="s">
        <v>50</v>
      </c>
      <c r="C153" s="168" t="s">
        <v>89</v>
      </c>
      <c r="D153" s="168" t="s">
        <v>52</v>
      </c>
      <c r="E153" s="170" t="str">
        <f>CONCATENATE(SUM('Разделы 3, 5, 6'!X10:X10),"=",0)</f>
        <v>0=0</v>
      </c>
    </row>
    <row r="154" spans="1:5" s="145" customFormat="1" ht="15.75">
      <c r="A154" s="169">
        <f>IF((SUM('Разделы 3, 5, 6'!Y10:Y10)=0),"","Неверно!")</f>
      </c>
      <c r="B154" s="190" t="s">
        <v>50</v>
      </c>
      <c r="C154" s="168" t="s">
        <v>90</v>
      </c>
      <c r="D154" s="168" t="s">
        <v>52</v>
      </c>
      <c r="E154" s="170" t="str">
        <f>CONCATENATE(SUM('Разделы 3, 5, 6'!Y10:Y10),"=",0)</f>
        <v>0=0</v>
      </c>
    </row>
    <row r="155" spans="1:5" s="145" customFormat="1" ht="15.75">
      <c r="A155" s="169">
        <f>IF((SUM('Разделы 3, 5, 6'!Z10:Z10)=0),"","Неверно!")</f>
      </c>
      <c r="B155" s="190" t="s">
        <v>50</v>
      </c>
      <c r="C155" s="168" t="s">
        <v>91</v>
      </c>
      <c r="D155" s="168" t="s">
        <v>52</v>
      </c>
      <c r="E155" s="170" t="str">
        <f>CONCATENATE(SUM('Разделы 3, 5, 6'!Z10:Z10),"=",0)</f>
        <v>0=0</v>
      </c>
    </row>
    <row r="156" spans="1:5" s="145" customFormat="1" ht="15.75">
      <c r="A156" s="169">
        <f>IF((SUM('Разделы 3, 5, 6'!AA10:AA10)=0),"","Неверно!")</f>
      </c>
      <c r="B156" s="190" t="s">
        <v>50</v>
      </c>
      <c r="C156" s="168" t="s">
        <v>92</v>
      </c>
      <c r="D156" s="168" t="s">
        <v>52</v>
      </c>
      <c r="E156" s="170" t="str">
        <f>CONCATENATE(SUM('Разделы 3, 5, 6'!AA10:AA10),"=",0)</f>
        <v>0=0</v>
      </c>
    </row>
    <row r="157" spans="1:5" s="145" customFormat="1" ht="15.75">
      <c r="A157" s="169">
        <f>IF((SUM('Разделы 3, 5, 6'!F10:F10)=0),"","Неверно!")</f>
      </c>
      <c r="B157" s="190" t="s">
        <v>50</v>
      </c>
      <c r="C157" s="168" t="s">
        <v>93</v>
      </c>
      <c r="D157" s="168" t="s">
        <v>52</v>
      </c>
      <c r="E157" s="170" t="str">
        <f>CONCATENATE(SUM('Разделы 3, 5, 6'!F10:F10),"=",0)</f>
        <v>0=0</v>
      </c>
    </row>
    <row r="158" spans="1:5" s="145" customFormat="1" ht="15.75">
      <c r="A158" s="169">
        <f>IF((SUM('Разделы 3, 5, 6'!G10:G10)=0),"","Неверно!")</f>
      </c>
      <c r="B158" s="190" t="s">
        <v>50</v>
      </c>
      <c r="C158" s="168" t="s">
        <v>94</v>
      </c>
      <c r="D158" s="168" t="s">
        <v>52</v>
      </c>
      <c r="E158" s="170" t="str">
        <f>CONCATENATE(SUM('Разделы 3, 5, 6'!G10:G10),"=",0)</f>
        <v>0=0</v>
      </c>
    </row>
    <row r="159" spans="1:5" s="145" customFormat="1" ht="15.75">
      <c r="A159" s="169">
        <f>IF((SUM('Разделы 3, 5, 6'!H10:H10)=0),"","Неверно!")</f>
      </c>
      <c r="B159" s="190" t="s">
        <v>50</v>
      </c>
      <c r="C159" s="168" t="s">
        <v>95</v>
      </c>
      <c r="D159" s="168" t="s">
        <v>52</v>
      </c>
      <c r="E159" s="170" t="str">
        <f>CONCATENATE(SUM('Разделы 3, 5, 6'!H10:H10),"=",0)</f>
        <v>0=0</v>
      </c>
    </row>
    <row r="160" spans="1:5" s="145" customFormat="1" ht="15.75">
      <c r="A160" s="169">
        <f>IF((SUM('Разделы 3, 5, 6'!I10:I10)=0),"","Неверно!")</f>
      </c>
      <c r="B160" s="190" t="s">
        <v>50</v>
      </c>
      <c r="C160" s="168" t="s">
        <v>96</v>
      </c>
      <c r="D160" s="168" t="s">
        <v>52</v>
      </c>
      <c r="E160" s="170" t="str">
        <f>CONCATENATE(SUM('Разделы 3, 5, 6'!I10:I10),"=",0)</f>
        <v>0=0</v>
      </c>
    </row>
    <row r="161" spans="1:5" s="145" customFormat="1" ht="15.75">
      <c r="A161" s="169">
        <f>IF((SUM('Разделы 3, 5, 6'!J10:J10)=0),"","Неверно!")</f>
      </c>
      <c r="B161" s="190" t="s">
        <v>50</v>
      </c>
      <c r="C161" s="168" t="s">
        <v>97</v>
      </c>
      <c r="D161" s="168" t="s">
        <v>52</v>
      </c>
      <c r="E161" s="170" t="str">
        <f>CONCATENATE(SUM('Разделы 3, 5, 6'!J10:J10),"=",0)</f>
        <v>0=0</v>
      </c>
    </row>
    <row r="162" spans="1:5" s="145" customFormat="1" ht="15.75">
      <c r="A162" s="169">
        <f>IF((SUM('Разделы 3, 5, 6'!K10:K10)=0),"","Неверно!")</f>
      </c>
      <c r="B162" s="190" t="s">
        <v>50</v>
      </c>
      <c r="C162" s="168" t="s">
        <v>98</v>
      </c>
      <c r="D162" s="168" t="s">
        <v>52</v>
      </c>
      <c r="E162" s="170" t="str">
        <f>CONCATENATE(SUM('Разделы 3, 5, 6'!K10:K10),"=",0)</f>
        <v>0=0</v>
      </c>
    </row>
    <row r="163" spans="1:5" s="145" customFormat="1" ht="15.75">
      <c r="A163" s="169">
        <f>IF((SUM('Разделы 3, 5, 6'!L10:L10)=0),"","Неверно!")</f>
      </c>
      <c r="B163" s="190" t="s">
        <v>50</v>
      </c>
      <c r="C163" s="168" t="s">
        <v>99</v>
      </c>
      <c r="D163" s="168" t="s">
        <v>52</v>
      </c>
      <c r="E163" s="170" t="str">
        <f>CONCATENATE(SUM('Разделы 3, 5, 6'!L10:L10),"=",0)</f>
        <v>0=0</v>
      </c>
    </row>
    <row r="164" spans="1:5" s="145" customFormat="1" ht="15.75">
      <c r="A164" s="169">
        <f>IF((SUM('Разделы 3, 5, 6'!D11:D11)=0),"","Неверно!")</f>
      </c>
      <c r="B164" s="190" t="s">
        <v>50</v>
      </c>
      <c r="C164" s="168" t="s">
        <v>100</v>
      </c>
      <c r="D164" s="168" t="s">
        <v>52</v>
      </c>
      <c r="E164" s="170" t="str">
        <f>CONCATENATE(SUM('Разделы 3, 5, 6'!D11:D11),"=",0)</f>
        <v>0=0</v>
      </c>
    </row>
    <row r="165" spans="1:5" s="145" customFormat="1" ht="15.75">
      <c r="A165" s="169">
        <f>IF((SUM('Разделы 3, 5, 6'!M11:M11)=0),"","Неверно!")</f>
      </c>
      <c r="B165" s="190" t="s">
        <v>50</v>
      </c>
      <c r="C165" s="168" t="s">
        <v>744</v>
      </c>
      <c r="D165" s="168" t="s">
        <v>52</v>
      </c>
      <c r="E165" s="170" t="str">
        <f>CONCATENATE(SUM('Разделы 3, 5, 6'!M11:M11),"=",0)</f>
        <v>0=0</v>
      </c>
    </row>
    <row r="166" spans="1:5" s="145" customFormat="1" ht="15.75">
      <c r="A166" s="169">
        <f>IF((SUM('Разделы 3, 5, 6'!N11:N11)=0),"","Неверно!")</f>
      </c>
      <c r="B166" s="190" t="s">
        <v>50</v>
      </c>
      <c r="C166" s="168" t="s">
        <v>745</v>
      </c>
      <c r="D166" s="168" t="s">
        <v>52</v>
      </c>
      <c r="E166" s="170" t="str">
        <f>CONCATENATE(SUM('Разделы 3, 5, 6'!N11:N11),"=",0)</f>
        <v>0=0</v>
      </c>
    </row>
    <row r="167" spans="1:5" s="145" customFormat="1" ht="15.75">
      <c r="A167" s="169">
        <f>IF((SUM('Разделы 3, 5, 6'!O11:O11)=0),"","Неверно!")</f>
      </c>
      <c r="B167" s="190" t="s">
        <v>50</v>
      </c>
      <c r="C167" s="168" t="s">
        <v>746</v>
      </c>
      <c r="D167" s="168" t="s">
        <v>52</v>
      </c>
      <c r="E167" s="170" t="str">
        <f>CONCATENATE(SUM('Разделы 3, 5, 6'!O11:O11),"=",0)</f>
        <v>0=0</v>
      </c>
    </row>
    <row r="168" spans="1:5" s="145" customFormat="1" ht="15.75">
      <c r="A168" s="169">
        <f>IF((SUM('Разделы 3, 5, 6'!P11:P11)=0),"","Неверно!")</f>
      </c>
      <c r="B168" s="190" t="s">
        <v>50</v>
      </c>
      <c r="C168" s="168" t="s">
        <v>747</v>
      </c>
      <c r="D168" s="168" t="s">
        <v>52</v>
      </c>
      <c r="E168" s="170" t="str">
        <f>CONCATENATE(SUM('Разделы 3, 5, 6'!P11:P11),"=",0)</f>
        <v>0=0</v>
      </c>
    </row>
    <row r="169" spans="1:5" s="145" customFormat="1" ht="15.75">
      <c r="A169" s="169">
        <f>IF((SUM('Разделы 3, 5, 6'!Q11:Q11)=0),"","Неверно!")</f>
      </c>
      <c r="B169" s="190" t="s">
        <v>50</v>
      </c>
      <c r="C169" s="168" t="s">
        <v>748</v>
      </c>
      <c r="D169" s="168" t="s">
        <v>52</v>
      </c>
      <c r="E169" s="170" t="str">
        <f>CONCATENATE(SUM('Разделы 3, 5, 6'!Q11:Q11),"=",0)</f>
        <v>0=0</v>
      </c>
    </row>
    <row r="170" spans="1:5" s="145" customFormat="1" ht="15.75">
      <c r="A170" s="169">
        <f>IF((SUM('Разделы 3, 5, 6'!R11:R11)=0),"","Неверно!")</f>
      </c>
      <c r="B170" s="190" t="s">
        <v>50</v>
      </c>
      <c r="C170" s="168" t="s">
        <v>749</v>
      </c>
      <c r="D170" s="168" t="s">
        <v>52</v>
      </c>
      <c r="E170" s="170" t="str">
        <f>CONCATENATE(SUM('Разделы 3, 5, 6'!R11:R11),"=",0)</f>
        <v>0=0</v>
      </c>
    </row>
    <row r="171" spans="1:5" s="145" customFormat="1" ht="15.75">
      <c r="A171" s="169">
        <f>IF((SUM('Разделы 3, 5, 6'!S11:S11)=0),"","Неверно!")</f>
      </c>
      <c r="B171" s="190" t="s">
        <v>50</v>
      </c>
      <c r="C171" s="168" t="s">
        <v>750</v>
      </c>
      <c r="D171" s="168" t="s">
        <v>52</v>
      </c>
      <c r="E171" s="170" t="str">
        <f>CONCATENATE(SUM('Разделы 3, 5, 6'!S11:S11),"=",0)</f>
        <v>0=0</v>
      </c>
    </row>
    <row r="172" spans="1:5" s="145" customFormat="1" ht="15.75">
      <c r="A172" s="169">
        <f>IF((SUM('Разделы 3, 5, 6'!T11:T11)=0),"","Неверно!")</f>
      </c>
      <c r="B172" s="190" t="s">
        <v>50</v>
      </c>
      <c r="C172" s="168" t="s">
        <v>751</v>
      </c>
      <c r="D172" s="168" t="s">
        <v>52</v>
      </c>
      <c r="E172" s="170" t="str">
        <f>CONCATENATE(SUM('Разделы 3, 5, 6'!T11:T11),"=",0)</f>
        <v>0=0</v>
      </c>
    </row>
    <row r="173" spans="1:5" s="145" customFormat="1" ht="15.75">
      <c r="A173" s="169">
        <f>IF((SUM('Разделы 3, 5, 6'!U11:U11)=0),"","Неверно!")</f>
      </c>
      <c r="B173" s="190" t="s">
        <v>50</v>
      </c>
      <c r="C173" s="168" t="s">
        <v>752</v>
      </c>
      <c r="D173" s="168" t="s">
        <v>52</v>
      </c>
      <c r="E173" s="170" t="str">
        <f>CONCATENATE(SUM('Разделы 3, 5, 6'!U11:U11),"=",0)</f>
        <v>0=0</v>
      </c>
    </row>
    <row r="174" spans="1:5" s="145" customFormat="1" ht="15.75">
      <c r="A174" s="169">
        <f>IF((SUM('Разделы 3, 5, 6'!V11:V11)=0),"","Неверно!")</f>
      </c>
      <c r="B174" s="190" t="s">
        <v>50</v>
      </c>
      <c r="C174" s="168" t="s">
        <v>753</v>
      </c>
      <c r="D174" s="168" t="s">
        <v>52</v>
      </c>
      <c r="E174" s="170" t="str">
        <f>CONCATENATE(SUM('Разделы 3, 5, 6'!V11:V11),"=",0)</f>
        <v>0=0</v>
      </c>
    </row>
    <row r="175" spans="1:5" s="145" customFormat="1" ht="15.75">
      <c r="A175" s="169">
        <f>IF((SUM('Разделы 3, 5, 6'!E11:E11)=0),"","Неверно!")</f>
      </c>
      <c r="B175" s="190" t="s">
        <v>50</v>
      </c>
      <c r="C175" s="168" t="s">
        <v>754</v>
      </c>
      <c r="D175" s="168" t="s">
        <v>52</v>
      </c>
      <c r="E175" s="170" t="str">
        <f>CONCATENATE(SUM('Разделы 3, 5, 6'!E11:E11),"=",0)</f>
        <v>0=0</v>
      </c>
    </row>
    <row r="176" spans="1:5" s="145" customFormat="1" ht="15.75">
      <c r="A176" s="169">
        <f>IF((SUM('Разделы 3, 5, 6'!W11:W11)=0),"","Неверно!")</f>
      </c>
      <c r="B176" s="190" t="s">
        <v>50</v>
      </c>
      <c r="C176" s="168" t="s">
        <v>755</v>
      </c>
      <c r="D176" s="168" t="s">
        <v>52</v>
      </c>
      <c r="E176" s="170" t="str">
        <f>CONCATENATE(SUM('Разделы 3, 5, 6'!W11:W11),"=",0)</f>
        <v>0=0</v>
      </c>
    </row>
    <row r="177" spans="1:5" s="145" customFormat="1" ht="15.75">
      <c r="A177" s="169">
        <f>IF((SUM('Разделы 3, 5, 6'!X11:X11)=0),"","Неверно!")</f>
      </c>
      <c r="B177" s="190" t="s">
        <v>50</v>
      </c>
      <c r="C177" s="168" t="s">
        <v>756</v>
      </c>
      <c r="D177" s="168" t="s">
        <v>52</v>
      </c>
      <c r="E177" s="170" t="str">
        <f>CONCATENATE(SUM('Разделы 3, 5, 6'!X11:X11),"=",0)</f>
        <v>0=0</v>
      </c>
    </row>
    <row r="178" spans="1:5" s="145" customFormat="1" ht="15.75">
      <c r="A178" s="169">
        <f>IF((SUM('Разделы 3, 5, 6'!Y11:Y11)=0),"","Неверно!")</f>
      </c>
      <c r="B178" s="190" t="s">
        <v>50</v>
      </c>
      <c r="C178" s="168" t="s">
        <v>757</v>
      </c>
      <c r="D178" s="168" t="s">
        <v>52</v>
      </c>
      <c r="E178" s="170" t="str">
        <f>CONCATENATE(SUM('Разделы 3, 5, 6'!Y11:Y11),"=",0)</f>
        <v>0=0</v>
      </c>
    </row>
    <row r="179" spans="1:5" s="145" customFormat="1" ht="15.75">
      <c r="A179" s="169">
        <f>IF((SUM('Разделы 3, 5, 6'!Z11:Z11)=0),"","Неверно!")</f>
      </c>
      <c r="B179" s="190" t="s">
        <v>50</v>
      </c>
      <c r="C179" s="168" t="s">
        <v>758</v>
      </c>
      <c r="D179" s="168" t="s">
        <v>52</v>
      </c>
      <c r="E179" s="170" t="str">
        <f>CONCATENATE(SUM('Разделы 3, 5, 6'!Z11:Z11),"=",0)</f>
        <v>0=0</v>
      </c>
    </row>
    <row r="180" spans="1:5" s="145" customFormat="1" ht="15.75">
      <c r="A180" s="169">
        <f>IF((SUM('Разделы 3, 5, 6'!AA11:AA11)=0),"","Неверно!")</f>
      </c>
      <c r="B180" s="190" t="s">
        <v>50</v>
      </c>
      <c r="C180" s="168" t="s">
        <v>759</v>
      </c>
      <c r="D180" s="168" t="s">
        <v>52</v>
      </c>
      <c r="E180" s="170" t="str">
        <f>CONCATENATE(SUM('Разделы 3, 5, 6'!AA11:AA11),"=",0)</f>
        <v>0=0</v>
      </c>
    </row>
    <row r="181" spans="1:5" s="145" customFormat="1" ht="15.75">
      <c r="A181" s="169">
        <f>IF((SUM('Разделы 3, 5, 6'!F11:F11)=0),"","Неверно!")</f>
      </c>
      <c r="B181" s="190" t="s">
        <v>50</v>
      </c>
      <c r="C181" s="168" t="s">
        <v>760</v>
      </c>
      <c r="D181" s="168" t="s">
        <v>52</v>
      </c>
      <c r="E181" s="170" t="str">
        <f>CONCATENATE(SUM('Разделы 3, 5, 6'!F11:F11),"=",0)</f>
        <v>0=0</v>
      </c>
    </row>
    <row r="182" spans="1:5" s="145" customFormat="1" ht="15.75">
      <c r="A182" s="169">
        <f>IF((SUM('Разделы 3, 5, 6'!G11:G11)=0),"","Неверно!")</f>
      </c>
      <c r="B182" s="190" t="s">
        <v>50</v>
      </c>
      <c r="C182" s="168" t="s">
        <v>761</v>
      </c>
      <c r="D182" s="168" t="s">
        <v>52</v>
      </c>
      <c r="E182" s="170" t="str">
        <f>CONCATENATE(SUM('Разделы 3, 5, 6'!G11:G11),"=",0)</f>
        <v>0=0</v>
      </c>
    </row>
    <row r="183" spans="1:5" s="145" customFormat="1" ht="15.75">
      <c r="A183" s="169">
        <f>IF((SUM('Разделы 3, 5, 6'!H11:H11)=0),"","Неверно!")</f>
      </c>
      <c r="B183" s="190" t="s">
        <v>50</v>
      </c>
      <c r="C183" s="168" t="s">
        <v>762</v>
      </c>
      <c r="D183" s="168" t="s">
        <v>52</v>
      </c>
      <c r="E183" s="170" t="str">
        <f>CONCATENATE(SUM('Разделы 3, 5, 6'!H11:H11),"=",0)</f>
        <v>0=0</v>
      </c>
    </row>
    <row r="184" spans="1:5" s="145" customFormat="1" ht="15.75">
      <c r="A184" s="169">
        <f>IF((SUM('Разделы 3, 5, 6'!I11:I11)=0),"","Неверно!")</f>
      </c>
      <c r="B184" s="190" t="s">
        <v>50</v>
      </c>
      <c r="C184" s="168" t="s">
        <v>763</v>
      </c>
      <c r="D184" s="168" t="s">
        <v>52</v>
      </c>
      <c r="E184" s="170" t="str">
        <f>CONCATENATE(SUM('Разделы 3, 5, 6'!I11:I11),"=",0)</f>
        <v>0=0</v>
      </c>
    </row>
    <row r="185" spans="1:5" s="145" customFormat="1" ht="15.75">
      <c r="A185" s="169">
        <f>IF((SUM('Разделы 3, 5, 6'!J11:J11)=0),"","Неверно!")</f>
      </c>
      <c r="B185" s="190" t="s">
        <v>50</v>
      </c>
      <c r="C185" s="168" t="s">
        <v>764</v>
      </c>
      <c r="D185" s="168" t="s">
        <v>52</v>
      </c>
      <c r="E185" s="170" t="str">
        <f>CONCATENATE(SUM('Разделы 3, 5, 6'!J11:J11),"=",0)</f>
        <v>0=0</v>
      </c>
    </row>
    <row r="186" spans="1:5" s="145" customFormat="1" ht="15.75">
      <c r="A186" s="169">
        <f>IF((SUM('Разделы 3, 5, 6'!K11:K11)=0),"","Неверно!")</f>
      </c>
      <c r="B186" s="190" t="s">
        <v>50</v>
      </c>
      <c r="C186" s="168" t="s">
        <v>765</v>
      </c>
      <c r="D186" s="168" t="s">
        <v>52</v>
      </c>
      <c r="E186" s="170" t="str">
        <f>CONCATENATE(SUM('Разделы 3, 5, 6'!K11:K11),"=",0)</f>
        <v>0=0</v>
      </c>
    </row>
    <row r="187" spans="1:5" s="145" customFormat="1" ht="15.75">
      <c r="A187" s="169">
        <f>IF((SUM('Разделы 3, 5, 6'!L11:L11)=0),"","Неверно!")</f>
      </c>
      <c r="B187" s="190" t="s">
        <v>50</v>
      </c>
      <c r="C187" s="168" t="s">
        <v>766</v>
      </c>
      <c r="D187" s="168" t="s">
        <v>52</v>
      </c>
      <c r="E187" s="170" t="str">
        <f>CONCATENATE(SUM('Разделы 3, 5, 6'!L11:L11),"=",0)</f>
        <v>0=0</v>
      </c>
    </row>
    <row r="188" spans="1:5" s="145" customFormat="1" ht="15.75">
      <c r="A188" s="169">
        <f>IF((SUM('Разделы 3, 5, 6'!D12:D12)=0),"","Неверно!")</f>
      </c>
      <c r="B188" s="190" t="s">
        <v>50</v>
      </c>
      <c r="C188" s="168" t="s">
        <v>767</v>
      </c>
      <c r="D188" s="168" t="s">
        <v>52</v>
      </c>
      <c r="E188" s="170" t="str">
        <f>CONCATENATE(SUM('Разделы 3, 5, 6'!D12:D12),"=",0)</f>
        <v>0=0</v>
      </c>
    </row>
    <row r="189" spans="1:5" s="145" customFormat="1" ht="15.75">
      <c r="A189" s="169">
        <f>IF((SUM('Разделы 3, 5, 6'!M12:M12)=0),"","Неверно!")</f>
      </c>
      <c r="B189" s="190" t="s">
        <v>50</v>
      </c>
      <c r="C189" s="168" t="s">
        <v>768</v>
      </c>
      <c r="D189" s="168" t="s">
        <v>52</v>
      </c>
      <c r="E189" s="170" t="str">
        <f>CONCATENATE(SUM('Разделы 3, 5, 6'!M12:M12),"=",0)</f>
        <v>0=0</v>
      </c>
    </row>
    <row r="190" spans="1:5" s="145" customFormat="1" ht="15.75">
      <c r="A190" s="169">
        <f>IF((SUM('Разделы 3, 5, 6'!N12:N12)=0),"","Неверно!")</f>
      </c>
      <c r="B190" s="190" t="s">
        <v>50</v>
      </c>
      <c r="C190" s="168" t="s">
        <v>769</v>
      </c>
      <c r="D190" s="168" t="s">
        <v>52</v>
      </c>
      <c r="E190" s="170" t="str">
        <f>CONCATENATE(SUM('Разделы 3, 5, 6'!N12:N12),"=",0)</f>
        <v>0=0</v>
      </c>
    </row>
    <row r="191" spans="1:5" s="145" customFormat="1" ht="15.75">
      <c r="A191" s="169">
        <f>IF((SUM('Разделы 3, 5, 6'!O12:O12)=0),"","Неверно!")</f>
      </c>
      <c r="B191" s="190" t="s">
        <v>50</v>
      </c>
      <c r="C191" s="168" t="s">
        <v>770</v>
      </c>
      <c r="D191" s="168" t="s">
        <v>52</v>
      </c>
      <c r="E191" s="170" t="str">
        <f>CONCATENATE(SUM('Разделы 3, 5, 6'!O12:O12),"=",0)</f>
        <v>0=0</v>
      </c>
    </row>
    <row r="192" spans="1:5" s="145" customFormat="1" ht="15.75">
      <c r="A192" s="169">
        <f>IF((SUM('Разделы 3, 5, 6'!P12:P12)=0),"","Неверно!")</f>
      </c>
      <c r="B192" s="190" t="s">
        <v>50</v>
      </c>
      <c r="C192" s="168" t="s">
        <v>771</v>
      </c>
      <c r="D192" s="168" t="s">
        <v>52</v>
      </c>
      <c r="E192" s="170" t="str">
        <f>CONCATENATE(SUM('Разделы 3, 5, 6'!P12:P12),"=",0)</f>
        <v>0=0</v>
      </c>
    </row>
    <row r="193" spans="1:5" s="145" customFormat="1" ht="15.75">
      <c r="A193" s="169">
        <f>IF((SUM('Разделы 3, 5, 6'!Q12:Q12)=0),"","Неверно!")</f>
      </c>
      <c r="B193" s="190" t="s">
        <v>50</v>
      </c>
      <c r="C193" s="168" t="s">
        <v>772</v>
      </c>
      <c r="D193" s="168" t="s">
        <v>52</v>
      </c>
      <c r="E193" s="170" t="str">
        <f>CONCATENATE(SUM('Разделы 3, 5, 6'!Q12:Q12),"=",0)</f>
        <v>0=0</v>
      </c>
    </row>
    <row r="194" spans="1:5" s="145" customFormat="1" ht="15.75">
      <c r="A194" s="169">
        <f>IF((SUM('Разделы 3, 5, 6'!R12:R12)=0),"","Неверно!")</f>
      </c>
      <c r="B194" s="190" t="s">
        <v>50</v>
      </c>
      <c r="C194" s="168" t="s">
        <v>773</v>
      </c>
      <c r="D194" s="168" t="s">
        <v>52</v>
      </c>
      <c r="E194" s="170" t="str">
        <f>CONCATENATE(SUM('Разделы 3, 5, 6'!R12:R12),"=",0)</f>
        <v>0=0</v>
      </c>
    </row>
    <row r="195" spans="1:5" s="145" customFormat="1" ht="15.75">
      <c r="A195" s="169">
        <f>IF((SUM('Разделы 3, 5, 6'!S12:S12)=0),"","Неверно!")</f>
      </c>
      <c r="B195" s="190" t="s">
        <v>50</v>
      </c>
      <c r="C195" s="168" t="s">
        <v>774</v>
      </c>
      <c r="D195" s="168" t="s">
        <v>52</v>
      </c>
      <c r="E195" s="170" t="str">
        <f>CONCATENATE(SUM('Разделы 3, 5, 6'!S12:S12),"=",0)</f>
        <v>0=0</v>
      </c>
    </row>
    <row r="196" spans="1:5" s="145" customFormat="1" ht="15.75">
      <c r="A196" s="169">
        <f>IF((SUM('Разделы 3, 5, 6'!T12:T12)=0),"","Неверно!")</f>
      </c>
      <c r="B196" s="190" t="s">
        <v>50</v>
      </c>
      <c r="C196" s="168" t="s">
        <v>775</v>
      </c>
      <c r="D196" s="168" t="s">
        <v>52</v>
      </c>
      <c r="E196" s="170" t="str">
        <f>CONCATENATE(SUM('Разделы 3, 5, 6'!T12:T12),"=",0)</f>
        <v>0=0</v>
      </c>
    </row>
    <row r="197" spans="1:5" s="145" customFormat="1" ht="15.75">
      <c r="A197" s="169">
        <f>IF((SUM('Разделы 3, 5, 6'!U12:U12)=0),"","Неверно!")</f>
      </c>
      <c r="B197" s="190" t="s">
        <v>50</v>
      </c>
      <c r="C197" s="168" t="s">
        <v>776</v>
      </c>
      <c r="D197" s="168" t="s">
        <v>52</v>
      </c>
      <c r="E197" s="170" t="str">
        <f>CONCATENATE(SUM('Разделы 3, 5, 6'!U12:U12),"=",0)</f>
        <v>0=0</v>
      </c>
    </row>
    <row r="198" spans="1:5" s="145" customFormat="1" ht="15.75">
      <c r="A198" s="169">
        <f>IF((SUM('Разделы 3, 5, 6'!V12:V12)=0),"","Неверно!")</f>
      </c>
      <c r="B198" s="190" t="s">
        <v>50</v>
      </c>
      <c r="C198" s="168" t="s">
        <v>777</v>
      </c>
      <c r="D198" s="168" t="s">
        <v>52</v>
      </c>
      <c r="E198" s="170" t="str">
        <f>CONCATENATE(SUM('Разделы 3, 5, 6'!V12:V12),"=",0)</f>
        <v>0=0</v>
      </c>
    </row>
    <row r="199" spans="1:5" s="145" customFormat="1" ht="15.75">
      <c r="A199" s="169">
        <f>IF((SUM('Разделы 3, 5, 6'!E12:E12)=0),"","Неверно!")</f>
      </c>
      <c r="B199" s="190" t="s">
        <v>50</v>
      </c>
      <c r="C199" s="168" t="s">
        <v>778</v>
      </c>
      <c r="D199" s="168" t="s">
        <v>52</v>
      </c>
      <c r="E199" s="170" t="str">
        <f>CONCATENATE(SUM('Разделы 3, 5, 6'!E12:E12),"=",0)</f>
        <v>0=0</v>
      </c>
    </row>
    <row r="200" spans="1:5" s="145" customFormat="1" ht="15.75">
      <c r="A200" s="169">
        <f>IF((SUM('Разделы 3, 5, 6'!W12:W12)=0),"","Неверно!")</f>
      </c>
      <c r="B200" s="190" t="s">
        <v>50</v>
      </c>
      <c r="C200" s="168" t="s">
        <v>779</v>
      </c>
      <c r="D200" s="168" t="s">
        <v>52</v>
      </c>
      <c r="E200" s="170" t="str">
        <f>CONCATENATE(SUM('Разделы 3, 5, 6'!W12:W12),"=",0)</f>
        <v>0=0</v>
      </c>
    </row>
    <row r="201" spans="1:5" s="145" customFormat="1" ht="15.75">
      <c r="A201" s="169">
        <f>IF((SUM('Разделы 3, 5, 6'!X12:X12)=0),"","Неверно!")</f>
      </c>
      <c r="B201" s="190" t="s">
        <v>50</v>
      </c>
      <c r="C201" s="168" t="s">
        <v>780</v>
      </c>
      <c r="D201" s="168" t="s">
        <v>52</v>
      </c>
      <c r="E201" s="170" t="str">
        <f>CONCATENATE(SUM('Разделы 3, 5, 6'!X12:X12),"=",0)</f>
        <v>0=0</v>
      </c>
    </row>
    <row r="202" spans="1:5" s="145" customFormat="1" ht="15.75">
      <c r="A202" s="169">
        <f>IF((SUM('Разделы 3, 5, 6'!Y12:Y12)=0),"","Неверно!")</f>
      </c>
      <c r="B202" s="190" t="s">
        <v>50</v>
      </c>
      <c r="C202" s="168" t="s">
        <v>781</v>
      </c>
      <c r="D202" s="168" t="s">
        <v>52</v>
      </c>
      <c r="E202" s="170" t="str">
        <f>CONCATENATE(SUM('Разделы 3, 5, 6'!Y12:Y12),"=",0)</f>
        <v>0=0</v>
      </c>
    </row>
    <row r="203" spans="1:5" s="145" customFormat="1" ht="15.75">
      <c r="A203" s="169">
        <f>IF((SUM('Разделы 3, 5, 6'!Z12:Z12)=0),"","Неверно!")</f>
      </c>
      <c r="B203" s="190" t="s">
        <v>50</v>
      </c>
      <c r="C203" s="168" t="s">
        <v>782</v>
      </c>
      <c r="D203" s="168" t="s">
        <v>52</v>
      </c>
      <c r="E203" s="170" t="str">
        <f>CONCATENATE(SUM('Разделы 3, 5, 6'!Z12:Z12),"=",0)</f>
        <v>0=0</v>
      </c>
    </row>
    <row r="204" spans="1:5" s="145" customFormat="1" ht="15.75">
      <c r="A204" s="169">
        <f>IF((SUM('Разделы 3, 5, 6'!AA12:AA12)=0),"","Неверно!")</f>
      </c>
      <c r="B204" s="190" t="s">
        <v>50</v>
      </c>
      <c r="C204" s="168" t="s">
        <v>783</v>
      </c>
      <c r="D204" s="168" t="s">
        <v>52</v>
      </c>
      <c r="E204" s="170" t="str">
        <f>CONCATENATE(SUM('Разделы 3, 5, 6'!AA12:AA12),"=",0)</f>
        <v>0=0</v>
      </c>
    </row>
    <row r="205" spans="1:5" s="145" customFormat="1" ht="15.75">
      <c r="A205" s="169">
        <f>IF((SUM('Разделы 3, 5, 6'!F12:F12)=0),"","Неверно!")</f>
      </c>
      <c r="B205" s="190" t="s">
        <v>50</v>
      </c>
      <c r="C205" s="168" t="s">
        <v>784</v>
      </c>
      <c r="D205" s="168" t="s">
        <v>52</v>
      </c>
      <c r="E205" s="170" t="str">
        <f>CONCATENATE(SUM('Разделы 3, 5, 6'!F12:F12),"=",0)</f>
        <v>0=0</v>
      </c>
    </row>
    <row r="206" spans="1:5" s="145" customFormat="1" ht="15.75">
      <c r="A206" s="169">
        <f>IF((SUM('Разделы 3, 5, 6'!G12:G12)=0),"","Неверно!")</f>
      </c>
      <c r="B206" s="190" t="s">
        <v>50</v>
      </c>
      <c r="C206" s="168" t="s">
        <v>785</v>
      </c>
      <c r="D206" s="168" t="s">
        <v>52</v>
      </c>
      <c r="E206" s="170" t="str">
        <f>CONCATENATE(SUM('Разделы 3, 5, 6'!G12:G12),"=",0)</f>
        <v>0=0</v>
      </c>
    </row>
    <row r="207" spans="1:5" s="145" customFormat="1" ht="15.75">
      <c r="A207" s="169">
        <f>IF((SUM('Разделы 3, 5, 6'!H12:H12)=0),"","Неверно!")</f>
      </c>
      <c r="B207" s="190" t="s">
        <v>50</v>
      </c>
      <c r="C207" s="168" t="s">
        <v>786</v>
      </c>
      <c r="D207" s="168" t="s">
        <v>52</v>
      </c>
      <c r="E207" s="170" t="str">
        <f>CONCATENATE(SUM('Разделы 3, 5, 6'!H12:H12),"=",0)</f>
        <v>0=0</v>
      </c>
    </row>
    <row r="208" spans="1:5" s="145" customFormat="1" ht="15.75">
      <c r="A208" s="169">
        <f>IF((SUM('Разделы 3, 5, 6'!I12:I12)=0),"","Неверно!")</f>
      </c>
      <c r="B208" s="190" t="s">
        <v>50</v>
      </c>
      <c r="C208" s="168" t="s">
        <v>787</v>
      </c>
      <c r="D208" s="168" t="s">
        <v>52</v>
      </c>
      <c r="E208" s="170" t="str">
        <f>CONCATENATE(SUM('Разделы 3, 5, 6'!I12:I12),"=",0)</f>
        <v>0=0</v>
      </c>
    </row>
    <row r="209" spans="1:5" s="145" customFormat="1" ht="15.75">
      <c r="A209" s="169">
        <f>IF((SUM('Разделы 3, 5, 6'!J12:J12)=0),"","Неверно!")</f>
      </c>
      <c r="B209" s="190" t="s">
        <v>50</v>
      </c>
      <c r="C209" s="168" t="s">
        <v>788</v>
      </c>
      <c r="D209" s="168" t="s">
        <v>52</v>
      </c>
      <c r="E209" s="170" t="str">
        <f>CONCATENATE(SUM('Разделы 3, 5, 6'!J12:J12),"=",0)</f>
        <v>0=0</v>
      </c>
    </row>
    <row r="210" spans="1:5" s="145" customFormat="1" ht="15.75">
      <c r="A210" s="169">
        <f>IF((SUM('Разделы 3, 5, 6'!K12:K12)=0),"","Неверно!")</f>
      </c>
      <c r="B210" s="190" t="s">
        <v>50</v>
      </c>
      <c r="C210" s="168" t="s">
        <v>789</v>
      </c>
      <c r="D210" s="168" t="s">
        <v>52</v>
      </c>
      <c r="E210" s="170" t="str">
        <f>CONCATENATE(SUM('Разделы 3, 5, 6'!K12:K12),"=",0)</f>
        <v>0=0</v>
      </c>
    </row>
    <row r="211" spans="1:5" s="145" customFormat="1" ht="15.75">
      <c r="A211" s="169">
        <f>IF((SUM('Разделы 3, 5, 6'!L12:L12)=0),"","Неверно!")</f>
      </c>
      <c r="B211" s="190" t="s">
        <v>50</v>
      </c>
      <c r="C211" s="168" t="s">
        <v>790</v>
      </c>
      <c r="D211" s="168" t="s">
        <v>52</v>
      </c>
      <c r="E211" s="170" t="str">
        <f>CONCATENATE(SUM('Разделы 3, 5, 6'!L12:L12),"=",0)</f>
        <v>0=0</v>
      </c>
    </row>
    <row r="212" spans="1:5" s="145" customFormat="1" ht="15.75">
      <c r="A212" s="169">
        <f>IF((SUM('Разделы 3, 5, 6'!D13:D13)=0),"","Неверно!")</f>
      </c>
      <c r="B212" s="190" t="s">
        <v>50</v>
      </c>
      <c r="C212" s="168" t="s">
        <v>791</v>
      </c>
      <c r="D212" s="168" t="s">
        <v>52</v>
      </c>
      <c r="E212" s="170" t="str">
        <f>CONCATENATE(SUM('Разделы 3, 5, 6'!D13:D13),"=",0)</f>
        <v>0=0</v>
      </c>
    </row>
    <row r="213" spans="1:5" s="145" customFormat="1" ht="15.75">
      <c r="A213" s="169">
        <f>IF((SUM('Разделы 3, 5, 6'!M13:M13)=0),"","Неверно!")</f>
      </c>
      <c r="B213" s="190" t="s">
        <v>50</v>
      </c>
      <c r="C213" s="168" t="s">
        <v>792</v>
      </c>
      <c r="D213" s="168" t="s">
        <v>52</v>
      </c>
      <c r="E213" s="170" t="str">
        <f>CONCATENATE(SUM('Разделы 3, 5, 6'!M13:M13),"=",0)</f>
        <v>0=0</v>
      </c>
    </row>
    <row r="214" spans="1:5" s="145" customFormat="1" ht="15.75">
      <c r="A214" s="169">
        <f>IF((SUM('Разделы 3, 5, 6'!N13:N13)=0),"","Неверно!")</f>
      </c>
      <c r="B214" s="190" t="s">
        <v>50</v>
      </c>
      <c r="C214" s="168" t="s">
        <v>793</v>
      </c>
      <c r="D214" s="168" t="s">
        <v>52</v>
      </c>
      <c r="E214" s="170" t="str">
        <f>CONCATENATE(SUM('Разделы 3, 5, 6'!N13:N13),"=",0)</f>
        <v>0=0</v>
      </c>
    </row>
    <row r="215" spans="1:5" s="145" customFormat="1" ht="15.75">
      <c r="A215" s="169">
        <f>IF((SUM('Разделы 3, 5, 6'!O13:O13)=0),"","Неверно!")</f>
      </c>
      <c r="B215" s="190" t="s">
        <v>50</v>
      </c>
      <c r="C215" s="168" t="s">
        <v>794</v>
      </c>
      <c r="D215" s="168" t="s">
        <v>52</v>
      </c>
      <c r="E215" s="170" t="str">
        <f>CONCATENATE(SUM('Разделы 3, 5, 6'!O13:O13),"=",0)</f>
        <v>0=0</v>
      </c>
    </row>
    <row r="216" spans="1:5" s="145" customFormat="1" ht="15.75">
      <c r="A216" s="169">
        <f>IF((SUM('Разделы 3, 5, 6'!P13:P13)=0),"","Неверно!")</f>
      </c>
      <c r="B216" s="190" t="s">
        <v>50</v>
      </c>
      <c r="C216" s="168" t="s">
        <v>795</v>
      </c>
      <c r="D216" s="168" t="s">
        <v>52</v>
      </c>
      <c r="E216" s="170" t="str">
        <f>CONCATENATE(SUM('Разделы 3, 5, 6'!P13:P13),"=",0)</f>
        <v>0=0</v>
      </c>
    </row>
    <row r="217" spans="1:5" s="145" customFormat="1" ht="15.75">
      <c r="A217" s="169">
        <f>IF((SUM('Разделы 3, 5, 6'!Q13:Q13)=0),"","Неверно!")</f>
      </c>
      <c r="B217" s="190" t="s">
        <v>50</v>
      </c>
      <c r="C217" s="168" t="s">
        <v>147</v>
      </c>
      <c r="D217" s="168" t="s">
        <v>52</v>
      </c>
      <c r="E217" s="170" t="str">
        <f>CONCATENATE(SUM('Разделы 3, 5, 6'!Q13:Q13),"=",0)</f>
        <v>0=0</v>
      </c>
    </row>
    <row r="218" spans="1:5" s="145" customFormat="1" ht="15.75">
      <c r="A218" s="169">
        <f>IF((SUM('Разделы 3, 5, 6'!R13:R13)=0),"","Неверно!")</f>
      </c>
      <c r="B218" s="190" t="s">
        <v>50</v>
      </c>
      <c r="C218" s="168" t="s">
        <v>148</v>
      </c>
      <c r="D218" s="168" t="s">
        <v>52</v>
      </c>
      <c r="E218" s="170" t="str">
        <f>CONCATENATE(SUM('Разделы 3, 5, 6'!R13:R13),"=",0)</f>
        <v>0=0</v>
      </c>
    </row>
    <row r="219" spans="1:5" s="145" customFormat="1" ht="15.75">
      <c r="A219" s="169">
        <f>IF((SUM('Разделы 3, 5, 6'!S13:S13)=0),"","Неверно!")</f>
      </c>
      <c r="B219" s="190" t="s">
        <v>50</v>
      </c>
      <c r="C219" s="168" t="s">
        <v>149</v>
      </c>
      <c r="D219" s="168" t="s">
        <v>52</v>
      </c>
      <c r="E219" s="170" t="str">
        <f>CONCATENATE(SUM('Разделы 3, 5, 6'!S13:S13),"=",0)</f>
        <v>0=0</v>
      </c>
    </row>
    <row r="220" spans="1:5" s="145" customFormat="1" ht="15.75">
      <c r="A220" s="169">
        <f>IF((SUM('Разделы 3, 5, 6'!T13:T13)=0),"","Неверно!")</f>
      </c>
      <c r="B220" s="190" t="s">
        <v>50</v>
      </c>
      <c r="C220" s="168" t="s">
        <v>150</v>
      </c>
      <c r="D220" s="168" t="s">
        <v>52</v>
      </c>
      <c r="E220" s="170" t="str">
        <f>CONCATENATE(SUM('Разделы 3, 5, 6'!T13:T13),"=",0)</f>
        <v>0=0</v>
      </c>
    </row>
    <row r="221" spans="1:5" s="145" customFormat="1" ht="15.75">
      <c r="A221" s="169">
        <f>IF((SUM('Разделы 3, 5, 6'!U13:U13)=0),"","Неверно!")</f>
      </c>
      <c r="B221" s="190" t="s">
        <v>50</v>
      </c>
      <c r="C221" s="168" t="s">
        <v>151</v>
      </c>
      <c r="D221" s="168" t="s">
        <v>52</v>
      </c>
      <c r="E221" s="170" t="str">
        <f>CONCATENATE(SUM('Разделы 3, 5, 6'!U13:U13),"=",0)</f>
        <v>0=0</v>
      </c>
    </row>
    <row r="222" spans="1:5" s="145" customFormat="1" ht="15.75">
      <c r="A222" s="169">
        <f>IF((SUM('Разделы 3, 5, 6'!V13:V13)=0),"","Неверно!")</f>
      </c>
      <c r="B222" s="190" t="s">
        <v>50</v>
      </c>
      <c r="C222" s="168" t="s">
        <v>152</v>
      </c>
      <c r="D222" s="168" t="s">
        <v>52</v>
      </c>
      <c r="E222" s="170" t="str">
        <f>CONCATENATE(SUM('Разделы 3, 5, 6'!V13:V13),"=",0)</f>
        <v>0=0</v>
      </c>
    </row>
    <row r="223" spans="1:5" s="145" customFormat="1" ht="15.75">
      <c r="A223" s="169">
        <f>IF((SUM('Разделы 3, 5, 6'!E13:E13)=0),"","Неверно!")</f>
      </c>
      <c r="B223" s="190" t="s">
        <v>50</v>
      </c>
      <c r="C223" s="168" t="s">
        <v>153</v>
      </c>
      <c r="D223" s="168" t="s">
        <v>52</v>
      </c>
      <c r="E223" s="170" t="str">
        <f>CONCATENATE(SUM('Разделы 3, 5, 6'!E13:E13),"=",0)</f>
        <v>0=0</v>
      </c>
    </row>
    <row r="224" spans="1:5" s="145" customFormat="1" ht="15.75">
      <c r="A224" s="169">
        <f>IF((SUM('Разделы 3, 5, 6'!W13:W13)=0),"","Неверно!")</f>
      </c>
      <c r="B224" s="190" t="s">
        <v>50</v>
      </c>
      <c r="C224" s="168" t="s">
        <v>154</v>
      </c>
      <c r="D224" s="168" t="s">
        <v>52</v>
      </c>
      <c r="E224" s="170" t="str">
        <f>CONCATENATE(SUM('Разделы 3, 5, 6'!W13:W13),"=",0)</f>
        <v>0=0</v>
      </c>
    </row>
    <row r="225" spans="1:5" s="145" customFormat="1" ht="15.75">
      <c r="A225" s="169">
        <f>IF((SUM('Разделы 3, 5, 6'!X13:X13)=0),"","Неверно!")</f>
      </c>
      <c r="B225" s="190" t="s">
        <v>50</v>
      </c>
      <c r="C225" s="168" t="s">
        <v>155</v>
      </c>
      <c r="D225" s="168" t="s">
        <v>52</v>
      </c>
      <c r="E225" s="170" t="str">
        <f>CONCATENATE(SUM('Разделы 3, 5, 6'!X13:X13),"=",0)</f>
        <v>0=0</v>
      </c>
    </row>
    <row r="226" spans="1:5" s="145" customFormat="1" ht="15.75">
      <c r="A226" s="169">
        <f>IF((SUM('Разделы 3, 5, 6'!Y13:Y13)=0),"","Неверно!")</f>
      </c>
      <c r="B226" s="190" t="s">
        <v>50</v>
      </c>
      <c r="C226" s="168" t="s">
        <v>156</v>
      </c>
      <c r="D226" s="168" t="s">
        <v>52</v>
      </c>
      <c r="E226" s="170" t="str">
        <f>CONCATENATE(SUM('Разделы 3, 5, 6'!Y13:Y13),"=",0)</f>
        <v>0=0</v>
      </c>
    </row>
    <row r="227" spans="1:5" s="145" customFormat="1" ht="15.75">
      <c r="A227" s="169">
        <f>IF((SUM('Разделы 3, 5, 6'!Z13:Z13)=0),"","Неверно!")</f>
      </c>
      <c r="B227" s="190" t="s">
        <v>50</v>
      </c>
      <c r="C227" s="168" t="s">
        <v>157</v>
      </c>
      <c r="D227" s="168" t="s">
        <v>52</v>
      </c>
      <c r="E227" s="170" t="str">
        <f>CONCATENATE(SUM('Разделы 3, 5, 6'!Z13:Z13),"=",0)</f>
        <v>0=0</v>
      </c>
    </row>
    <row r="228" spans="1:5" s="145" customFormat="1" ht="15.75">
      <c r="A228" s="169">
        <f>IF((SUM('Разделы 3, 5, 6'!AA13:AA13)=0),"","Неверно!")</f>
      </c>
      <c r="B228" s="190" t="s">
        <v>50</v>
      </c>
      <c r="C228" s="168" t="s">
        <v>158</v>
      </c>
      <c r="D228" s="168" t="s">
        <v>52</v>
      </c>
      <c r="E228" s="170" t="str">
        <f>CONCATENATE(SUM('Разделы 3, 5, 6'!AA13:AA13),"=",0)</f>
        <v>0=0</v>
      </c>
    </row>
    <row r="229" spans="1:5" s="145" customFormat="1" ht="15.75">
      <c r="A229" s="169">
        <f>IF((SUM('Разделы 3, 5, 6'!F13:F13)=0),"","Неверно!")</f>
      </c>
      <c r="B229" s="190" t="s">
        <v>50</v>
      </c>
      <c r="C229" s="168" t="s">
        <v>159</v>
      </c>
      <c r="D229" s="168" t="s">
        <v>52</v>
      </c>
      <c r="E229" s="170" t="str">
        <f>CONCATENATE(SUM('Разделы 3, 5, 6'!F13:F13),"=",0)</f>
        <v>0=0</v>
      </c>
    </row>
    <row r="230" spans="1:5" s="145" customFormat="1" ht="15.75">
      <c r="A230" s="169">
        <f>IF((SUM('Разделы 3, 5, 6'!G13:G13)=0),"","Неверно!")</f>
      </c>
      <c r="B230" s="190" t="s">
        <v>50</v>
      </c>
      <c r="C230" s="168" t="s">
        <v>160</v>
      </c>
      <c r="D230" s="168" t="s">
        <v>52</v>
      </c>
      <c r="E230" s="170" t="str">
        <f>CONCATENATE(SUM('Разделы 3, 5, 6'!G13:G13),"=",0)</f>
        <v>0=0</v>
      </c>
    </row>
    <row r="231" spans="1:5" s="145" customFormat="1" ht="15.75">
      <c r="A231" s="169">
        <f>IF((SUM('Разделы 3, 5, 6'!H13:H13)=0),"","Неверно!")</f>
      </c>
      <c r="B231" s="190" t="s">
        <v>50</v>
      </c>
      <c r="C231" s="168" t="s">
        <v>161</v>
      </c>
      <c r="D231" s="168" t="s">
        <v>52</v>
      </c>
      <c r="E231" s="170" t="str">
        <f>CONCATENATE(SUM('Разделы 3, 5, 6'!H13:H13),"=",0)</f>
        <v>0=0</v>
      </c>
    </row>
    <row r="232" spans="1:5" s="145" customFormat="1" ht="15.75">
      <c r="A232" s="169">
        <f>IF((SUM('Разделы 3, 5, 6'!I13:I13)=0),"","Неверно!")</f>
      </c>
      <c r="B232" s="190" t="s">
        <v>50</v>
      </c>
      <c r="C232" s="168" t="s">
        <v>162</v>
      </c>
      <c r="D232" s="168" t="s">
        <v>52</v>
      </c>
      <c r="E232" s="170" t="str">
        <f>CONCATENATE(SUM('Разделы 3, 5, 6'!I13:I13),"=",0)</f>
        <v>0=0</v>
      </c>
    </row>
    <row r="233" spans="1:5" s="145" customFormat="1" ht="15.75">
      <c r="A233" s="169">
        <f>IF((SUM('Разделы 3, 5, 6'!J13:J13)=0),"","Неверно!")</f>
      </c>
      <c r="B233" s="190" t="s">
        <v>50</v>
      </c>
      <c r="C233" s="168" t="s">
        <v>163</v>
      </c>
      <c r="D233" s="168" t="s">
        <v>52</v>
      </c>
      <c r="E233" s="170" t="str">
        <f>CONCATENATE(SUM('Разделы 3, 5, 6'!J13:J13),"=",0)</f>
        <v>0=0</v>
      </c>
    </row>
    <row r="234" spans="1:5" s="145" customFormat="1" ht="15.75">
      <c r="A234" s="169">
        <f>IF((SUM('Разделы 3, 5, 6'!K13:K13)=0),"","Неверно!")</f>
      </c>
      <c r="B234" s="190" t="s">
        <v>50</v>
      </c>
      <c r="C234" s="168" t="s">
        <v>164</v>
      </c>
      <c r="D234" s="168" t="s">
        <v>52</v>
      </c>
      <c r="E234" s="170" t="str">
        <f>CONCATENATE(SUM('Разделы 3, 5, 6'!K13:K13),"=",0)</f>
        <v>0=0</v>
      </c>
    </row>
    <row r="235" spans="1:5" s="145" customFormat="1" ht="15.75">
      <c r="A235" s="169">
        <f>IF((SUM('Разделы 3, 5, 6'!L13:L13)=0),"","Неверно!")</f>
      </c>
      <c r="B235" s="190" t="s">
        <v>50</v>
      </c>
      <c r="C235" s="168" t="s">
        <v>165</v>
      </c>
      <c r="D235" s="168" t="s">
        <v>52</v>
      </c>
      <c r="E235" s="170" t="str">
        <f>CONCATENATE(SUM('Разделы 3, 5, 6'!L13:L13),"=",0)</f>
        <v>0=0</v>
      </c>
    </row>
    <row r="236" spans="1:5" s="145" customFormat="1" ht="15.75">
      <c r="A236" s="169">
        <f>IF((SUM('Разделы 3, 5, 6'!D14:D14)=0),"","Неверно!")</f>
      </c>
      <c r="B236" s="190" t="s">
        <v>50</v>
      </c>
      <c r="C236" s="168" t="s">
        <v>166</v>
      </c>
      <c r="D236" s="168" t="s">
        <v>52</v>
      </c>
      <c r="E236" s="170" t="str">
        <f>CONCATENATE(SUM('Разделы 3, 5, 6'!D14:D14),"=",0)</f>
        <v>0=0</v>
      </c>
    </row>
    <row r="237" spans="1:5" s="145" customFormat="1" ht="15.75">
      <c r="A237" s="169">
        <f>IF((SUM('Разделы 3, 5, 6'!M14:M14)=0),"","Неверно!")</f>
      </c>
      <c r="B237" s="190" t="s">
        <v>50</v>
      </c>
      <c r="C237" s="168" t="s">
        <v>167</v>
      </c>
      <c r="D237" s="168" t="s">
        <v>52</v>
      </c>
      <c r="E237" s="170" t="str">
        <f>CONCATENATE(SUM('Разделы 3, 5, 6'!M14:M14),"=",0)</f>
        <v>0=0</v>
      </c>
    </row>
    <row r="238" spans="1:5" s="145" customFormat="1" ht="15.75">
      <c r="A238" s="169">
        <f>IF((SUM('Разделы 3, 5, 6'!N14:N14)=0),"","Неверно!")</f>
      </c>
      <c r="B238" s="190" t="s">
        <v>50</v>
      </c>
      <c r="C238" s="168" t="s">
        <v>168</v>
      </c>
      <c r="D238" s="168" t="s">
        <v>52</v>
      </c>
      <c r="E238" s="170" t="str">
        <f>CONCATENATE(SUM('Разделы 3, 5, 6'!N14:N14),"=",0)</f>
        <v>0=0</v>
      </c>
    </row>
    <row r="239" spans="1:5" s="145" customFormat="1" ht="15.75">
      <c r="A239" s="169">
        <f>IF((SUM('Разделы 3, 5, 6'!O14:O14)=0),"","Неверно!")</f>
      </c>
      <c r="B239" s="190" t="s">
        <v>50</v>
      </c>
      <c r="C239" s="168" t="s">
        <v>169</v>
      </c>
      <c r="D239" s="168" t="s">
        <v>52</v>
      </c>
      <c r="E239" s="170" t="str">
        <f>CONCATENATE(SUM('Разделы 3, 5, 6'!O14:O14),"=",0)</f>
        <v>0=0</v>
      </c>
    </row>
    <row r="240" spans="1:5" s="145" customFormat="1" ht="15.75">
      <c r="A240" s="169">
        <f>IF((SUM('Разделы 3, 5, 6'!P14:P14)=0),"","Неверно!")</f>
      </c>
      <c r="B240" s="190" t="s">
        <v>50</v>
      </c>
      <c r="C240" s="168" t="s">
        <v>170</v>
      </c>
      <c r="D240" s="168" t="s">
        <v>52</v>
      </c>
      <c r="E240" s="170" t="str">
        <f>CONCATENATE(SUM('Разделы 3, 5, 6'!P14:P14),"=",0)</f>
        <v>0=0</v>
      </c>
    </row>
    <row r="241" spans="1:5" s="145" customFormat="1" ht="15.75">
      <c r="A241" s="169">
        <f>IF((SUM('Разделы 3, 5, 6'!Q14:Q14)=0),"","Неверно!")</f>
      </c>
      <c r="B241" s="190" t="s">
        <v>50</v>
      </c>
      <c r="C241" s="168" t="s">
        <v>171</v>
      </c>
      <c r="D241" s="168" t="s">
        <v>52</v>
      </c>
      <c r="E241" s="170" t="str">
        <f>CONCATENATE(SUM('Разделы 3, 5, 6'!Q14:Q14),"=",0)</f>
        <v>0=0</v>
      </c>
    </row>
    <row r="242" spans="1:5" s="145" customFormat="1" ht="15.75">
      <c r="A242" s="169">
        <f>IF((SUM('Разделы 3, 5, 6'!R14:R14)=0),"","Неверно!")</f>
      </c>
      <c r="B242" s="190" t="s">
        <v>50</v>
      </c>
      <c r="C242" s="168" t="s">
        <v>172</v>
      </c>
      <c r="D242" s="168" t="s">
        <v>52</v>
      </c>
      <c r="E242" s="170" t="str">
        <f>CONCATENATE(SUM('Разделы 3, 5, 6'!R14:R14),"=",0)</f>
        <v>0=0</v>
      </c>
    </row>
    <row r="243" spans="1:5" s="145" customFormat="1" ht="15.75">
      <c r="A243" s="169">
        <f>IF((SUM('Разделы 3, 5, 6'!S14:S14)=0),"","Неверно!")</f>
      </c>
      <c r="B243" s="190" t="s">
        <v>50</v>
      </c>
      <c r="C243" s="168" t="s">
        <v>173</v>
      </c>
      <c r="D243" s="168" t="s">
        <v>52</v>
      </c>
      <c r="E243" s="170" t="str">
        <f>CONCATENATE(SUM('Разделы 3, 5, 6'!S14:S14),"=",0)</f>
        <v>0=0</v>
      </c>
    </row>
    <row r="244" spans="1:5" s="145" customFormat="1" ht="15.75">
      <c r="A244" s="169">
        <f>IF((SUM('Разделы 3, 5, 6'!T14:T14)=0),"","Неверно!")</f>
      </c>
      <c r="B244" s="190" t="s">
        <v>50</v>
      </c>
      <c r="C244" s="168" t="s">
        <v>174</v>
      </c>
      <c r="D244" s="168" t="s">
        <v>52</v>
      </c>
      <c r="E244" s="170" t="str">
        <f>CONCATENATE(SUM('Разделы 3, 5, 6'!T14:T14),"=",0)</f>
        <v>0=0</v>
      </c>
    </row>
    <row r="245" spans="1:5" s="145" customFormat="1" ht="15.75">
      <c r="A245" s="169">
        <f>IF((SUM('Разделы 3, 5, 6'!U14:U14)=0),"","Неверно!")</f>
      </c>
      <c r="B245" s="190" t="s">
        <v>50</v>
      </c>
      <c r="C245" s="168" t="s">
        <v>175</v>
      </c>
      <c r="D245" s="168" t="s">
        <v>52</v>
      </c>
      <c r="E245" s="170" t="str">
        <f>CONCATENATE(SUM('Разделы 3, 5, 6'!U14:U14),"=",0)</f>
        <v>0=0</v>
      </c>
    </row>
    <row r="246" spans="1:5" s="145" customFormat="1" ht="15.75">
      <c r="A246" s="169">
        <f>IF((SUM('Разделы 3, 5, 6'!V14:V14)=0),"","Неверно!")</f>
      </c>
      <c r="B246" s="190" t="s">
        <v>50</v>
      </c>
      <c r="C246" s="168" t="s">
        <v>176</v>
      </c>
      <c r="D246" s="168" t="s">
        <v>52</v>
      </c>
      <c r="E246" s="170" t="str">
        <f>CONCATENATE(SUM('Разделы 3, 5, 6'!V14:V14),"=",0)</f>
        <v>0=0</v>
      </c>
    </row>
    <row r="247" spans="1:5" s="145" customFormat="1" ht="15.75">
      <c r="A247" s="169">
        <f>IF((SUM('Разделы 3, 5, 6'!E14:E14)=0),"","Неверно!")</f>
      </c>
      <c r="B247" s="190" t="s">
        <v>50</v>
      </c>
      <c r="C247" s="168" t="s">
        <v>177</v>
      </c>
      <c r="D247" s="168" t="s">
        <v>52</v>
      </c>
      <c r="E247" s="170" t="str">
        <f>CONCATENATE(SUM('Разделы 3, 5, 6'!E14:E14),"=",0)</f>
        <v>0=0</v>
      </c>
    </row>
    <row r="248" spans="1:5" s="145" customFormat="1" ht="15.75">
      <c r="A248" s="169">
        <f>IF((SUM('Разделы 3, 5, 6'!W14:W14)=0),"","Неверно!")</f>
      </c>
      <c r="B248" s="190" t="s">
        <v>50</v>
      </c>
      <c r="C248" s="168" t="s">
        <v>178</v>
      </c>
      <c r="D248" s="168" t="s">
        <v>52</v>
      </c>
      <c r="E248" s="170" t="str">
        <f>CONCATENATE(SUM('Разделы 3, 5, 6'!W14:W14),"=",0)</f>
        <v>0=0</v>
      </c>
    </row>
    <row r="249" spans="1:5" s="145" customFormat="1" ht="15.75">
      <c r="A249" s="169">
        <f>IF((SUM('Разделы 3, 5, 6'!X14:X14)=0),"","Неверно!")</f>
      </c>
      <c r="B249" s="190" t="s">
        <v>50</v>
      </c>
      <c r="C249" s="168" t="s">
        <v>179</v>
      </c>
      <c r="D249" s="168" t="s">
        <v>52</v>
      </c>
      <c r="E249" s="170" t="str">
        <f>CONCATENATE(SUM('Разделы 3, 5, 6'!X14:X14),"=",0)</f>
        <v>0=0</v>
      </c>
    </row>
    <row r="250" spans="1:5" s="145" customFormat="1" ht="15.75">
      <c r="A250" s="169">
        <f>IF((SUM('Разделы 3, 5, 6'!Y14:Y14)=0),"","Неверно!")</f>
      </c>
      <c r="B250" s="190" t="s">
        <v>50</v>
      </c>
      <c r="C250" s="168" t="s">
        <v>180</v>
      </c>
      <c r="D250" s="168" t="s">
        <v>52</v>
      </c>
      <c r="E250" s="170" t="str">
        <f>CONCATENATE(SUM('Разделы 3, 5, 6'!Y14:Y14),"=",0)</f>
        <v>0=0</v>
      </c>
    </row>
    <row r="251" spans="1:5" s="145" customFormat="1" ht="15.75">
      <c r="A251" s="169">
        <f>IF((SUM('Разделы 3, 5, 6'!Z14:Z14)=0),"","Неверно!")</f>
      </c>
      <c r="B251" s="190" t="s">
        <v>50</v>
      </c>
      <c r="C251" s="168" t="s">
        <v>181</v>
      </c>
      <c r="D251" s="168" t="s">
        <v>52</v>
      </c>
      <c r="E251" s="170" t="str">
        <f>CONCATENATE(SUM('Разделы 3, 5, 6'!Z14:Z14),"=",0)</f>
        <v>0=0</v>
      </c>
    </row>
    <row r="252" spans="1:5" s="145" customFormat="1" ht="15.75">
      <c r="A252" s="169">
        <f>IF((SUM('Разделы 3, 5, 6'!AA14:AA14)=0),"","Неверно!")</f>
      </c>
      <c r="B252" s="190" t="s">
        <v>50</v>
      </c>
      <c r="C252" s="168" t="s">
        <v>182</v>
      </c>
      <c r="D252" s="168" t="s">
        <v>52</v>
      </c>
      <c r="E252" s="170" t="str">
        <f>CONCATENATE(SUM('Разделы 3, 5, 6'!AA14:AA14),"=",0)</f>
        <v>0=0</v>
      </c>
    </row>
    <row r="253" spans="1:5" s="145" customFormat="1" ht="15.75">
      <c r="A253" s="169">
        <f>IF((SUM('Разделы 3, 5, 6'!F14:F14)=0),"","Неверно!")</f>
      </c>
      <c r="B253" s="190" t="s">
        <v>50</v>
      </c>
      <c r="C253" s="168" t="s">
        <v>183</v>
      </c>
      <c r="D253" s="168" t="s">
        <v>52</v>
      </c>
      <c r="E253" s="170" t="str">
        <f>CONCATENATE(SUM('Разделы 3, 5, 6'!F14:F14),"=",0)</f>
        <v>0=0</v>
      </c>
    </row>
    <row r="254" spans="1:5" s="145" customFormat="1" ht="15.75">
      <c r="A254" s="169">
        <f>IF((SUM('Разделы 3, 5, 6'!G14:G14)=0),"","Неверно!")</f>
      </c>
      <c r="B254" s="190" t="s">
        <v>50</v>
      </c>
      <c r="C254" s="168" t="s">
        <v>184</v>
      </c>
      <c r="D254" s="168" t="s">
        <v>52</v>
      </c>
      <c r="E254" s="170" t="str">
        <f>CONCATENATE(SUM('Разделы 3, 5, 6'!G14:G14),"=",0)</f>
        <v>0=0</v>
      </c>
    </row>
    <row r="255" spans="1:5" s="145" customFormat="1" ht="15.75">
      <c r="A255" s="169">
        <f>IF((SUM('Разделы 3, 5, 6'!H14:H14)=0),"","Неверно!")</f>
      </c>
      <c r="B255" s="190" t="s">
        <v>50</v>
      </c>
      <c r="C255" s="168" t="s">
        <v>185</v>
      </c>
      <c r="D255" s="168" t="s">
        <v>52</v>
      </c>
      <c r="E255" s="170" t="str">
        <f>CONCATENATE(SUM('Разделы 3, 5, 6'!H14:H14),"=",0)</f>
        <v>0=0</v>
      </c>
    </row>
    <row r="256" spans="1:5" s="145" customFormat="1" ht="15.75">
      <c r="A256" s="169">
        <f>IF((SUM('Разделы 3, 5, 6'!I14:I14)=0),"","Неверно!")</f>
      </c>
      <c r="B256" s="190" t="s">
        <v>50</v>
      </c>
      <c r="C256" s="168" t="s">
        <v>186</v>
      </c>
      <c r="D256" s="168" t="s">
        <v>52</v>
      </c>
      <c r="E256" s="170" t="str">
        <f>CONCATENATE(SUM('Разделы 3, 5, 6'!I14:I14),"=",0)</f>
        <v>0=0</v>
      </c>
    </row>
    <row r="257" spans="1:5" s="145" customFormat="1" ht="15.75">
      <c r="A257" s="169">
        <f>IF((SUM('Разделы 3, 5, 6'!J14:J14)=0),"","Неверно!")</f>
      </c>
      <c r="B257" s="190" t="s">
        <v>50</v>
      </c>
      <c r="C257" s="168" t="s">
        <v>187</v>
      </c>
      <c r="D257" s="168" t="s">
        <v>52</v>
      </c>
      <c r="E257" s="170" t="str">
        <f>CONCATENATE(SUM('Разделы 3, 5, 6'!J14:J14),"=",0)</f>
        <v>0=0</v>
      </c>
    </row>
    <row r="258" spans="1:5" s="145" customFormat="1" ht="15.75">
      <c r="A258" s="169">
        <f>IF((SUM('Разделы 3, 5, 6'!K14:K14)=0),"","Неверно!")</f>
      </c>
      <c r="B258" s="190" t="s">
        <v>50</v>
      </c>
      <c r="C258" s="168" t="s">
        <v>188</v>
      </c>
      <c r="D258" s="168" t="s">
        <v>52</v>
      </c>
      <c r="E258" s="170" t="str">
        <f>CONCATENATE(SUM('Разделы 3, 5, 6'!K14:K14),"=",0)</f>
        <v>0=0</v>
      </c>
    </row>
    <row r="259" spans="1:5" s="145" customFormat="1" ht="15.75">
      <c r="A259" s="169">
        <f>IF((SUM('Разделы 3, 5, 6'!L14:L14)=0),"","Неверно!")</f>
      </c>
      <c r="B259" s="190" t="s">
        <v>50</v>
      </c>
      <c r="C259" s="168" t="s">
        <v>189</v>
      </c>
      <c r="D259" s="168" t="s">
        <v>52</v>
      </c>
      <c r="E259" s="170" t="str">
        <f>CONCATENATE(SUM('Разделы 3, 5, 6'!L14:L14),"=",0)</f>
        <v>0=0</v>
      </c>
    </row>
    <row r="260" spans="1:5" s="145" customFormat="1" ht="15.75">
      <c r="A260" s="169">
        <f>IF((SUM('Разделы 3, 5, 6'!D15:D15)=0),"","Неверно!")</f>
      </c>
      <c r="B260" s="190" t="s">
        <v>50</v>
      </c>
      <c r="C260" s="168" t="s">
        <v>190</v>
      </c>
      <c r="D260" s="168" t="s">
        <v>52</v>
      </c>
      <c r="E260" s="170" t="str">
        <f>CONCATENATE(SUM('Разделы 3, 5, 6'!D15:D15),"=",0)</f>
        <v>0=0</v>
      </c>
    </row>
    <row r="261" spans="1:5" s="145" customFormat="1" ht="15.75">
      <c r="A261" s="169">
        <f>IF((SUM('Разделы 3, 5, 6'!M15:M15)=0),"","Неверно!")</f>
      </c>
      <c r="B261" s="190" t="s">
        <v>50</v>
      </c>
      <c r="C261" s="168" t="s">
        <v>191</v>
      </c>
      <c r="D261" s="168" t="s">
        <v>52</v>
      </c>
      <c r="E261" s="170" t="str">
        <f>CONCATENATE(SUM('Разделы 3, 5, 6'!M15:M15),"=",0)</f>
        <v>0=0</v>
      </c>
    </row>
    <row r="262" spans="1:5" s="145" customFormat="1" ht="15.75">
      <c r="A262" s="169">
        <f>IF((SUM('Разделы 3, 5, 6'!N15:N15)=0),"","Неверно!")</f>
      </c>
      <c r="B262" s="190" t="s">
        <v>50</v>
      </c>
      <c r="C262" s="168" t="s">
        <v>192</v>
      </c>
      <c r="D262" s="168" t="s">
        <v>52</v>
      </c>
      <c r="E262" s="170" t="str">
        <f>CONCATENATE(SUM('Разделы 3, 5, 6'!N15:N15),"=",0)</f>
        <v>0=0</v>
      </c>
    </row>
    <row r="263" spans="1:5" s="145" customFormat="1" ht="15.75">
      <c r="A263" s="169">
        <f>IF((SUM('Разделы 3, 5, 6'!O15:O15)=0),"","Неверно!")</f>
      </c>
      <c r="B263" s="190" t="s">
        <v>50</v>
      </c>
      <c r="C263" s="168" t="s">
        <v>193</v>
      </c>
      <c r="D263" s="168" t="s">
        <v>52</v>
      </c>
      <c r="E263" s="170" t="str">
        <f>CONCATENATE(SUM('Разделы 3, 5, 6'!O15:O15),"=",0)</f>
        <v>0=0</v>
      </c>
    </row>
    <row r="264" spans="1:5" s="145" customFormat="1" ht="15.75">
      <c r="A264" s="169">
        <f>IF((SUM('Разделы 3, 5, 6'!P15:P15)=0),"","Неверно!")</f>
      </c>
      <c r="B264" s="190" t="s">
        <v>50</v>
      </c>
      <c r="C264" s="168" t="s">
        <v>194</v>
      </c>
      <c r="D264" s="168" t="s">
        <v>52</v>
      </c>
      <c r="E264" s="170" t="str">
        <f>CONCATENATE(SUM('Разделы 3, 5, 6'!P15:P15),"=",0)</f>
        <v>0=0</v>
      </c>
    </row>
    <row r="265" spans="1:5" s="145" customFormat="1" ht="15.75">
      <c r="A265" s="169">
        <f>IF((SUM('Разделы 3, 5, 6'!Q15:Q15)=0),"","Неверно!")</f>
      </c>
      <c r="B265" s="190" t="s">
        <v>50</v>
      </c>
      <c r="C265" s="168" t="s">
        <v>195</v>
      </c>
      <c r="D265" s="168" t="s">
        <v>52</v>
      </c>
      <c r="E265" s="170" t="str">
        <f>CONCATENATE(SUM('Разделы 3, 5, 6'!Q15:Q15),"=",0)</f>
        <v>0=0</v>
      </c>
    </row>
    <row r="266" spans="1:5" s="145" customFormat="1" ht="15.75">
      <c r="A266" s="169">
        <f>IF((SUM('Разделы 3, 5, 6'!R15:R15)=0),"","Неверно!")</f>
      </c>
      <c r="B266" s="190" t="s">
        <v>50</v>
      </c>
      <c r="C266" s="168" t="s">
        <v>196</v>
      </c>
      <c r="D266" s="168" t="s">
        <v>52</v>
      </c>
      <c r="E266" s="170" t="str">
        <f>CONCATENATE(SUM('Разделы 3, 5, 6'!R15:R15),"=",0)</f>
        <v>0=0</v>
      </c>
    </row>
    <row r="267" spans="1:5" s="145" customFormat="1" ht="15.75">
      <c r="A267" s="169">
        <f>IF((SUM('Разделы 3, 5, 6'!S15:S15)=0),"","Неверно!")</f>
      </c>
      <c r="B267" s="190" t="s">
        <v>50</v>
      </c>
      <c r="C267" s="168" t="s">
        <v>197</v>
      </c>
      <c r="D267" s="168" t="s">
        <v>52</v>
      </c>
      <c r="E267" s="170" t="str">
        <f>CONCATENATE(SUM('Разделы 3, 5, 6'!S15:S15),"=",0)</f>
        <v>0=0</v>
      </c>
    </row>
    <row r="268" spans="1:5" s="145" customFormat="1" ht="15.75">
      <c r="A268" s="169">
        <f>IF((SUM('Разделы 3, 5, 6'!T15:T15)=0),"","Неверно!")</f>
      </c>
      <c r="B268" s="190" t="s">
        <v>50</v>
      </c>
      <c r="C268" s="168" t="s">
        <v>198</v>
      </c>
      <c r="D268" s="168" t="s">
        <v>52</v>
      </c>
      <c r="E268" s="170" t="str">
        <f>CONCATENATE(SUM('Разделы 3, 5, 6'!T15:T15),"=",0)</f>
        <v>0=0</v>
      </c>
    </row>
    <row r="269" spans="1:5" s="145" customFormat="1" ht="15.75">
      <c r="A269" s="169">
        <f>IF((SUM('Разделы 3, 5, 6'!U15:U15)=0),"","Неверно!")</f>
      </c>
      <c r="B269" s="190" t="s">
        <v>50</v>
      </c>
      <c r="C269" s="168" t="s">
        <v>199</v>
      </c>
      <c r="D269" s="168" t="s">
        <v>52</v>
      </c>
      <c r="E269" s="170" t="str">
        <f>CONCATENATE(SUM('Разделы 3, 5, 6'!U15:U15),"=",0)</f>
        <v>0=0</v>
      </c>
    </row>
    <row r="270" spans="1:5" s="145" customFormat="1" ht="15.75">
      <c r="A270" s="169">
        <f>IF((SUM('Разделы 3, 5, 6'!V15:V15)=0),"","Неверно!")</f>
      </c>
      <c r="B270" s="190" t="s">
        <v>50</v>
      </c>
      <c r="C270" s="168" t="s">
        <v>200</v>
      </c>
      <c r="D270" s="168" t="s">
        <v>52</v>
      </c>
      <c r="E270" s="170" t="str">
        <f>CONCATENATE(SUM('Разделы 3, 5, 6'!V15:V15),"=",0)</f>
        <v>0=0</v>
      </c>
    </row>
    <row r="271" spans="1:5" s="145" customFormat="1" ht="15.75">
      <c r="A271" s="169">
        <f>IF((SUM('Разделы 3, 5, 6'!E15:E15)=0),"","Неверно!")</f>
      </c>
      <c r="B271" s="190" t="s">
        <v>50</v>
      </c>
      <c r="C271" s="168" t="s">
        <v>201</v>
      </c>
      <c r="D271" s="168" t="s">
        <v>52</v>
      </c>
      <c r="E271" s="170" t="str">
        <f>CONCATENATE(SUM('Разделы 3, 5, 6'!E15:E15),"=",0)</f>
        <v>0=0</v>
      </c>
    </row>
    <row r="272" spans="1:5" s="145" customFormat="1" ht="15.75">
      <c r="A272" s="169">
        <f>IF((SUM('Разделы 3, 5, 6'!W15:W15)=0),"","Неверно!")</f>
      </c>
      <c r="B272" s="190" t="s">
        <v>50</v>
      </c>
      <c r="C272" s="168" t="s">
        <v>202</v>
      </c>
      <c r="D272" s="168" t="s">
        <v>52</v>
      </c>
      <c r="E272" s="170" t="str">
        <f>CONCATENATE(SUM('Разделы 3, 5, 6'!W15:W15),"=",0)</f>
        <v>0=0</v>
      </c>
    </row>
    <row r="273" spans="1:5" s="145" customFormat="1" ht="15.75">
      <c r="A273" s="169">
        <f>IF((SUM('Разделы 3, 5, 6'!X15:X15)=0),"","Неверно!")</f>
      </c>
      <c r="B273" s="190" t="s">
        <v>50</v>
      </c>
      <c r="C273" s="168" t="s">
        <v>203</v>
      </c>
      <c r="D273" s="168" t="s">
        <v>52</v>
      </c>
      <c r="E273" s="170" t="str">
        <f>CONCATENATE(SUM('Разделы 3, 5, 6'!X15:X15),"=",0)</f>
        <v>0=0</v>
      </c>
    </row>
    <row r="274" spans="1:5" s="145" customFormat="1" ht="15.75">
      <c r="A274" s="169">
        <f>IF((SUM('Разделы 3, 5, 6'!Y15:Y15)=0),"","Неверно!")</f>
      </c>
      <c r="B274" s="190" t="s">
        <v>50</v>
      </c>
      <c r="C274" s="168" t="s">
        <v>204</v>
      </c>
      <c r="D274" s="168" t="s">
        <v>52</v>
      </c>
      <c r="E274" s="170" t="str">
        <f>CONCATENATE(SUM('Разделы 3, 5, 6'!Y15:Y15),"=",0)</f>
        <v>0=0</v>
      </c>
    </row>
    <row r="275" spans="1:5" s="145" customFormat="1" ht="15.75">
      <c r="A275" s="169">
        <f>IF((SUM('Разделы 3, 5, 6'!Z15:Z15)=0),"","Неверно!")</f>
      </c>
      <c r="B275" s="190" t="s">
        <v>50</v>
      </c>
      <c r="C275" s="168" t="s">
        <v>205</v>
      </c>
      <c r="D275" s="168" t="s">
        <v>52</v>
      </c>
      <c r="E275" s="170" t="str">
        <f>CONCATENATE(SUM('Разделы 3, 5, 6'!Z15:Z15),"=",0)</f>
        <v>0=0</v>
      </c>
    </row>
    <row r="276" spans="1:5" s="145" customFormat="1" ht="15.75">
      <c r="A276" s="169">
        <f>IF((SUM('Разделы 3, 5, 6'!AA15:AA15)=0),"","Неверно!")</f>
      </c>
      <c r="B276" s="190" t="s">
        <v>50</v>
      </c>
      <c r="C276" s="168" t="s">
        <v>206</v>
      </c>
      <c r="D276" s="168" t="s">
        <v>52</v>
      </c>
      <c r="E276" s="170" t="str">
        <f>CONCATENATE(SUM('Разделы 3, 5, 6'!AA15:AA15),"=",0)</f>
        <v>0=0</v>
      </c>
    </row>
    <row r="277" spans="1:5" s="145" customFormat="1" ht="15.75">
      <c r="A277" s="169">
        <f>IF((SUM('Разделы 3, 5, 6'!F15:F15)=0),"","Неверно!")</f>
      </c>
      <c r="B277" s="190" t="s">
        <v>50</v>
      </c>
      <c r="C277" s="168" t="s">
        <v>207</v>
      </c>
      <c r="D277" s="168" t="s">
        <v>52</v>
      </c>
      <c r="E277" s="170" t="str">
        <f>CONCATENATE(SUM('Разделы 3, 5, 6'!F15:F15),"=",0)</f>
        <v>0=0</v>
      </c>
    </row>
    <row r="278" spans="1:5" s="145" customFormat="1" ht="15.75">
      <c r="A278" s="169">
        <f>IF((SUM('Разделы 3, 5, 6'!G15:G15)=0),"","Неверно!")</f>
      </c>
      <c r="B278" s="190" t="s">
        <v>50</v>
      </c>
      <c r="C278" s="168" t="s">
        <v>208</v>
      </c>
      <c r="D278" s="168" t="s">
        <v>52</v>
      </c>
      <c r="E278" s="170" t="str">
        <f>CONCATENATE(SUM('Разделы 3, 5, 6'!G15:G15),"=",0)</f>
        <v>0=0</v>
      </c>
    </row>
    <row r="279" spans="1:5" s="145" customFormat="1" ht="15.75">
      <c r="A279" s="169">
        <f>IF((SUM('Разделы 3, 5, 6'!H15:H15)=0),"","Неверно!")</f>
      </c>
      <c r="B279" s="190" t="s">
        <v>50</v>
      </c>
      <c r="C279" s="168" t="s">
        <v>209</v>
      </c>
      <c r="D279" s="168" t="s">
        <v>52</v>
      </c>
      <c r="E279" s="170" t="str">
        <f>CONCATENATE(SUM('Разделы 3, 5, 6'!H15:H15),"=",0)</f>
        <v>0=0</v>
      </c>
    </row>
    <row r="280" spans="1:5" s="145" customFormat="1" ht="15.75">
      <c r="A280" s="169">
        <f>IF((SUM('Разделы 3, 5, 6'!I15:I15)=0),"","Неверно!")</f>
      </c>
      <c r="B280" s="190" t="s">
        <v>50</v>
      </c>
      <c r="C280" s="168" t="s">
        <v>210</v>
      </c>
      <c r="D280" s="168" t="s">
        <v>52</v>
      </c>
      <c r="E280" s="170" t="str">
        <f>CONCATENATE(SUM('Разделы 3, 5, 6'!I15:I15),"=",0)</f>
        <v>0=0</v>
      </c>
    </row>
    <row r="281" spans="1:5" s="145" customFormat="1" ht="15.75">
      <c r="A281" s="169">
        <f>IF((SUM('Разделы 3, 5, 6'!J15:J15)=0),"","Неверно!")</f>
      </c>
      <c r="B281" s="190" t="s">
        <v>50</v>
      </c>
      <c r="C281" s="168" t="s">
        <v>211</v>
      </c>
      <c r="D281" s="168" t="s">
        <v>52</v>
      </c>
      <c r="E281" s="170" t="str">
        <f>CONCATENATE(SUM('Разделы 3, 5, 6'!J15:J15),"=",0)</f>
        <v>0=0</v>
      </c>
    </row>
    <row r="282" spans="1:5" s="145" customFormat="1" ht="15.75">
      <c r="A282" s="169">
        <f>IF((SUM('Разделы 3, 5, 6'!K15:K15)=0),"","Неверно!")</f>
      </c>
      <c r="B282" s="190" t="s">
        <v>50</v>
      </c>
      <c r="C282" s="168" t="s">
        <v>212</v>
      </c>
      <c r="D282" s="168" t="s">
        <v>52</v>
      </c>
      <c r="E282" s="170" t="str">
        <f>CONCATENATE(SUM('Разделы 3, 5, 6'!K15:K15),"=",0)</f>
        <v>0=0</v>
      </c>
    </row>
    <row r="283" spans="1:5" s="145" customFormat="1" ht="15.75">
      <c r="A283" s="169">
        <f>IF((SUM('Разделы 3, 5, 6'!L15:L15)=0),"","Неверно!")</f>
      </c>
      <c r="B283" s="190" t="s">
        <v>50</v>
      </c>
      <c r="C283" s="168" t="s">
        <v>213</v>
      </c>
      <c r="D283" s="168" t="s">
        <v>52</v>
      </c>
      <c r="E283" s="170" t="str">
        <f>CONCATENATE(SUM('Разделы 3, 5, 6'!L15:L15),"=",0)</f>
        <v>0=0</v>
      </c>
    </row>
    <row r="284" spans="1:5" s="145" customFormat="1" ht="15.75">
      <c r="A284" s="169">
        <f>IF((SUM('Разделы 3, 5, 6'!D16:D16)=0),"","Неверно!")</f>
      </c>
      <c r="B284" s="190" t="s">
        <v>50</v>
      </c>
      <c r="C284" s="168" t="s">
        <v>214</v>
      </c>
      <c r="D284" s="168" t="s">
        <v>52</v>
      </c>
      <c r="E284" s="170" t="str">
        <f>CONCATENATE(SUM('Разделы 3, 5, 6'!D16:D16),"=",0)</f>
        <v>0=0</v>
      </c>
    </row>
    <row r="285" spans="1:5" s="145" customFormat="1" ht="15.75">
      <c r="A285" s="169">
        <f>IF((SUM('Разделы 3, 5, 6'!M16:M16)=0),"","Неверно!")</f>
      </c>
      <c r="B285" s="190" t="s">
        <v>50</v>
      </c>
      <c r="C285" s="168" t="s">
        <v>215</v>
      </c>
      <c r="D285" s="168" t="s">
        <v>52</v>
      </c>
      <c r="E285" s="170" t="str">
        <f>CONCATENATE(SUM('Разделы 3, 5, 6'!M16:M16),"=",0)</f>
        <v>0=0</v>
      </c>
    </row>
    <row r="286" spans="1:5" s="145" customFormat="1" ht="15.75">
      <c r="A286" s="169">
        <f>IF((SUM('Разделы 3, 5, 6'!N16:N16)=0),"","Неверно!")</f>
      </c>
      <c r="B286" s="190" t="s">
        <v>50</v>
      </c>
      <c r="C286" s="168" t="s">
        <v>216</v>
      </c>
      <c r="D286" s="168" t="s">
        <v>52</v>
      </c>
      <c r="E286" s="170" t="str">
        <f>CONCATENATE(SUM('Разделы 3, 5, 6'!N16:N16),"=",0)</f>
        <v>0=0</v>
      </c>
    </row>
    <row r="287" spans="1:5" s="145" customFormat="1" ht="15.75">
      <c r="A287" s="169">
        <f>IF((SUM('Разделы 3, 5, 6'!O16:O16)=0),"","Неверно!")</f>
      </c>
      <c r="B287" s="190" t="s">
        <v>50</v>
      </c>
      <c r="C287" s="168" t="s">
        <v>217</v>
      </c>
      <c r="D287" s="168" t="s">
        <v>52</v>
      </c>
      <c r="E287" s="170" t="str">
        <f>CONCATENATE(SUM('Разделы 3, 5, 6'!O16:O16),"=",0)</f>
        <v>0=0</v>
      </c>
    </row>
    <row r="288" spans="1:5" s="145" customFormat="1" ht="15.75">
      <c r="A288" s="169">
        <f>IF((SUM('Разделы 3, 5, 6'!P16:P16)=0),"","Неверно!")</f>
      </c>
      <c r="B288" s="190" t="s">
        <v>50</v>
      </c>
      <c r="C288" s="168" t="s">
        <v>218</v>
      </c>
      <c r="D288" s="168" t="s">
        <v>52</v>
      </c>
      <c r="E288" s="170" t="str">
        <f>CONCATENATE(SUM('Разделы 3, 5, 6'!P16:P16),"=",0)</f>
        <v>0=0</v>
      </c>
    </row>
    <row r="289" spans="1:5" s="145" customFormat="1" ht="15.75">
      <c r="A289" s="169">
        <f>IF((SUM('Разделы 3, 5, 6'!Q16:Q16)=0),"","Неверно!")</f>
      </c>
      <c r="B289" s="190" t="s">
        <v>50</v>
      </c>
      <c r="C289" s="168" t="s">
        <v>219</v>
      </c>
      <c r="D289" s="168" t="s">
        <v>52</v>
      </c>
      <c r="E289" s="170" t="str">
        <f>CONCATENATE(SUM('Разделы 3, 5, 6'!Q16:Q16),"=",0)</f>
        <v>0=0</v>
      </c>
    </row>
    <row r="290" spans="1:5" s="145" customFormat="1" ht="15.75">
      <c r="A290" s="169">
        <f>IF((SUM('Разделы 3, 5, 6'!R16:R16)=0),"","Неверно!")</f>
      </c>
      <c r="B290" s="190" t="s">
        <v>50</v>
      </c>
      <c r="C290" s="168" t="s">
        <v>220</v>
      </c>
      <c r="D290" s="168" t="s">
        <v>52</v>
      </c>
      <c r="E290" s="170" t="str">
        <f>CONCATENATE(SUM('Разделы 3, 5, 6'!R16:R16),"=",0)</f>
        <v>0=0</v>
      </c>
    </row>
    <row r="291" spans="1:5" s="145" customFormat="1" ht="15.75">
      <c r="A291" s="169">
        <f>IF((SUM('Разделы 3, 5, 6'!S16:S16)=0),"","Неверно!")</f>
      </c>
      <c r="B291" s="190" t="s">
        <v>50</v>
      </c>
      <c r="C291" s="168" t="s">
        <v>221</v>
      </c>
      <c r="D291" s="168" t="s">
        <v>52</v>
      </c>
      <c r="E291" s="170" t="str">
        <f>CONCATENATE(SUM('Разделы 3, 5, 6'!S16:S16),"=",0)</f>
        <v>0=0</v>
      </c>
    </row>
    <row r="292" spans="1:5" s="145" customFormat="1" ht="15.75">
      <c r="A292" s="169">
        <f>IF((SUM('Разделы 3, 5, 6'!T16:T16)=0),"","Неверно!")</f>
      </c>
      <c r="B292" s="190" t="s">
        <v>50</v>
      </c>
      <c r="C292" s="168" t="s">
        <v>222</v>
      </c>
      <c r="D292" s="168" t="s">
        <v>52</v>
      </c>
      <c r="E292" s="170" t="str">
        <f>CONCATENATE(SUM('Разделы 3, 5, 6'!T16:T16),"=",0)</f>
        <v>0=0</v>
      </c>
    </row>
    <row r="293" spans="1:5" s="145" customFormat="1" ht="15.75">
      <c r="A293" s="169">
        <f>IF((SUM('Разделы 3, 5, 6'!U16:U16)=0),"","Неверно!")</f>
      </c>
      <c r="B293" s="190" t="s">
        <v>50</v>
      </c>
      <c r="C293" s="168" t="s">
        <v>223</v>
      </c>
      <c r="D293" s="168" t="s">
        <v>52</v>
      </c>
      <c r="E293" s="170" t="str">
        <f>CONCATENATE(SUM('Разделы 3, 5, 6'!U16:U16),"=",0)</f>
        <v>0=0</v>
      </c>
    </row>
    <row r="294" spans="1:5" s="145" customFormat="1" ht="15.75">
      <c r="A294" s="169">
        <f>IF((SUM('Разделы 3, 5, 6'!V16:V16)=0),"","Неверно!")</f>
      </c>
      <c r="B294" s="190" t="s">
        <v>50</v>
      </c>
      <c r="C294" s="168" t="s">
        <v>224</v>
      </c>
      <c r="D294" s="168" t="s">
        <v>52</v>
      </c>
      <c r="E294" s="170" t="str">
        <f>CONCATENATE(SUM('Разделы 3, 5, 6'!V16:V16),"=",0)</f>
        <v>0=0</v>
      </c>
    </row>
    <row r="295" spans="1:5" s="145" customFormat="1" ht="15.75">
      <c r="A295" s="169">
        <f>IF((SUM('Разделы 3, 5, 6'!E16:E16)=0),"","Неверно!")</f>
      </c>
      <c r="B295" s="190" t="s">
        <v>50</v>
      </c>
      <c r="C295" s="168" t="s">
        <v>225</v>
      </c>
      <c r="D295" s="168" t="s">
        <v>52</v>
      </c>
      <c r="E295" s="170" t="str">
        <f>CONCATENATE(SUM('Разделы 3, 5, 6'!E16:E16),"=",0)</f>
        <v>0=0</v>
      </c>
    </row>
    <row r="296" spans="1:5" s="145" customFormat="1" ht="15.75">
      <c r="A296" s="169">
        <f>IF((SUM('Разделы 3, 5, 6'!W16:W16)=0),"","Неверно!")</f>
      </c>
      <c r="B296" s="190" t="s">
        <v>50</v>
      </c>
      <c r="C296" s="168" t="s">
        <v>226</v>
      </c>
      <c r="D296" s="168" t="s">
        <v>52</v>
      </c>
      <c r="E296" s="170" t="str">
        <f>CONCATENATE(SUM('Разделы 3, 5, 6'!W16:W16),"=",0)</f>
        <v>0=0</v>
      </c>
    </row>
    <row r="297" spans="1:5" s="145" customFormat="1" ht="15.75">
      <c r="A297" s="169">
        <f>IF((SUM('Разделы 3, 5, 6'!X16:X16)=0),"","Неверно!")</f>
      </c>
      <c r="B297" s="190" t="s">
        <v>50</v>
      </c>
      <c r="C297" s="168" t="s">
        <v>227</v>
      </c>
      <c r="D297" s="168" t="s">
        <v>52</v>
      </c>
      <c r="E297" s="170" t="str">
        <f>CONCATENATE(SUM('Разделы 3, 5, 6'!X16:X16),"=",0)</f>
        <v>0=0</v>
      </c>
    </row>
    <row r="298" spans="1:5" s="145" customFormat="1" ht="15.75">
      <c r="A298" s="169">
        <f>IF((SUM('Разделы 3, 5, 6'!Y16:Y16)=0),"","Неверно!")</f>
      </c>
      <c r="B298" s="190" t="s">
        <v>50</v>
      </c>
      <c r="C298" s="168" t="s">
        <v>228</v>
      </c>
      <c r="D298" s="168" t="s">
        <v>52</v>
      </c>
      <c r="E298" s="170" t="str">
        <f>CONCATENATE(SUM('Разделы 3, 5, 6'!Y16:Y16),"=",0)</f>
        <v>0=0</v>
      </c>
    </row>
    <row r="299" spans="1:5" s="145" customFormat="1" ht="15.75">
      <c r="A299" s="169">
        <f>IF((SUM('Разделы 3, 5, 6'!Z16:Z16)=0),"","Неверно!")</f>
      </c>
      <c r="B299" s="190" t="s">
        <v>50</v>
      </c>
      <c r="C299" s="168" t="s">
        <v>229</v>
      </c>
      <c r="D299" s="168" t="s">
        <v>52</v>
      </c>
      <c r="E299" s="170" t="str">
        <f>CONCATENATE(SUM('Разделы 3, 5, 6'!Z16:Z16),"=",0)</f>
        <v>0=0</v>
      </c>
    </row>
    <row r="300" spans="1:5" s="145" customFormat="1" ht="15.75">
      <c r="A300" s="169">
        <f>IF((SUM('Разделы 3, 5, 6'!AA16:AA16)=0),"","Неверно!")</f>
      </c>
      <c r="B300" s="190" t="s">
        <v>50</v>
      </c>
      <c r="C300" s="168" t="s">
        <v>230</v>
      </c>
      <c r="D300" s="168" t="s">
        <v>52</v>
      </c>
      <c r="E300" s="170" t="str">
        <f>CONCATENATE(SUM('Разделы 3, 5, 6'!AA16:AA16),"=",0)</f>
        <v>0=0</v>
      </c>
    </row>
    <row r="301" spans="1:5" s="145" customFormat="1" ht="15.75">
      <c r="A301" s="169">
        <f>IF((SUM('Разделы 3, 5, 6'!F16:F16)=0),"","Неверно!")</f>
      </c>
      <c r="B301" s="190" t="s">
        <v>50</v>
      </c>
      <c r="C301" s="168" t="s">
        <v>231</v>
      </c>
      <c r="D301" s="168" t="s">
        <v>52</v>
      </c>
      <c r="E301" s="170" t="str">
        <f>CONCATENATE(SUM('Разделы 3, 5, 6'!F16:F16),"=",0)</f>
        <v>0=0</v>
      </c>
    </row>
    <row r="302" spans="1:5" s="145" customFormat="1" ht="15.75">
      <c r="A302" s="169">
        <f>IF((SUM('Разделы 3, 5, 6'!G16:G16)=0),"","Неверно!")</f>
      </c>
      <c r="B302" s="190" t="s">
        <v>50</v>
      </c>
      <c r="C302" s="168" t="s">
        <v>232</v>
      </c>
      <c r="D302" s="168" t="s">
        <v>52</v>
      </c>
      <c r="E302" s="170" t="str">
        <f>CONCATENATE(SUM('Разделы 3, 5, 6'!G16:G16),"=",0)</f>
        <v>0=0</v>
      </c>
    </row>
    <row r="303" spans="1:5" s="145" customFormat="1" ht="15.75">
      <c r="A303" s="169">
        <f>IF((SUM('Разделы 3, 5, 6'!H16:H16)=0),"","Неверно!")</f>
      </c>
      <c r="B303" s="190" t="s">
        <v>50</v>
      </c>
      <c r="C303" s="168" t="s">
        <v>233</v>
      </c>
      <c r="D303" s="168" t="s">
        <v>52</v>
      </c>
      <c r="E303" s="170" t="str">
        <f>CONCATENATE(SUM('Разделы 3, 5, 6'!H16:H16),"=",0)</f>
        <v>0=0</v>
      </c>
    </row>
    <row r="304" spans="1:5" s="145" customFormat="1" ht="15.75">
      <c r="A304" s="169">
        <f>IF((SUM('Разделы 3, 5, 6'!I16:I16)=0),"","Неверно!")</f>
      </c>
      <c r="B304" s="190" t="s">
        <v>50</v>
      </c>
      <c r="C304" s="168" t="s">
        <v>234</v>
      </c>
      <c r="D304" s="168" t="s">
        <v>52</v>
      </c>
      <c r="E304" s="170" t="str">
        <f>CONCATENATE(SUM('Разделы 3, 5, 6'!I16:I16),"=",0)</f>
        <v>0=0</v>
      </c>
    </row>
    <row r="305" spans="1:5" s="145" customFormat="1" ht="15.75">
      <c r="A305" s="169">
        <f>IF((SUM('Разделы 3, 5, 6'!J16:J16)=0),"","Неверно!")</f>
      </c>
      <c r="B305" s="190" t="s">
        <v>50</v>
      </c>
      <c r="C305" s="168" t="s">
        <v>235</v>
      </c>
      <c r="D305" s="168" t="s">
        <v>52</v>
      </c>
      <c r="E305" s="170" t="str">
        <f>CONCATENATE(SUM('Разделы 3, 5, 6'!J16:J16),"=",0)</f>
        <v>0=0</v>
      </c>
    </row>
    <row r="306" spans="1:5" s="145" customFormat="1" ht="15.75">
      <c r="A306" s="169">
        <f>IF((SUM('Разделы 3, 5, 6'!K16:K16)=0),"","Неверно!")</f>
      </c>
      <c r="B306" s="190" t="s">
        <v>50</v>
      </c>
      <c r="C306" s="168" t="s">
        <v>236</v>
      </c>
      <c r="D306" s="168" t="s">
        <v>52</v>
      </c>
      <c r="E306" s="170" t="str">
        <f>CONCATENATE(SUM('Разделы 3, 5, 6'!K16:K16),"=",0)</f>
        <v>0=0</v>
      </c>
    </row>
    <row r="307" spans="1:5" s="145" customFormat="1" ht="15.75">
      <c r="A307" s="169">
        <f>IF((SUM('Разделы 3, 5, 6'!L16:L16)=0),"","Неверно!")</f>
      </c>
      <c r="B307" s="190" t="s">
        <v>50</v>
      </c>
      <c r="C307" s="168" t="s">
        <v>237</v>
      </c>
      <c r="D307" s="168" t="s">
        <v>52</v>
      </c>
      <c r="E307" s="170" t="str">
        <f>CONCATENATE(SUM('Разделы 3, 5, 6'!L16:L16),"=",0)</f>
        <v>0=0</v>
      </c>
    </row>
    <row r="308" spans="1:5" s="145" customFormat="1" ht="15.75">
      <c r="A308" s="169">
        <f>IF((SUM('Разделы 3, 5, 6'!D17:D17)=0),"","Неверно!")</f>
      </c>
      <c r="B308" s="190" t="s">
        <v>50</v>
      </c>
      <c r="C308" s="168" t="s">
        <v>238</v>
      </c>
      <c r="D308" s="168" t="s">
        <v>52</v>
      </c>
      <c r="E308" s="170" t="str">
        <f>CONCATENATE(SUM('Разделы 3, 5, 6'!D17:D17),"=",0)</f>
        <v>0=0</v>
      </c>
    </row>
    <row r="309" spans="1:5" s="145" customFormat="1" ht="15.75">
      <c r="A309" s="169">
        <f>IF((SUM('Разделы 3, 5, 6'!M17:M17)=0),"","Неверно!")</f>
      </c>
      <c r="B309" s="190" t="s">
        <v>50</v>
      </c>
      <c r="C309" s="168" t="s">
        <v>239</v>
      </c>
      <c r="D309" s="168" t="s">
        <v>52</v>
      </c>
      <c r="E309" s="170" t="str">
        <f>CONCATENATE(SUM('Разделы 3, 5, 6'!M17:M17),"=",0)</f>
        <v>0=0</v>
      </c>
    </row>
    <row r="310" spans="1:5" s="145" customFormat="1" ht="15.75">
      <c r="A310" s="169">
        <f>IF((SUM('Разделы 3, 5, 6'!N17:N17)=0),"","Неверно!")</f>
      </c>
      <c r="B310" s="190" t="s">
        <v>50</v>
      </c>
      <c r="C310" s="168" t="s">
        <v>240</v>
      </c>
      <c r="D310" s="168" t="s">
        <v>52</v>
      </c>
      <c r="E310" s="170" t="str">
        <f>CONCATENATE(SUM('Разделы 3, 5, 6'!N17:N17),"=",0)</f>
        <v>0=0</v>
      </c>
    </row>
    <row r="311" spans="1:5" s="145" customFormat="1" ht="15.75">
      <c r="A311" s="169">
        <f>IF((SUM('Разделы 3, 5, 6'!O17:O17)=0),"","Неверно!")</f>
      </c>
      <c r="B311" s="190" t="s">
        <v>50</v>
      </c>
      <c r="C311" s="168" t="s">
        <v>241</v>
      </c>
      <c r="D311" s="168" t="s">
        <v>52</v>
      </c>
      <c r="E311" s="170" t="str">
        <f>CONCATENATE(SUM('Разделы 3, 5, 6'!O17:O17),"=",0)</f>
        <v>0=0</v>
      </c>
    </row>
    <row r="312" spans="1:5" s="145" customFormat="1" ht="15.75">
      <c r="A312" s="169">
        <f>IF((SUM('Разделы 3, 5, 6'!P17:P17)=0),"","Неверно!")</f>
      </c>
      <c r="B312" s="190" t="s">
        <v>50</v>
      </c>
      <c r="C312" s="168" t="s">
        <v>242</v>
      </c>
      <c r="D312" s="168" t="s">
        <v>52</v>
      </c>
      <c r="E312" s="170" t="str">
        <f>CONCATENATE(SUM('Разделы 3, 5, 6'!P17:P17),"=",0)</f>
        <v>0=0</v>
      </c>
    </row>
    <row r="313" spans="1:5" s="145" customFormat="1" ht="15.75">
      <c r="A313" s="169">
        <f>IF((SUM('Разделы 3, 5, 6'!Q17:Q17)=0),"","Неверно!")</f>
      </c>
      <c r="B313" s="190" t="s">
        <v>50</v>
      </c>
      <c r="C313" s="168" t="s">
        <v>243</v>
      </c>
      <c r="D313" s="168" t="s">
        <v>52</v>
      </c>
      <c r="E313" s="170" t="str">
        <f>CONCATENATE(SUM('Разделы 3, 5, 6'!Q17:Q17),"=",0)</f>
        <v>0=0</v>
      </c>
    </row>
    <row r="314" spans="1:5" s="145" customFormat="1" ht="15.75">
      <c r="A314" s="169">
        <f>IF((SUM('Разделы 3, 5, 6'!R17:R17)=0),"","Неверно!")</f>
      </c>
      <c r="B314" s="190" t="s">
        <v>50</v>
      </c>
      <c r="C314" s="168" t="s">
        <v>244</v>
      </c>
      <c r="D314" s="168" t="s">
        <v>52</v>
      </c>
      <c r="E314" s="170" t="str">
        <f>CONCATENATE(SUM('Разделы 3, 5, 6'!R17:R17),"=",0)</f>
        <v>0=0</v>
      </c>
    </row>
    <row r="315" spans="1:5" s="145" customFormat="1" ht="15.75">
      <c r="A315" s="169">
        <f>IF((SUM('Разделы 3, 5, 6'!S17:S17)=0),"","Неверно!")</f>
      </c>
      <c r="B315" s="190" t="s">
        <v>50</v>
      </c>
      <c r="C315" s="168" t="s">
        <v>245</v>
      </c>
      <c r="D315" s="168" t="s">
        <v>52</v>
      </c>
      <c r="E315" s="170" t="str">
        <f>CONCATENATE(SUM('Разделы 3, 5, 6'!S17:S17),"=",0)</f>
        <v>0=0</v>
      </c>
    </row>
    <row r="316" spans="1:5" s="145" customFormat="1" ht="15.75">
      <c r="A316" s="169">
        <f>IF((SUM('Разделы 3, 5, 6'!T17:T17)=0),"","Неверно!")</f>
      </c>
      <c r="B316" s="190" t="s">
        <v>50</v>
      </c>
      <c r="C316" s="168" t="s">
        <v>246</v>
      </c>
      <c r="D316" s="168" t="s">
        <v>52</v>
      </c>
      <c r="E316" s="170" t="str">
        <f>CONCATENATE(SUM('Разделы 3, 5, 6'!T17:T17),"=",0)</f>
        <v>0=0</v>
      </c>
    </row>
    <row r="317" spans="1:5" s="145" customFormat="1" ht="15.75">
      <c r="A317" s="169">
        <f>IF((SUM('Разделы 3, 5, 6'!U17:U17)=0),"","Неверно!")</f>
      </c>
      <c r="B317" s="190" t="s">
        <v>50</v>
      </c>
      <c r="C317" s="168" t="s">
        <v>247</v>
      </c>
      <c r="D317" s="168" t="s">
        <v>52</v>
      </c>
      <c r="E317" s="170" t="str">
        <f>CONCATENATE(SUM('Разделы 3, 5, 6'!U17:U17),"=",0)</f>
        <v>0=0</v>
      </c>
    </row>
    <row r="318" spans="1:5" s="145" customFormat="1" ht="15.75">
      <c r="A318" s="169">
        <f>IF((SUM('Разделы 3, 5, 6'!V17:V17)=0),"","Неверно!")</f>
      </c>
      <c r="B318" s="190" t="s">
        <v>50</v>
      </c>
      <c r="C318" s="168" t="s">
        <v>248</v>
      </c>
      <c r="D318" s="168" t="s">
        <v>52</v>
      </c>
      <c r="E318" s="170" t="str">
        <f>CONCATENATE(SUM('Разделы 3, 5, 6'!V17:V17),"=",0)</f>
        <v>0=0</v>
      </c>
    </row>
    <row r="319" spans="1:5" s="145" customFormat="1" ht="15.75">
      <c r="A319" s="169">
        <f>IF((SUM('Разделы 3, 5, 6'!E17:E17)=0),"","Неверно!")</f>
      </c>
      <c r="B319" s="190" t="s">
        <v>50</v>
      </c>
      <c r="C319" s="168" t="s">
        <v>249</v>
      </c>
      <c r="D319" s="168" t="s">
        <v>52</v>
      </c>
      <c r="E319" s="170" t="str">
        <f>CONCATENATE(SUM('Разделы 3, 5, 6'!E17:E17),"=",0)</f>
        <v>0=0</v>
      </c>
    </row>
    <row r="320" spans="1:5" s="145" customFormat="1" ht="15.75">
      <c r="A320" s="169">
        <f>IF((SUM('Разделы 3, 5, 6'!W17:W17)=0),"","Неверно!")</f>
      </c>
      <c r="B320" s="190" t="s">
        <v>50</v>
      </c>
      <c r="C320" s="168" t="s">
        <v>250</v>
      </c>
      <c r="D320" s="168" t="s">
        <v>52</v>
      </c>
      <c r="E320" s="170" t="str">
        <f>CONCATENATE(SUM('Разделы 3, 5, 6'!W17:W17),"=",0)</f>
        <v>0=0</v>
      </c>
    </row>
    <row r="321" spans="1:5" s="145" customFormat="1" ht="15.75">
      <c r="A321" s="169">
        <f>IF((SUM('Разделы 3, 5, 6'!X17:X17)=0),"","Неверно!")</f>
      </c>
      <c r="B321" s="190" t="s">
        <v>50</v>
      </c>
      <c r="C321" s="168" t="s">
        <v>251</v>
      </c>
      <c r="D321" s="168" t="s">
        <v>52</v>
      </c>
      <c r="E321" s="170" t="str">
        <f>CONCATENATE(SUM('Разделы 3, 5, 6'!X17:X17),"=",0)</f>
        <v>0=0</v>
      </c>
    </row>
    <row r="322" spans="1:5" s="145" customFormat="1" ht="15.75">
      <c r="A322" s="169">
        <f>IF((SUM('Разделы 3, 5, 6'!Y17:Y17)=0),"","Неверно!")</f>
      </c>
      <c r="B322" s="190" t="s">
        <v>50</v>
      </c>
      <c r="C322" s="168" t="s">
        <v>252</v>
      </c>
      <c r="D322" s="168" t="s">
        <v>52</v>
      </c>
      <c r="E322" s="170" t="str">
        <f>CONCATENATE(SUM('Разделы 3, 5, 6'!Y17:Y17),"=",0)</f>
        <v>0=0</v>
      </c>
    </row>
    <row r="323" spans="1:5" s="145" customFormat="1" ht="15.75">
      <c r="A323" s="169">
        <f>IF((SUM('Разделы 3, 5, 6'!Z17:Z17)=0),"","Неверно!")</f>
      </c>
      <c r="B323" s="190" t="s">
        <v>50</v>
      </c>
      <c r="C323" s="168" t="s">
        <v>253</v>
      </c>
      <c r="D323" s="168" t="s">
        <v>52</v>
      </c>
      <c r="E323" s="170" t="str">
        <f>CONCATENATE(SUM('Разделы 3, 5, 6'!Z17:Z17),"=",0)</f>
        <v>0=0</v>
      </c>
    </row>
    <row r="324" spans="1:5" s="145" customFormat="1" ht="15.75">
      <c r="A324" s="169">
        <f>IF((SUM('Разделы 3, 5, 6'!AA17:AA17)=0),"","Неверно!")</f>
      </c>
      <c r="B324" s="190" t="s">
        <v>50</v>
      </c>
      <c r="C324" s="168" t="s">
        <v>254</v>
      </c>
      <c r="D324" s="168" t="s">
        <v>52</v>
      </c>
      <c r="E324" s="170" t="str">
        <f>CONCATENATE(SUM('Разделы 3, 5, 6'!AA17:AA17),"=",0)</f>
        <v>0=0</v>
      </c>
    </row>
    <row r="325" spans="1:5" s="145" customFormat="1" ht="15.75">
      <c r="A325" s="169">
        <f>IF((SUM('Разделы 3, 5, 6'!F17:F17)=0),"","Неверно!")</f>
      </c>
      <c r="B325" s="190" t="s">
        <v>50</v>
      </c>
      <c r="C325" s="168" t="s">
        <v>255</v>
      </c>
      <c r="D325" s="168" t="s">
        <v>52</v>
      </c>
      <c r="E325" s="170" t="str">
        <f>CONCATENATE(SUM('Разделы 3, 5, 6'!F17:F17),"=",0)</f>
        <v>0=0</v>
      </c>
    </row>
    <row r="326" spans="1:5" s="145" customFormat="1" ht="15.75">
      <c r="A326" s="169">
        <f>IF((SUM('Разделы 3, 5, 6'!G17:G17)=0),"","Неверно!")</f>
      </c>
      <c r="B326" s="190" t="s">
        <v>50</v>
      </c>
      <c r="C326" s="168" t="s">
        <v>256</v>
      </c>
      <c r="D326" s="168" t="s">
        <v>52</v>
      </c>
      <c r="E326" s="170" t="str">
        <f>CONCATENATE(SUM('Разделы 3, 5, 6'!G17:G17),"=",0)</f>
        <v>0=0</v>
      </c>
    </row>
    <row r="327" spans="1:5" s="145" customFormat="1" ht="15.75">
      <c r="A327" s="169">
        <f>IF((SUM('Разделы 3, 5, 6'!H17:H17)=0),"","Неверно!")</f>
      </c>
      <c r="B327" s="190" t="s">
        <v>50</v>
      </c>
      <c r="C327" s="168" t="s">
        <v>257</v>
      </c>
      <c r="D327" s="168" t="s">
        <v>52</v>
      </c>
      <c r="E327" s="170" t="str">
        <f>CONCATENATE(SUM('Разделы 3, 5, 6'!H17:H17),"=",0)</f>
        <v>0=0</v>
      </c>
    </row>
    <row r="328" spans="1:5" s="145" customFormat="1" ht="15.75">
      <c r="A328" s="169">
        <f>IF((SUM('Разделы 3, 5, 6'!I17:I17)=0),"","Неверно!")</f>
      </c>
      <c r="B328" s="190" t="s">
        <v>50</v>
      </c>
      <c r="C328" s="168" t="s">
        <v>258</v>
      </c>
      <c r="D328" s="168" t="s">
        <v>52</v>
      </c>
      <c r="E328" s="170" t="str">
        <f>CONCATENATE(SUM('Разделы 3, 5, 6'!I17:I17),"=",0)</f>
        <v>0=0</v>
      </c>
    </row>
    <row r="329" spans="1:5" s="145" customFormat="1" ht="15.75">
      <c r="A329" s="169">
        <f>IF((SUM('Разделы 3, 5, 6'!J17:J17)=0),"","Неверно!")</f>
      </c>
      <c r="B329" s="190" t="s">
        <v>50</v>
      </c>
      <c r="C329" s="168" t="s">
        <v>259</v>
      </c>
      <c r="D329" s="168" t="s">
        <v>52</v>
      </c>
      <c r="E329" s="170" t="str">
        <f>CONCATENATE(SUM('Разделы 3, 5, 6'!J17:J17),"=",0)</f>
        <v>0=0</v>
      </c>
    </row>
    <row r="330" spans="1:5" s="145" customFormat="1" ht="15.75">
      <c r="A330" s="169">
        <f>IF((SUM('Разделы 3, 5, 6'!K17:K17)=0),"","Неверно!")</f>
      </c>
      <c r="B330" s="190" t="s">
        <v>50</v>
      </c>
      <c r="C330" s="168" t="s">
        <v>260</v>
      </c>
      <c r="D330" s="168" t="s">
        <v>52</v>
      </c>
      <c r="E330" s="170" t="str">
        <f>CONCATENATE(SUM('Разделы 3, 5, 6'!K17:K17),"=",0)</f>
        <v>0=0</v>
      </c>
    </row>
    <row r="331" spans="1:5" s="145" customFormat="1" ht="15.75">
      <c r="A331" s="169">
        <f>IF((SUM('Разделы 3, 5, 6'!L17:L17)=0),"","Неверно!")</f>
      </c>
      <c r="B331" s="190" t="s">
        <v>50</v>
      </c>
      <c r="C331" s="168" t="s">
        <v>261</v>
      </c>
      <c r="D331" s="168" t="s">
        <v>52</v>
      </c>
      <c r="E331" s="170" t="str">
        <f>CONCATENATE(SUM('Разделы 3, 5, 6'!L17:L17),"=",0)</f>
        <v>0=0</v>
      </c>
    </row>
    <row r="332" spans="1:5" s="145" customFormat="1" ht="15.75">
      <c r="A332" s="169">
        <f>IF((SUM('Раздел 4'!U42:U42)=SUM('Разделы 3, 5, 6'!AE17:AE17)),"","Неверно!")</f>
      </c>
      <c r="B332" s="190" t="s">
        <v>262</v>
      </c>
      <c r="C332" s="168" t="s">
        <v>263</v>
      </c>
      <c r="D332" s="168" t="s">
        <v>1166</v>
      </c>
      <c r="E332" s="170" t="str">
        <f>CONCATENATE(SUM('Раздел 4'!U42:U42),"=",SUM('Разделы 3, 5, 6'!AE17:AE17))</f>
        <v>0=0</v>
      </c>
    </row>
    <row r="333" spans="1:5" s="145" customFormat="1" ht="15.75">
      <c r="A333" s="169">
        <f>IF((SUM('Разделы 1, 2'!R18:R18)&lt;=SUM('Разделы 1, 2'!M18:M18)),"","Неверно!")</f>
      </c>
      <c r="B333" s="190" t="s">
        <v>264</v>
      </c>
      <c r="C333" s="168" t="s">
        <v>265</v>
      </c>
      <c r="D333" s="168" t="s">
        <v>1093</v>
      </c>
      <c r="E333" s="170" t="str">
        <f>CONCATENATE(SUM('Разделы 1, 2'!R18:R18),"&lt;=",SUM('Разделы 1, 2'!M18:M18))</f>
        <v>0&lt;=0</v>
      </c>
    </row>
    <row r="334" spans="1:5" s="145" customFormat="1" ht="15.75">
      <c r="A334" s="169">
        <f>IF((SUM('Разделы 1, 2'!R19:R19)&lt;=SUM('Разделы 1, 2'!M19:M19)),"","Неверно!")</f>
      </c>
      <c r="B334" s="190" t="s">
        <v>264</v>
      </c>
      <c r="C334" s="168" t="s">
        <v>266</v>
      </c>
      <c r="D334" s="168" t="s">
        <v>1093</v>
      </c>
      <c r="E334" s="170" t="str">
        <f>CONCATENATE(SUM('Разделы 1, 2'!R19:R19),"&lt;=",SUM('Разделы 1, 2'!M19:M19))</f>
        <v>0&lt;=0</v>
      </c>
    </row>
    <row r="335" spans="1:5" s="145" customFormat="1" ht="15.75">
      <c r="A335" s="169">
        <f>IF((SUM('Разделы 1, 2'!R20:R20)&lt;=SUM('Разделы 1, 2'!M20:M20)),"","Неверно!")</f>
      </c>
      <c r="B335" s="190" t="s">
        <v>264</v>
      </c>
      <c r="C335" s="168" t="s">
        <v>267</v>
      </c>
      <c r="D335" s="168" t="s">
        <v>1093</v>
      </c>
      <c r="E335" s="170" t="str">
        <f>CONCATENATE(SUM('Разделы 1, 2'!R20:R20),"&lt;=",SUM('Разделы 1, 2'!M20:M20))</f>
        <v>0&lt;=0</v>
      </c>
    </row>
    <row r="336" spans="1:5" s="145" customFormat="1" ht="15.75">
      <c r="A336" s="169">
        <f>IF((SUM('Разделы 1, 2'!R21:R21)&lt;=SUM('Разделы 1, 2'!M21:M21)),"","Неверно!")</f>
      </c>
      <c r="B336" s="190" t="s">
        <v>264</v>
      </c>
      <c r="C336" s="168" t="s">
        <v>268</v>
      </c>
      <c r="D336" s="168" t="s">
        <v>1093</v>
      </c>
      <c r="E336" s="170" t="str">
        <f>CONCATENATE(SUM('Разделы 1, 2'!R21:R21),"&lt;=",SUM('Разделы 1, 2'!M21:M21))</f>
        <v>0&lt;=0</v>
      </c>
    </row>
    <row r="337" spans="1:5" s="145" customFormat="1" ht="15.75">
      <c r="A337" s="169">
        <f>IF((SUM('Разделы 1, 2'!R22:R22)&lt;=SUM('Разделы 1, 2'!M22:M22)),"","Неверно!")</f>
      </c>
      <c r="B337" s="190" t="s">
        <v>264</v>
      </c>
      <c r="C337" s="168" t="s">
        <v>269</v>
      </c>
      <c r="D337" s="168" t="s">
        <v>1093</v>
      </c>
      <c r="E337" s="170" t="str">
        <f>CONCATENATE(SUM('Разделы 1, 2'!R22:R22),"&lt;=",SUM('Разделы 1, 2'!M22:M22))</f>
        <v>0&lt;=0</v>
      </c>
    </row>
    <row r="338" spans="1:5" s="145" customFormat="1" ht="15.75">
      <c r="A338" s="169">
        <f>IF((SUM('Разделы 1, 2'!R23:R23)&lt;=SUM('Разделы 1, 2'!M23:M23)),"","Неверно!")</f>
      </c>
      <c r="B338" s="190" t="s">
        <v>264</v>
      </c>
      <c r="C338" s="168" t="s">
        <v>270</v>
      </c>
      <c r="D338" s="168" t="s">
        <v>1093</v>
      </c>
      <c r="E338" s="170" t="str">
        <f>CONCATENATE(SUM('Разделы 1, 2'!R23:R23),"&lt;=",SUM('Разделы 1, 2'!M23:M23))</f>
        <v>0&lt;=0</v>
      </c>
    </row>
    <row r="339" spans="1:5" s="145" customFormat="1" ht="15.75">
      <c r="A339" s="169">
        <f>IF((SUM('Разделы 1, 2'!R24:R24)&lt;=SUM('Разделы 1, 2'!M24:M24)),"","Неверно!")</f>
      </c>
      <c r="B339" s="190" t="s">
        <v>264</v>
      </c>
      <c r="C339" s="168" t="s">
        <v>271</v>
      </c>
      <c r="D339" s="168" t="s">
        <v>1093</v>
      </c>
      <c r="E339" s="170" t="str">
        <f>CONCATENATE(SUM('Разделы 1, 2'!R24:R24),"&lt;=",SUM('Разделы 1, 2'!M24:M24))</f>
        <v>0&lt;=0</v>
      </c>
    </row>
    <row r="340" spans="1:5" s="145" customFormat="1" ht="15.75">
      <c r="A340" s="169">
        <f>IF((SUM('Разделы 1, 2'!Q18:Q18)&lt;=SUM('Разделы 1, 2'!M18:M18)),"","Неверно!")</f>
      </c>
      <c r="B340" s="190" t="s">
        <v>272</v>
      </c>
      <c r="C340" s="168" t="s">
        <v>273</v>
      </c>
      <c r="D340" s="168" t="s">
        <v>1096</v>
      </c>
      <c r="E340" s="170" t="str">
        <f>CONCATENATE(SUM('Разделы 1, 2'!Q18:Q18),"&lt;=",SUM('Разделы 1, 2'!M18:M18))</f>
        <v>0&lt;=0</v>
      </c>
    </row>
    <row r="341" spans="1:5" s="145" customFormat="1" ht="15.75">
      <c r="A341" s="169">
        <f>IF((SUM('Разделы 1, 2'!Q19:Q19)&lt;=SUM('Разделы 1, 2'!M19:M19)),"","Неверно!")</f>
      </c>
      <c r="B341" s="190" t="s">
        <v>272</v>
      </c>
      <c r="C341" s="168" t="s">
        <v>274</v>
      </c>
      <c r="D341" s="168" t="s">
        <v>1096</v>
      </c>
      <c r="E341" s="170" t="str">
        <f>CONCATENATE(SUM('Разделы 1, 2'!Q19:Q19),"&lt;=",SUM('Разделы 1, 2'!M19:M19))</f>
        <v>0&lt;=0</v>
      </c>
    </row>
    <row r="342" spans="1:5" s="145" customFormat="1" ht="15.75">
      <c r="A342" s="169">
        <f>IF((SUM('Разделы 1, 2'!Q20:Q20)&lt;=SUM('Разделы 1, 2'!M20:M20)),"","Неверно!")</f>
      </c>
      <c r="B342" s="190" t="s">
        <v>272</v>
      </c>
      <c r="C342" s="168" t="s">
        <v>275</v>
      </c>
      <c r="D342" s="168" t="s">
        <v>1096</v>
      </c>
      <c r="E342" s="170" t="str">
        <f>CONCATENATE(SUM('Разделы 1, 2'!Q20:Q20),"&lt;=",SUM('Разделы 1, 2'!M20:M20))</f>
        <v>0&lt;=0</v>
      </c>
    </row>
    <row r="343" spans="1:5" s="145" customFormat="1" ht="15.75">
      <c r="A343" s="169">
        <f>IF((SUM('Разделы 1, 2'!Q21:Q21)&lt;=SUM('Разделы 1, 2'!M21:M21)),"","Неверно!")</f>
      </c>
      <c r="B343" s="190" t="s">
        <v>272</v>
      </c>
      <c r="C343" s="168" t="s">
        <v>276</v>
      </c>
      <c r="D343" s="168" t="s">
        <v>1096</v>
      </c>
      <c r="E343" s="170" t="str">
        <f>CONCATENATE(SUM('Разделы 1, 2'!Q21:Q21),"&lt;=",SUM('Разделы 1, 2'!M21:M21))</f>
        <v>0&lt;=0</v>
      </c>
    </row>
    <row r="344" spans="1:5" s="145" customFormat="1" ht="15.75">
      <c r="A344" s="169">
        <f>IF((SUM('Разделы 1, 2'!Q22:Q22)&lt;=SUM('Разделы 1, 2'!M22:M22)),"","Неверно!")</f>
      </c>
      <c r="B344" s="190" t="s">
        <v>272</v>
      </c>
      <c r="C344" s="168" t="s">
        <v>277</v>
      </c>
      <c r="D344" s="168" t="s">
        <v>1096</v>
      </c>
      <c r="E344" s="170" t="str">
        <f>CONCATENATE(SUM('Разделы 1, 2'!Q22:Q22),"&lt;=",SUM('Разделы 1, 2'!M22:M22))</f>
        <v>0&lt;=0</v>
      </c>
    </row>
    <row r="345" spans="1:5" s="145" customFormat="1" ht="15.75">
      <c r="A345" s="169">
        <f>IF((SUM('Разделы 1, 2'!Q23:Q23)&lt;=SUM('Разделы 1, 2'!M23:M23)),"","Неверно!")</f>
      </c>
      <c r="B345" s="190" t="s">
        <v>272</v>
      </c>
      <c r="C345" s="168" t="s">
        <v>278</v>
      </c>
      <c r="D345" s="168" t="s">
        <v>1096</v>
      </c>
      <c r="E345" s="170" t="str">
        <f>CONCATENATE(SUM('Разделы 1, 2'!Q23:Q23),"&lt;=",SUM('Разделы 1, 2'!M23:M23))</f>
        <v>0&lt;=0</v>
      </c>
    </row>
    <row r="346" spans="1:5" s="145" customFormat="1" ht="15.75">
      <c r="A346" s="169">
        <f>IF((SUM('Разделы 1, 2'!Q24:Q24)&lt;=SUM('Разделы 1, 2'!M24:M24)),"","Неверно!")</f>
      </c>
      <c r="B346" s="190" t="s">
        <v>272</v>
      </c>
      <c r="C346" s="168" t="s">
        <v>279</v>
      </c>
      <c r="D346" s="168" t="s">
        <v>1096</v>
      </c>
      <c r="E346" s="170" t="str">
        <f>CONCATENATE(SUM('Разделы 1, 2'!Q24:Q24),"&lt;=",SUM('Разделы 1, 2'!M24:M24))</f>
        <v>0&lt;=0</v>
      </c>
    </row>
    <row r="347" spans="1:5" s="145" customFormat="1" ht="25.5">
      <c r="A347" s="169">
        <f>IF((SUM('Разделы 1, 2'!C18:D18)=SUM('Разделы 1, 2'!M18:M18)+SUM('Разделы 1, 2'!O18:O18)+SUM('Разделы 1, 2'!P18:P18)+SUM('Разделы 1, 2'!X18:X18)),"","Неверно!")</f>
      </c>
      <c r="B347" s="190" t="s">
        <v>280</v>
      </c>
      <c r="C347" s="168" t="s">
        <v>281</v>
      </c>
      <c r="D347" s="168" t="s">
        <v>1087</v>
      </c>
      <c r="E347" s="170" t="str">
        <f>CONCATENATE(SUM('Разделы 1, 2'!C18:D18),"=",SUM('Разделы 1, 2'!M18:M18),"+",SUM('Разделы 1, 2'!O18:O18),"+",SUM('Разделы 1, 2'!P18:P18),"+",SUM('Разделы 1, 2'!X18:X18))</f>
        <v>0=0+0+0+0</v>
      </c>
    </row>
    <row r="348" spans="1:5" s="145" customFormat="1" ht="25.5">
      <c r="A348" s="169">
        <f>IF((SUM('Разделы 1, 2'!C19:D19)=SUM('Разделы 1, 2'!M19:M19)+SUM('Разделы 1, 2'!O19:O19)+SUM('Разделы 1, 2'!P19:P19)+SUM('Разделы 1, 2'!X19:X19)),"","Неверно!")</f>
      </c>
      <c r="B348" s="190" t="s">
        <v>280</v>
      </c>
      <c r="C348" s="168" t="s">
        <v>282</v>
      </c>
      <c r="D348" s="168" t="s">
        <v>1087</v>
      </c>
      <c r="E348" s="170" t="str">
        <f>CONCATENATE(SUM('Разделы 1, 2'!C19:D19),"=",SUM('Разделы 1, 2'!M19:M19),"+",SUM('Разделы 1, 2'!O19:O19),"+",SUM('Разделы 1, 2'!P19:P19),"+",SUM('Разделы 1, 2'!X19:X19))</f>
        <v>0=0+0+0+0</v>
      </c>
    </row>
    <row r="349" spans="1:5" s="145" customFormat="1" ht="25.5">
      <c r="A349" s="169">
        <f>IF((SUM('Разделы 1, 2'!C20:D20)=SUM('Разделы 1, 2'!M20:M20)+SUM('Разделы 1, 2'!O20:O20)+SUM('Разделы 1, 2'!P20:P20)+SUM('Разделы 1, 2'!X20:X20)),"","Неверно!")</f>
      </c>
      <c r="B349" s="190" t="s">
        <v>280</v>
      </c>
      <c r="C349" s="168" t="s">
        <v>283</v>
      </c>
      <c r="D349" s="168" t="s">
        <v>1087</v>
      </c>
      <c r="E349" s="170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350" spans="1:5" s="145" customFormat="1" ht="25.5">
      <c r="A350" s="169">
        <f>IF((SUM('Разделы 1, 2'!C21:D21)=SUM('Разделы 1, 2'!M21:M21)+SUM('Разделы 1, 2'!O21:O21)+SUM('Разделы 1, 2'!P21:P21)+SUM('Разделы 1, 2'!X21:X21)),"","Неверно!")</f>
      </c>
      <c r="B350" s="190" t="s">
        <v>280</v>
      </c>
      <c r="C350" s="168" t="s">
        <v>284</v>
      </c>
      <c r="D350" s="168" t="s">
        <v>1087</v>
      </c>
      <c r="E350" s="170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351" spans="1:5" s="145" customFormat="1" ht="25.5">
      <c r="A351" s="169">
        <f>IF((SUM('Разделы 1, 2'!C22:D22)=SUM('Разделы 1, 2'!M22:M22)+SUM('Разделы 1, 2'!O22:O22)+SUM('Разделы 1, 2'!P22:P22)+SUM('Разделы 1, 2'!X22:X22)),"","Неверно!")</f>
      </c>
      <c r="B351" s="190" t="s">
        <v>280</v>
      </c>
      <c r="C351" s="168" t="s">
        <v>285</v>
      </c>
      <c r="D351" s="168" t="s">
        <v>1087</v>
      </c>
      <c r="E351" s="170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352" spans="1:5" s="145" customFormat="1" ht="25.5">
      <c r="A352" s="169">
        <f>IF((SUM('Разделы 1, 2'!C23:D23)=SUM('Разделы 1, 2'!M23:M23)+SUM('Разделы 1, 2'!O23:O23)+SUM('Разделы 1, 2'!P23:P23)+SUM('Разделы 1, 2'!X23:X23)),"","Неверно!")</f>
      </c>
      <c r="B352" s="190" t="s">
        <v>280</v>
      </c>
      <c r="C352" s="168" t="s">
        <v>286</v>
      </c>
      <c r="D352" s="168" t="s">
        <v>1087</v>
      </c>
      <c r="E352" s="170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353" spans="1:5" s="145" customFormat="1" ht="25.5">
      <c r="A353" s="169">
        <f>IF((SUM('Разделы 1, 2'!C24:D24)=SUM('Разделы 1, 2'!M24:M24)+SUM('Разделы 1, 2'!O24:O24)+SUM('Разделы 1, 2'!P24:P24)+SUM('Разделы 1, 2'!X24:X24)),"","Неверно!")</f>
      </c>
      <c r="B353" s="190" t="s">
        <v>280</v>
      </c>
      <c r="C353" s="168" t="s">
        <v>287</v>
      </c>
      <c r="D353" s="168" t="s">
        <v>1087</v>
      </c>
      <c r="E353" s="170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354" spans="1:5" s="145" customFormat="1" ht="15.75">
      <c r="A354" s="169">
        <f>IF((SUM('Разделы 1, 2'!I10:I10)&lt;=SUM('Разделы 1, 2'!H10:H10)),"","Неверно!")</f>
      </c>
      <c r="B354" s="190" t="s">
        <v>288</v>
      </c>
      <c r="C354" s="168" t="s">
        <v>289</v>
      </c>
      <c r="D354" s="168" t="s">
        <v>1095</v>
      </c>
      <c r="E354" s="170" t="str">
        <f>CONCATENATE(SUM('Разделы 1, 2'!I10:I10),"&lt;=",SUM('Разделы 1, 2'!H10:H10))</f>
        <v>0&lt;=0</v>
      </c>
    </row>
    <row r="355" spans="1:5" s="145" customFormat="1" ht="15.75">
      <c r="A355" s="169">
        <f>IF((SUM('Разделы 1, 2'!S18:S18)&lt;=SUM('Разделы 1, 2'!M18:M18)),"","Неверно!")</f>
      </c>
      <c r="B355" s="190" t="s">
        <v>290</v>
      </c>
      <c r="C355" s="168" t="s">
        <v>291</v>
      </c>
      <c r="D355" s="168" t="s">
        <v>1084</v>
      </c>
      <c r="E355" s="170" t="str">
        <f>CONCATENATE(SUM('Разделы 1, 2'!S18:S18),"&lt;=",SUM('Разделы 1, 2'!M18:M18))</f>
        <v>0&lt;=0</v>
      </c>
    </row>
    <row r="356" spans="1:5" s="145" customFormat="1" ht="15.75">
      <c r="A356" s="169">
        <f>IF((SUM('Разделы 1, 2'!S19:S19)&lt;=SUM('Разделы 1, 2'!M19:M19)),"","Неверно!")</f>
      </c>
      <c r="B356" s="190" t="s">
        <v>290</v>
      </c>
      <c r="C356" s="168" t="s">
        <v>292</v>
      </c>
      <c r="D356" s="168" t="s">
        <v>1084</v>
      </c>
      <c r="E356" s="170" t="str">
        <f>CONCATENATE(SUM('Разделы 1, 2'!S19:S19),"&lt;=",SUM('Разделы 1, 2'!M19:M19))</f>
        <v>0&lt;=0</v>
      </c>
    </row>
    <row r="357" spans="1:5" s="145" customFormat="1" ht="15.75">
      <c r="A357" s="169">
        <f>IF((SUM('Разделы 1, 2'!S20:S20)&lt;=SUM('Разделы 1, 2'!M20:M20)),"","Неверно!")</f>
      </c>
      <c r="B357" s="190" t="s">
        <v>290</v>
      </c>
      <c r="C357" s="168" t="s">
        <v>293</v>
      </c>
      <c r="D357" s="168" t="s">
        <v>1084</v>
      </c>
      <c r="E357" s="170" t="str">
        <f>CONCATENATE(SUM('Разделы 1, 2'!S20:S20),"&lt;=",SUM('Разделы 1, 2'!M20:M20))</f>
        <v>0&lt;=0</v>
      </c>
    </row>
    <row r="358" spans="1:5" s="145" customFormat="1" ht="15.75">
      <c r="A358" s="169">
        <f>IF((SUM('Разделы 1, 2'!S21:S21)&lt;=SUM('Разделы 1, 2'!M21:M21)),"","Неверно!")</f>
      </c>
      <c r="B358" s="190" t="s">
        <v>290</v>
      </c>
      <c r="C358" s="168" t="s">
        <v>294</v>
      </c>
      <c r="D358" s="168" t="s">
        <v>1084</v>
      </c>
      <c r="E358" s="170" t="str">
        <f>CONCATENATE(SUM('Разделы 1, 2'!S21:S21),"&lt;=",SUM('Разделы 1, 2'!M21:M21))</f>
        <v>0&lt;=0</v>
      </c>
    </row>
    <row r="359" spans="1:5" s="145" customFormat="1" ht="15.75">
      <c r="A359" s="169">
        <f>IF((SUM('Разделы 1, 2'!S22:S22)&lt;=SUM('Разделы 1, 2'!M22:M22)),"","Неверно!")</f>
      </c>
      <c r="B359" s="190" t="s">
        <v>290</v>
      </c>
      <c r="C359" s="168" t="s">
        <v>295</v>
      </c>
      <c r="D359" s="168" t="s">
        <v>1084</v>
      </c>
      <c r="E359" s="170" t="str">
        <f>CONCATENATE(SUM('Разделы 1, 2'!S22:S22),"&lt;=",SUM('Разделы 1, 2'!M22:M22))</f>
        <v>0&lt;=0</v>
      </c>
    </row>
    <row r="360" spans="1:5" s="145" customFormat="1" ht="15.75">
      <c r="A360" s="169">
        <f>IF((SUM('Разделы 1, 2'!S23:S23)&lt;=SUM('Разделы 1, 2'!M23:M23)),"","Неверно!")</f>
      </c>
      <c r="B360" s="190" t="s">
        <v>290</v>
      </c>
      <c r="C360" s="168" t="s">
        <v>296</v>
      </c>
      <c r="D360" s="168" t="s">
        <v>1084</v>
      </c>
      <c r="E360" s="170" t="str">
        <f>CONCATENATE(SUM('Разделы 1, 2'!S23:S23),"&lt;=",SUM('Разделы 1, 2'!M23:M23))</f>
        <v>0&lt;=0</v>
      </c>
    </row>
    <row r="361" spans="1:5" s="145" customFormat="1" ht="15.75">
      <c r="A361" s="169">
        <f>IF((SUM('Разделы 1, 2'!S24:S24)&lt;=SUM('Разделы 1, 2'!M24:M24)),"","Неверно!")</f>
      </c>
      <c r="B361" s="190" t="s">
        <v>290</v>
      </c>
      <c r="C361" s="168" t="s">
        <v>297</v>
      </c>
      <c r="D361" s="168" t="s">
        <v>1084</v>
      </c>
      <c r="E361" s="170" t="str">
        <f>CONCATENATE(SUM('Разделы 1, 2'!S24:S24),"&lt;=",SUM('Разделы 1, 2'!M24:M24))</f>
        <v>0&lt;=0</v>
      </c>
    </row>
    <row r="362" spans="1:5" s="145" customFormat="1" ht="15.75">
      <c r="A362" s="169">
        <f>IF((SUM('Разделы 1, 2'!C23:C23)=0),"","Неверно!")</f>
      </c>
      <c r="B362" s="190" t="s">
        <v>298</v>
      </c>
      <c r="C362" s="168" t="s">
        <v>299</v>
      </c>
      <c r="D362" s="168" t="s">
        <v>300</v>
      </c>
      <c r="E362" s="170" t="str">
        <f>CONCATENATE(SUM('Разделы 1, 2'!C23:C23),"=",0)</f>
        <v>0=0</v>
      </c>
    </row>
    <row r="363" spans="1:5" s="145" customFormat="1" ht="15.75">
      <c r="A363" s="169">
        <f>IF((SUM('Разделы 1, 2'!L23:L23)=0),"","Неверно!")</f>
      </c>
      <c r="B363" s="190" t="s">
        <v>298</v>
      </c>
      <c r="C363" s="168" t="s">
        <v>301</v>
      </c>
      <c r="D363" s="168" t="s">
        <v>300</v>
      </c>
      <c r="E363" s="170" t="str">
        <f>CONCATENATE(SUM('Разделы 1, 2'!L23:L23),"=",0)</f>
        <v>0=0</v>
      </c>
    </row>
    <row r="364" spans="1:5" s="145" customFormat="1" ht="15.75">
      <c r="A364" s="169">
        <f>IF((SUM('Разделы 1, 2'!M23:M23)=0),"","Неверно!")</f>
      </c>
      <c r="B364" s="190" t="s">
        <v>298</v>
      </c>
      <c r="C364" s="168" t="s">
        <v>302</v>
      </c>
      <c r="D364" s="168" t="s">
        <v>300</v>
      </c>
      <c r="E364" s="170" t="str">
        <f>CONCATENATE(SUM('Разделы 1, 2'!M23:M23),"=",0)</f>
        <v>0=0</v>
      </c>
    </row>
    <row r="365" spans="1:5" s="145" customFormat="1" ht="15.75">
      <c r="A365" s="169">
        <f>IF((SUM('Разделы 1, 2'!N23:N23)=0),"","Неверно!")</f>
      </c>
      <c r="B365" s="190" t="s">
        <v>298</v>
      </c>
      <c r="C365" s="168" t="s">
        <v>303</v>
      </c>
      <c r="D365" s="168" t="s">
        <v>300</v>
      </c>
      <c r="E365" s="170" t="str">
        <f>CONCATENATE(SUM('Разделы 1, 2'!N23:N23),"=",0)</f>
        <v>0=0</v>
      </c>
    </row>
    <row r="366" spans="1:5" s="145" customFormat="1" ht="15.75">
      <c r="A366" s="169">
        <f>IF((SUM('Разделы 1, 2'!O23:O23)=0),"","Неверно!")</f>
      </c>
      <c r="B366" s="190" t="s">
        <v>298</v>
      </c>
      <c r="C366" s="168" t="s">
        <v>304</v>
      </c>
      <c r="D366" s="168" t="s">
        <v>300</v>
      </c>
      <c r="E366" s="170" t="str">
        <f>CONCATENATE(SUM('Разделы 1, 2'!O23:O23),"=",0)</f>
        <v>0=0</v>
      </c>
    </row>
    <row r="367" spans="1:5" s="145" customFormat="1" ht="15.75">
      <c r="A367" s="169">
        <f>IF((SUM('Разделы 1, 2'!P23:P23)=0),"","Неверно!")</f>
      </c>
      <c r="B367" s="190" t="s">
        <v>298</v>
      </c>
      <c r="C367" s="168" t="s">
        <v>305</v>
      </c>
      <c r="D367" s="168" t="s">
        <v>300</v>
      </c>
      <c r="E367" s="170" t="str">
        <f>CONCATENATE(SUM('Разделы 1, 2'!P23:P23),"=",0)</f>
        <v>0=0</v>
      </c>
    </row>
    <row r="368" spans="1:5" s="145" customFormat="1" ht="15.75">
      <c r="A368" s="169">
        <f>IF((SUM('Разделы 1, 2'!Q23:Q23)=0),"","Неверно!")</f>
      </c>
      <c r="B368" s="190" t="s">
        <v>298</v>
      </c>
      <c r="C368" s="168" t="s">
        <v>306</v>
      </c>
      <c r="D368" s="168" t="s">
        <v>300</v>
      </c>
      <c r="E368" s="170" t="str">
        <f>CONCATENATE(SUM('Разделы 1, 2'!Q23:Q23),"=",0)</f>
        <v>0=0</v>
      </c>
    </row>
    <row r="369" spans="1:5" s="145" customFormat="1" ht="15.75">
      <c r="A369" s="169">
        <f>IF((SUM('Разделы 1, 2'!R23:R23)=0),"","Неверно!")</f>
      </c>
      <c r="B369" s="190" t="s">
        <v>298</v>
      </c>
      <c r="C369" s="168" t="s">
        <v>307</v>
      </c>
      <c r="D369" s="168" t="s">
        <v>300</v>
      </c>
      <c r="E369" s="170" t="str">
        <f>CONCATENATE(SUM('Разделы 1, 2'!R23:R23),"=",0)</f>
        <v>0=0</v>
      </c>
    </row>
    <row r="370" spans="1:5" s="145" customFormat="1" ht="15.75">
      <c r="A370" s="169">
        <f>IF((SUM('Разделы 1, 2'!S23:S23)=0),"","Неверно!")</f>
      </c>
      <c r="B370" s="190" t="s">
        <v>298</v>
      </c>
      <c r="C370" s="168" t="s">
        <v>308</v>
      </c>
      <c r="D370" s="168" t="s">
        <v>300</v>
      </c>
      <c r="E370" s="170" t="str">
        <f>CONCATENATE(SUM('Разделы 1, 2'!S23:S23),"=",0)</f>
        <v>0=0</v>
      </c>
    </row>
    <row r="371" spans="1:5" s="145" customFormat="1" ht="15.75">
      <c r="A371" s="169">
        <f>IF((SUM('Разделы 1, 2'!T23:T23)=0),"","Неверно!")</f>
      </c>
      <c r="B371" s="190" t="s">
        <v>298</v>
      </c>
      <c r="C371" s="168" t="s">
        <v>309</v>
      </c>
      <c r="D371" s="168" t="s">
        <v>300</v>
      </c>
      <c r="E371" s="170" t="str">
        <f>CONCATENATE(SUM('Разделы 1, 2'!T23:T23),"=",0)</f>
        <v>0=0</v>
      </c>
    </row>
    <row r="372" spans="1:5" s="145" customFormat="1" ht="15.75">
      <c r="A372" s="169">
        <f>IF((SUM('Разделы 1, 2'!U23:U23)=0),"","Неверно!")</f>
      </c>
      <c r="B372" s="190" t="s">
        <v>298</v>
      </c>
      <c r="C372" s="168" t="s">
        <v>310</v>
      </c>
      <c r="D372" s="168" t="s">
        <v>300</v>
      </c>
      <c r="E372" s="170" t="str">
        <f>CONCATENATE(SUM('Разделы 1, 2'!U23:U23),"=",0)</f>
        <v>0=0</v>
      </c>
    </row>
    <row r="373" spans="1:5" s="145" customFormat="1" ht="15.75">
      <c r="A373" s="169">
        <f>IF((SUM('Разделы 1, 2'!D23:D23)=0),"","Неверно!")</f>
      </c>
      <c r="B373" s="190" t="s">
        <v>298</v>
      </c>
      <c r="C373" s="168" t="s">
        <v>311</v>
      </c>
      <c r="D373" s="168" t="s">
        <v>300</v>
      </c>
      <c r="E373" s="170" t="str">
        <f>CONCATENATE(SUM('Разделы 1, 2'!D23:D23),"=",0)</f>
        <v>0=0</v>
      </c>
    </row>
    <row r="374" spans="1:5" s="145" customFormat="1" ht="15.75">
      <c r="A374" s="169">
        <f>IF((SUM('Разделы 1, 2'!V23:V23)=0),"","Неверно!")</f>
      </c>
      <c r="B374" s="190" t="s">
        <v>298</v>
      </c>
      <c r="C374" s="168" t="s">
        <v>312</v>
      </c>
      <c r="D374" s="168" t="s">
        <v>300</v>
      </c>
      <c r="E374" s="170" t="str">
        <f>CONCATENATE(SUM('Разделы 1, 2'!V23:V23),"=",0)</f>
        <v>0=0</v>
      </c>
    </row>
    <row r="375" spans="1:5" s="145" customFormat="1" ht="15.75">
      <c r="A375" s="169">
        <f>IF((SUM('Разделы 1, 2'!W23:W23)=0),"","Неверно!")</f>
      </c>
      <c r="B375" s="190" t="s">
        <v>298</v>
      </c>
      <c r="C375" s="168" t="s">
        <v>313</v>
      </c>
      <c r="D375" s="168" t="s">
        <v>300</v>
      </c>
      <c r="E375" s="170" t="str">
        <f>CONCATENATE(SUM('Разделы 1, 2'!W23:W23),"=",0)</f>
        <v>0=0</v>
      </c>
    </row>
    <row r="376" spans="1:5" s="145" customFormat="1" ht="15.75">
      <c r="A376" s="169">
        <f>IF((SUM('Разделы 1, 2'!X23:X23)=0),"","Неверно!")</f>
      </c>
      <c r="B376" s="190" t="s">
        <v>298</v>
      </c>
      <c r="C376" s="168" t="s">
        <v>314</v>
      </c>
      <c r="D376" s="168" t="s">
        <v>300</v>
      </c>
      <c r="E376" s="170" t="str">
        <f>CONCATENATE(SUM('Разделы 1, 2'!X23:X23),"=",0)</f>
        <v>0=0</v>
      </c>
    </row>
    <row r="377" spans="1:5" s="145" customFormat="1" ht="15.75">
      <c r="A377" s="169">
        <f>IF((SUM('Разделы 1, 2'!E23:E23)=0),"","Неверно!")</f>
      </c>
      <c r="B377" s="190" t="s">
        <v>298</v>
      </c>
      <c r="C377" s="168" t="s">
        <v>315</v>
      </c>
      <c r="D377" s="168" t="s">
        <v>300</v>
      </c>
      <c r="E377" s="170" t="str">
        <f>CONCATENATE(SUM('Разделы 1, 2'!E23:E23),"=",0)</f>
        <v>0=0</v>
      </c>
    </row>
    <row r="378" spans="1:5" s="145" customFormat="1" ht="15.75">
      <c r="A378" s="169">
        <f>IF((SUM('Разделы 1, 2'!F23:F23)=0),"","Неверно!")</f>
      </c>
      <c r="B378" s="190" t="s">
        <v>298</v>
      </c>
      <c r="C378" s="168" t="s">
        <v>316</v>
      </c>
      <c r="D378" s="168" t="s">
        <v>300</v>
      </c>
      <c r="E378" s="170" t="str">
        <f>CONCATENATE(SUM('Разделы 1, 2'!F23:F23),"=",0)</f>
        <v>0=0</v>
      </c>
    </row>
    <row r="379" spans="1:5" s="145" customFormat="1" ht="15.75">
      <c r="A379" s="169">
        <f>IF((SUM('Разделы 1, 2'!G23:G23)=0),"","Неверно!")</f>
      </c>
      <c r="B379" s="190" t="s">
        <v>298</v>
      </c>
      <c r="C379" s="168" t="s">
        <v>317</v>
      </c>
      <c r="D379" s="168" t="s">
        <v>300</v>
      </c>
      <c r="E379" s="170" t="str">
        <f>CONCATENATE(SUM('Разделы 1, 2'!G23:G23),"=",0)</f>
        <v>0=0</v>
      </c>
    </row>
    <row r="380" spans="1:5" s="145" customFormat="1" ht="15.75">
      <c r="A380" s="169">
        <f>IF((SUM('Разделы 1, 2'!H23:H23)=0),"","Неверно!")</f>
      </c>
      <c r="B380" s="190" t="s">
        <v>298</v>
      </c>
      <c r="C380" s="168" t="s">
        <v>318</v>
      </c>
      <c r="D380" s="168" t="s">
        <v>300</v>
      </c>
      <c r="E380" s="170" t="str">
        <f>CONCATENATE(SUM('Разделы 1, 2'!H23:H23),"=",0)</f>
        <v>0=0</v>
      </c>
    </row>
    <row r="381" spans="1:5" s="145" customFormat="1" ht="15.75">
      <c r="A381" s="169">
        <f>IF((SUM('Разделы 1, 2'!I23:I23)=0),"","Неверно!")</f>
      </c>
      <c r="B381" s="190" t="s">
        <v>298</v>
      </c>
      <c r="C381" s="168" t="s">
        <v>319</v>
      </c>
      <c r="D381" s="168" t="s">
        <v>300</v>
      </c>
      <c r="E381" s="170" t="str">
        <f>CONCATENATE(SUM('Разделы 1, 2'!I23:I23),"=",0)</f>
        <v>0=0</v>
      </c>
    </row>
    <row r="382" spans="1:5" s="145" customFormat="1" ht="15.75">
      <c r="A382" s="169">
        <f>IF((SUM('Разделы 1, 2'!J23:J23)=0),"","Неверно!")</f>
      </c>
      <c r="B382" s="190" t="s">
        <v>298</v>
      </c>
      <c r="C382" s="168" t="s">
        <v>320</v>
      </c>
      <c r="D382" s="168" t="s">
        <v>300</v>
      </c>
      <c r="E382" s="170" t="str">
        <f>CONCATENATE(SUM('Разделы 1, 2'!J23:J23),"=",0)</f>
        <v>0=0</v>
      </c>
    </row>
    <row r="383" spans="1:5" s="145" customFormat="1" ht="15.75">
      <c r="A383" s="169">
        <f>IF((SUM('Разделы 1, 2'!K23:K23)=0),"","Неверно!")</f>
      </c>
      <c r="B383" s="190" t="s">
        <v>298</v>
      </c>
      <c r="C383" s="168" t="s">
        <v>321</v>
      </c>
      <c r="D383" s="168" t="s">
        <v>300</v>
      </c>
      <c r="E383" s="170" t="str">
        <f>CONCATENATE(SUM('Разделы 1, 2'!K23:K23),"=",0)</f>
        <v>0=0</v>
      </c>
    </row>
    <row r="384" spans="1:5" s="145" customFormat="1" ht="15.75">
      <c r="A384" s="169">
        <f>IF((SUM('Разделы 1, 2'!C24:C24)=0),"","Неверно!")</f>
      </c>
      <c r="B384" s="190" t="s">
        <v>298</v>
      </c>
      <c r="C384" s="168" t="s">
        <v>322</v>
      </c>
      <c r="D384" s="168" t="s">
        <v>300</v>
      </c>
      <c r="E384" s="170" t="str">
        <f>CONCATENATE(SUM('Разделы 1, 2'!C24:C24),"=",0)</f>
        <v>0=0</v>
      </c>
    </row>
    <row r="385" spans="1:5" s="145" customFormat="1" ht="15.75">
      <c r="A385" s="169">
        <f>IF((SUM('Разделы 1, 2'!L24:L24)=0),"","Неверно!")</f>
      </c>
      <c r="B385" s="190" t="s">
        <v>298</v>
      </c>
      <c r="C385" s="168" t="s">
        <v>323</v>
      </c>
      <c r="D385" s="168" t="s">
        <v>300</v>
      </c>
      <c r="E385" s="170" t="str">
        <f>CONCATENATE(SUM('Разделы 1, 2'!L24:L24),"=",0)</f>
        <v>0=0</v>
      </c>
    </row>
    <row r="386" spans="1:5" s="145" customFormat="1" ht="15.75">
      <c r="A386" s="169">
        <f>IF((SUM('Разделы 1, 2'!M24:M24)=0),"","Неверно!")</f>
      </c>
      <c r="B386" s="190" t="s">
        <v>298</v>
      </c>
      <c r="C386" s="168" t="s">
        <v>324</v>
      </c>
      <c r="D386" s="168" t="s">
        <v>300</v>
      </c>
      <c r="E386" s="170" t="str">
        <f>CONCATENATE(SUM('Разделы 1, 2'!M24:M24),"=",0)</f>
        <v>0=0</v>
      </c>
    </row>
    <row r="387" spans="1:5" s="145" customFormat="1" ht="15.75">
      <c r="A387" s="169">
        <f>IF((SUM('Разделы 1, 2'!N24:N24)=0),"","Неверно!")</f>
      </c>
      <c r="B387" s="190" t="s">
        <v>298</v>
      </c>
      <c r="C387" s="168" t="s">
        <v>325</v>
      </c>
      <c r="D387" s="168" t="s">
        <v>300</v>
      </c>
      <c r="E387" s="170" t="str">
        <f>CONCATENATE(SUM('Разделы 1, 2'!N24:N24),"=",0)</f>
        <v>0=0</v>
      </c>
    </row>
    <row r="388" spans="1:5" s="145" customFormat="1" ht="15.75">
      <c r="A388" s="169">
        <f>IF((SUM('Разделы 1, 2'!O24:O24)=0),"","Неверно!")</f>
      </c>
      <c r="B388" s="190" t="s">
        <v>298</v>
      </c>
      <c r="C388" s="168" t="s">
        <v>326</v>
      </c>
      <c r="D388" s="168" t="s">
        <v>300</v>
      </c>
      <c r="E388" s="170" t="str">
        <f>CONCATENATE(SUM('Разделы 1, 2'!O24:O24),"=",0)</f>
        <v>0=0</v>
      </c>
    </row>
    <row r="389" spans="1:5" s="145" customFormat="1" ht="15.75">
      <c r="A389" s="169">
        <f>IF((SUM('Разделы 1, 2'!P24:P24)=0),"","Неверно!")</f>
      </c>
      <c r="B389" s="190" t="s">
        <v>298</v>
      </c>
      <c r="C389" s="168" t="s">
        <v>327</v>
      </c>
      <c r="D389" s="168" t="s">
        <v>300</v>
      </c>
      <c r="E389" s="170" t="str">
        <f>CONCATENATE(SUM('Разделы 1, 2'!P24:P24),"=",0)</f>
        <v>0=0</v>
      </c>
    </row>
    <row r="390" spans="1:5" s="145" customFormat="1" ht="15.75">
      <c r="A390" s="169">
        <f>IF((SUM('Разделы 1, 2'!Q24:Q24)=0),"","Неверно!")</f>
      </c>
      <c r="B390" s="190" t="s">
        <v>298</v>
      </c>
      <c r="C390" s="168" t="s">
        <v>328</v>
      </c>
      <c r="D390" s="168" t="s">
        <v>300</v>
      </c>
      <c r="E390" s="170" t="str">
        <f>CONCATENATE(SUM('Разделы 1, 2'!Q24:Q24),"=",0)</f>
        <v>0=0</v>
      </c>
    </row>
    <row r="391" spans="1:5" s="145" customFormat="1" ht="15.75">
      <c r="A391" s="169">
        <f>IF((SUM('Разделы 1, 2'!R24:R24)=0),"","Неверно!")</f>
      </c>
      <c r="B391" s="190" t="s">
        <v>298</v>
      </c>
      <c r="C391" s="168" t="s">
        <v>329</v>
      </c>
      <c r="D391" s="168" t="s">
        <v>300</v>
      </c>
      <c r="E391" s="170" t="str">
        <f>CONCATENATE(SUM('Разделы 1, 2'!R24:R24),"=",0)</f>
        <v>0=0</v>
      </c>
    </row>
    <row r="392" spans="1:5" s="145" customFormat="1" ht="15.75">
      <c r="A392" s="169">
        <f>IF((SUM('Разделы 1, 2'!S24:S24)=0),"","Неверно!")</f>
      </c>
      <c r="B392" s="190" t="s">
        <v>298</v>
      </c>
      <c r="C392" s="168" t="s">
        <v>330</v>
      </c>
      <c r="D392" s="168" t="s">
        <v>300</v>
      </c>
      <c r="E392" s="170" t="str">
        <f>CONCATENATE(SUM('Разделы 1, 2'!S24:S24),"=",0)</f>
        <v>0=0</v>
      </c>
    </row>
    <row r="393" spans="1:5" s="145" customFormat="1" ht="15.75">
      <c r="A393" s="169">
        <f>IF((SUM('Разделы 1, 2'!T24:T24)=0),"","Неверно!")</f>
      </c>
      <c r="B393" s="190" t="s">
        <v>298</v>
      </c>
      <c r="C393" s="168" t="s">
        <v>331</v>
      </c>
      <c r="D393" s="168" t="s">
        <v>300</v>
      </c>
      <c r="E393" s="170" t="str">
        <f>CONCATENATE(SUM('Разделы 1, 2'!T24:T24),"=",0)</f>
        <v>0=0</v>
      </c>
    </row>
    <row r="394" spans="1:5" s="145" customFormat="1" ht="15.75">
      <c r="A394" s="169">
        <f>IF((SUM('Разделы 1, 2'!U24:U24)=0),"","Неверно!")</f>
      </c>
      <c r="B394" s="190" t="s">
        <v>298</v>
      </c>
      <c r="C394" s="168" t="s">
        <v>332</v>
      </c>
      <c r="D394" s="168" t="s">
        <v>300</v>
      </c>
      <c r="E394" s="170" t="str">
        <f>CONCATENATE(SUM('Разделы 1, 2'!U24:U24),"=",0)</f>
        <v>0=0</v>
      </c>
    </row>
    <row r="395" spans="1:5" s="145" customFormat="1" ht="15.75">
      <c r="A395" s="169">
        <f>IF((SUM('Разделы 1, 2'!D24:D24)=0),"","Неверно!")</f>
      </c>
      <c r="B395" s="190" t="s">
        <v>298</v>
      </c>
      <c r="C395" s="168" t="s">
        <v>333</v>
      </c>
      <c r="D395" s="168" t="s">
        <v>300</v>
      </c>
      <c r="E395" s="170" t="str">
        <f>CONCATENATE(SUM('Разделы 1, 2'!D24:D24),"=",0)</f>
        <v>0=0</v>
      </c>
    </row>
    <row r="396" spans="1:5" s="145" customFormat="1" ht="15.75">
      <c r="A396" s="169">
        <f>IF((SUM('Разделы 1, 2'!V24:V24)=0),"","Неверно!")</f>
      </c>
      <c r="B396" s="190" t="s">
        <v>298</v>
      </c>
      <c r="C396" s="168" t="s">
        <v>334</v>
      </c>
      <c r="D396" s="168" t="s">
        <v>300</v>
      </c>
      <c r="E396" s="170" t="str">
        <f>CONCATENATE(SUM('Разделы 1, 2'!V24:V24),"=",0)</f>
        <v>0=0</v>
      </c>
    </row>
    <row r="397" spans="1:5" s="145" customFormat="1" ht="15.75">
      <c r="A397" s="169">
        <f>IF((SUM('Разделы 1, 2'!W24:W24)=0),"","Неверно!")</f>
      </c>
      <c r="B397" s="190" t="s">
        <v>298</v>
      </c>
      <c r="C397" s="168" t="s">
        <v>335</v>
      </c>
      <c r="D397" s="168" t="s">
        <v>300</v>
      </c>
      <c r="E397" s="170" t="str">
        <f>CONCATENATE(SUM('Разделы 1, 2'!W24:W24),"=",0)</f>
        <v>0=0</v>
      </c>
    </row>
    <row r="398" spans="1:5" s="145" customFormat="1" ht="15.75">
      <c r="A398" s="169">
        <f>IF((SUM('Разделы 1, 2'!X24:X24)=0),"","Неверно!")</f>
      </c>
      <c r="B398" s="190" t="s">
        <v>298</v>
      </c>
      <c r="C398" s="168" t="s">
        <v>336</v>
      </c>
      <c r="D398" s="168" t="s">
        <v>300</v>
      </c>
      <c r="E398" s="170" t="str">
        <f>CONCATENATE(SUM('Разделы 1, 2'!X24:X24),"=",0)</f>
        <v>0=0</v>
      </c>
    </row>
    <row r="399" spans="1:5" s="145" customFormat="1" ht="15.75">
      <c r="A399" s="169">
        <f>IF((SUM('Разделы 1, 2'!E24:E24)=0),"","Неверно!")</f>
      </c>
      <c r="B399" s="190" t="s">
        <v>298</v>
      </c>
      <c r="C399" s="168" t="s">
        <v>337</v>
      </c>
      <c r="D399" s="168" t="s">
        <v>300</v>
      </c>
      <c r="E399" s="170" t="str">
        <f>CONCATENATE(SUM('Разделы 1, 2'!E24:E24),"=",0)</f>
        <v>0=0</v>
      </c>
    </row>
    <row r="400" spans="1:5" s="145" customFormat="1" ht="15.75">
      <c r="A400" s="169">
        <f>IF((SUM('Разделы 1, 2'!F24:F24)=0),"","Неверно!")</f>
      </c>
      <c r="B400" s="190" t="s">
        <v>298</v>
      </c>
      <c r="C400" s="168" t="s">
        <v>338</v>
      </c>
      <c r="D400" s="168" t="s">
        <v>300</v>
      </c>
      <c r="E400" s="170" t="str">
        <f>CONCATENATE(SUM('Разделы 1, 2'!F24:F24),"=",0)</f>
        <v>0=0</v>
      </c>
    </row>
    <row r="401" spans="1:5" s="145" customFormat="1" ht="15.75">
      <c r="A401" s="169">
        <f>IF((SUM('Разделы 1, 2'!G24:G24)=0),"","Неверно!")</f>
      </c>
      <c r="B401" s="190" t="s">
        <v>298</v>
      </c>
      <c r="C401" s="168" t="s">
        <v>339</v>
      </c>
      <c r="D401" s="168" t="s">
        <v>300</v>
      </c>
      <c r="E401" s="170" t="str">
        <f>CONCATENATE(SUM('Разделы 1, 2'!G24:G24),"=",0)</f>
        <v>0=0</v>
      </c>
    </row>
    <row r="402" spans="1:5" s="145" customFormat="1" ht="15.75">
      <c r="A402" s="169">
        <f>IF((SUM('Разделы 1, 2'!H24:H24)=0),"","Неверно!")</f>
      </c>
      <c r="B402" s="190" t="s">
        <v>298</v>
      </c>
      <c r="C402" s="168" t="s">
        <v>340</v>
      </c>
      <c r="D402" s="168" t="s">
        <v>300</v>
      </c>
      <c r="E402" s="170" t="str">
        <f>CONCATENATE(SUM('Разделы 1, 2'!H24:H24),"=",0)</f>
        <v>0=0</v>
      </c>
    </row>
    <row r="403" spans="1:5" s="145" customFormat="1" ht="15.75">
      <c r="A403" s="169">
        <f>IF((SUM('Разделы 1, 2'!I24:I24)=0),"","Неверно!")</f>
      </c>
      <c r="B403" s="190" t="s">
        <v>298</v>
      </c>
      <c r="C403" s="168" t="s">
        <v>341</v>
      </c>
      <c r="D403" s="168" t="s">
        <v>300</v>
      </c>
      <c r="E403" s="170" t="str">
        <f>CONCATENATE(SUM('Разделы 1, 2'!I24:I24),"=",0)</f>
        <v>0=0</v>
      </c>
    </row>
    <row r="404" spans="1:5" s="145" customFormat="1" ht="15.75">
      <c r="A404" s="169">
        <f>IF((SUM('Разделы 1, 2'!J24:J24)=0),"","Неверно!")</f>
      </c>
      <c r="B404" s="190" t="s">
        <v>298</v>
      </c>
      <c r="C404" s="168" t="s">
        <v>342</v>
      </c>
      <c r="D404" s="168" t="s">
        <v>300</v>
      </c>
      <c r="E404" s="170" t="str">
        <f>CONCATENATE(SUM('Разделы 1, 2'!J24:J24),"=",0)</f>
        <v>0=0</v>
      </c>
    </row>
    <row r="405" spans="1:5" s="145" customFormat="1" ht="15.75">
      <c r="A405" s="169">
        <f>IF((SUM('Разделы 1, 2'!K24:K24)=0),"","Неверно!")</f>
      </c>
      <c r="B405" s="190" t="s">
        <v>298</v>
      </c>
      <c r="C405" s="168" t="s">
        <v>343</v>
      </c>
      <c r="D405" s="168" t="s">
        <v>300</v>
      </c>
      <c r="E405" s="170" t="str">
        <f>CONCATENATE(SUM('Разделы 1, 2'!K24:K24),"=",0)</f>
        <v>0=0</v>
      </c>
    </row>
    <row r="406" spans="1:5" s="145" customFormat="1" ht="15.75">
      <c r="A406" s="169">
        <f>IF((SUM('Раздел 4'!AA42:AA42)=SUM('Разделы 3, 5, 6'!Z11:Z11)),"","Неверно!")</f>
      </c>
      <c r="B406" s="190" t="s">
        <v>344</v>
      </c>
      <c r="C406" s="168" t="s">
        <v>345</v>
      </c>
      <c r="D406" s="168" t="s">
        <v>1148</v>
      </c>
      <c r="E406" s="170" t="str">
        <f>CONCATENATE(SUM('Раздел 4'!AA42:AA42),"=",SUM('Разделы 3, 5, 6'!Z11:Z11))</f>
        <v>0=0</v>
      </c>
    </row>
    <row r="407" spans="1:5" s="145" customFormat="1" ht="15.75">
      <c r="A407" s="169">
        <f>IF((SUM('Разделы 3, 5, 6'!Q9:Q9)=SUM('Разделы 3, 5, 6'!K9:P9)),"","Неверно!")</f>
      </c>
      <c r="B407" s="190" t="s">
        <v>346</v>
      </c>
      <c r="C407" s="168" t="s">
        <v>347</v>
      </c>
      <c r="D407" s="168" t="s">
        <v>1151</v>
      </c>
      <c r="E407" s="170" t="str">
        <f>CONCATENATE(SUM('Разделы 3, 5, 6'!Q9:Q9),"=",SUM('Разделы 3, 5, 6'!K9:P9))</f>
        <v>0=0</v>
      </c>
    </row>
    <row r="408" spans="1:5" s="145" customFormat="1" ht="15.75">
      <c r="A408" s="169">
        <f>IF((SUM('Разделы 3, 5, 6'!Q10:Q10)=SUM('Разделы 3, 5, 6'!K10:P10)),"","Неверно!")</f>
      </c>
      <c r="B408" s="190" t="s">
        <v>346</v>
      </c>
      <c r="C408" s="168" t="s">
        <v>348</v>
      </c>
      <c r="D408" s="168" t="s">
        <v>1151</v>
      </c>
      <c r="E408" s="170" t="str">
        <f>CONCATENATE(SUM('Разделы 3, 5, 6'!Q10:Q10),"=",SUM('Разделы 3, 5, 6'!K10:P10))</f>
        <v>0=0</v>
      </c>
    </row>
    <row r="409" spans="1:5" s="145" customFormat="1" ht="15.75">
      <c r="A409" s="169">
        <f>IF((SUM('Разделы 3, 5, 6'!Q11:Q11)=SUM('Разделы 3, 5, 6'!K11:P11)),"","Неверно!")</f>
      </c>
      <c r="B409" s="190" t="s">
        <v>346</v>
      </c>
      <c r="C409" s="168" t="s">
        <v>349</v>
      </c>
      <c r="D409" s="168" t="s">
        <v>1151</v>
      </c>
      <c r="E409" s="170" t="str">
        <f>CONCATENATE(SUM('Разделы 3, 5, 6'!Q11:Q11),"=",SUM('Разделы 3, 5, 6'!K11:P11))</f>
        <v>0=0</v>
      </c>
    </row>
    <row r="410" spans="1:5" s="145" customFormat="1" ht="15.75">
      <c r="A410" s="169">
        <f>IF((SUM('Разделы 3, 5, 6'!Q12:Q12)=SUM('Разделы 3, 5, 6'!K12:P12)),"","Неверно!")</f>
      </c>
      <c r="B410" s="190" t="s">
        <v>346</v>
      </c>
      <c r="C410" s="168" t="s">
        <v>350</v>
      </c>
      <c r="D410" s="168" t="s">
        <v>1151</v>
      </c>
      <c r="E410" s="170" t="str">
        <f>CONCATENATE(SUM('Разделы 3, 5, 6'!Q12:Q12),"=",SUM('Разделы 3, 5, 6'!K12:P12))</f>
        <v>0=0</v>
      </c>
    </row>
    <row r="411" spans="1:5" s="145" customFormat="1" ht="15.75">
      <c r="A411" s="169">
        <f>IF((SUM('Разделы 3, 5, 6'!Q13:Q13)=SUM('Разделы 3, 5, 6'!K13:P13)),"","Неверно!")</f>
      </c>
      <c r="B411" s="190" t="s">
        <v>346</v>
      </c>
      <c r="C411" s="168" t="s">
        <v>351</v>
      </c>
      <c r="D411" s="168" t="s">
        <v>1151</v>
      </c>
      <c r="E411" s="170" t="str">
        <f>CONCATENATE(SUM('Разделы 3, 5, 6'!Q13:Q13),"=",SUM('Разделы 3, 5, 6'!K13:P13))</f>
        <v>0=0</v>
      </c>
    </row>
    <row r="412" spans="1:5" s="145" customFormat="1" ht="15.75">
      <c r="A412" s="169">
        <f>IF((SUM('Разделы 3, 5, 6'!Q14:Q14)=SUM('Разделы 3, 5, 6'!K14:P14)),"","Неверно!")</f>
      </c>
      <c r="B412" s="190" t="s">
        <v>346</v>
      </c>
      <c r="C412" s="168" t="s">
        <v>352</v>
      </c>
      <c r="D412" s="168" t="s">
        <v>1151</v>
      </c>
      <c r="E412" s="170" t="str">
        <f>CONCATENATE(SUM('Разделы 3, 5, 6'!Q14:Q14),"=",SUM('Разделы 3, 5, 6'!K14:P14))</f>
        <v>0=0</v>
      </c>
    </row>
    <row r="413" spans="1:5" s="145" customFormat="1" ht="15.75">
      <c r="A413" s="169">
        <f>IF((SUM('Разделы 3, 5, 6'!Q15:Q15)=SUM('Разделы 3, 5, 6'!K15:P15)),"","Неверно!")</f>
      </c>
      <c r="B413" s="190" t="s">
        <v>346</v>
      </c>
      <c r="C413" s="168" t="s">
        <v>353</v>
      </c>
      <c r="D413" s="168" t="s">
        <v>1151</v>
      </c>
      <c r="E413" s="170" t="str">
        <f>CONCATENATE(SUM('Разделы 3, 5, 6'!Q15:Q15),"=",SUM('Разделы 3, 5, 6'!K15:P15))</f>
        <v>0=0</v>
      </c>
    </row>
    <row r="414" spans="1:5" s="145" customFormat="1" ht="15.75">
      <c r="A414" s="169">
        <f>IF((SUM('Разделы 3, 5, 6'!Q16:Q16)=SUM('Разделы 3, 5, 6'!K16:P16)),"","Неверно!")</f>
      </c>
      <c r="B414" s="190" t="s">
        <v>346</v>
      </c>
      <c r="C414" s="168" t="s">
        <v>354</v>
      </c>
      <c r="D414" s="168" t="s">
        <v>1151</v>
      </c>
      <c r="E414" s="170" t="str">
        <f>CONCATENATE(SUM('Разделы 3, 5, 6'!Q16:Q16),"=",SUM('Разделы 3, 5, 6'!K16:P16))</f>
        <v>0=0</v>
      </c>
    </row>
    <row r="415" spans="1:5" s="145" customFormat="1" ht="15.75">
      <c r="A415" s="169">
        <f>IF((SUM('Разделы 3, 5, 6'!Q17:Q17)=SUM('Разделы 3, 5, 6'!K17:P17)),"","Неверно!")</f>
      </c>
      <c r="B415" s="190" t="s">
        <v>346</v>
      </c>
      <c r="C415" s="168" t="s">
        <v>355</v>
      </c>
      <c r="D415" s="168" t="s">
        <v>1151</v>
      </c>
      <c r="E415" s="170" t="str">
        <f>CONCATENATE(SUM('Разделы 3, 5, 6'!Q17:Q17),"=",SUM('Разделы 3, 5, 6'!K17:P17))</f>
        <v>0=0</v>
      </c>
    </row>
    <row r="416" spans="1:5" s="145" customFormat="1" ht="15.75">
      <c r="A416" s="169">
        <f>IF((SUM('Раздел 4'!E9:AB9)=0),"","Неверно!")</f>
      </c>
      <c r="B416" s="190" t="s">
        <v>356</v>
      </c>
      <c r="C416" s="168" t="s">
        <v>357</v>
      </c>
      <c r="D416" s="168" t="s">
        <v>358</v>
      </c>
      <c r="E416" s="170" t="str">
        <f>CONCATENATE(SUM('Раздел 4'!E9:AB9),"=",0)</f>
        <v>0=0</v>
      </c>
    </row>
    <row r="417" spans="1:5" s="145" customFormat="1" ht="15.75">
      <c r="A417" s="169">
        <f>IF((SUM('Раздел 4'!E18:AB18)=0),"","Неверно!")</f>
      </c>
      <c r="B417" s="190" t="s">
        <v>356</v>
      </c>
      <c r="C417" s="168" t="s">
        <v>359</v>
      </c>
      <c r="D417" s="168" t="s">
        <v>358</v>
      </c>
      <c r="E417" s="170" t="str">
        <f>CONCATENATE(SUM('Раздел 4'!E18:AB18),"=",0)</f>
        <v>0=0</v>
      </c>
    </row>
    <row r="418" spans="1:5" s="145" customFormat="1" ht="15.75">
      <c r="A418" s="169">
        <f>IF((SUM('Раздел 4'!E19:AB19)=0),"","Неверно!")</f>
      </c>
      <c r="B418" s="190" t="s">
        <v>356</v>
      </c>
      <c r="C418" s="168" t="s">
        <v>360</v>
      </c>
      <c r="D418" s="168" t="s">
        <v>358</v>
      </c>
      <c r="E418" s="170" t="str">
        <f>CONCATENATE(SUM('Раздел 4'!E19:AB19),"=",0)</f>
        <v>0=0</v>
      </c>
    </row>
    <row r="419" spans="1:5" s="145" customFormat="1" ht="15.75">
      <c r="A419" s="169">
        <f>IF((SUM('Раздел 4'!E20:AB20)=0),"","Неверно!")</f>
      </c>
      <c r="B419" s="190" t="s">
        <v>356</v>
      </c>
      <c r="C419" s="168" t="s">
        <v>361</v>
      </c>
      <c r="D419" s="168" t="s">
        <v>358</v>
      </c>
      <c r="E419" s="170" t="str">
        <f>CONCATENATE(SUM('Раздел 4'!E20:AB20),"=",0)</f>
        <v>0=0</v>
      </c>
    </row>
    <row r="420" spans="1:5" s="145" customFormat="1" ht="15.75">
      <c r="A420" s="169">
        <f>IF((SUM('Раздел 4'!E21:AB21)=0),"","Неверно!")</f>
      </c>
      <c r="B420" s="190" t="s">
        <v>356</v>
      </c>
      <c r="C420" s="168" t="s">
        <v>362</v>
      </c>
      <c r="D420" s="168" t="s">
        <v>358</v>
      </c>
      <c r="E420" s="170" t="str">
        <f>CONCATENATE(SUM('Раздел 4'!E21:AB21),"=",0)</f>
        <v>0=0</v>
      </c>
    </row>
    <row r="421" spans="1:5" s="145" customFormat="1" ht="15.75">
      <c r="A421" s="169">
        <f>IF((SUM('Раздел 4'!E22:AB22)=0),"","Неверно!")</f>
      </c>
      <c r="B421" s="190" t="s">
        <v>356</v>
      </c>
      <c r="C421" s="168" t="s">
        <v>363</v>
      </c>
      <c r="D421" s="168" t="s">
        <v>358</v>
      </c>
      <c r="E421" s="170" t="str">
        <f>CONCATENATE(SUM('Раздел 4'!E22:AB22),"=",0)</f>
        <v>0=0</v>
      </c>
    </row>
    <row r="422" spans="1:5" s="145" customFormat="1" ht="15.75">
      <c r="A422" s="169">
        <f>IF((SUM('Раздел 4'!E23:AB23)=0),"","Неверно!")</f>
      </c>
      <c r="B422" s="190" t="s">
        <v>356</v>
      </c>
      <c r="C422" s="168" t="s">
        <v>364</v>
      </c>
      <c r="D422" s="168" t="s">
        <v>358</v>
      </c>
      <c r="E422" s="170" t="str">
        <f>CONCATENATE(SUM('Раздел 4'!E23:AB23),"=",0)</f>
        <v>0=0</v>
      </c>
    </row>
    <row r="423" spans="1:5" s="145" customFormat="1" ht="15.75">
      <c r="A423" s="169">
        <f>IF((SUM('Раздел 4'!E24:AB24)=0),"","Неверно!")</f>
      </c>
      <c r="B423" s="190" t="s">
        <v>356</v>
      </c>
      <c r="C423" s="168" t="s">
        <v>365</v>
      </c>
      <c r="D423" s="168" t="s">
        <v>358</v>
      </c>
      <c r="E423" s="170" t="str">
        <f>CONCATENATE(SUM('Раздел 4'!E24:AB24),"=",0)</f>
        <v>0=0</v>
      </c>
    </row>
    <row r="424" spans="1:5" s="145" customFormat="1" ht="15.75">
      <c r="A424" s="169">
        <f>IF((SUM('Раздел 4'!E25:AB25)=0),"","Неверно!")</f>
      </c>
      <c r="B424" s="190" t="s">
        <v>356</v>
      </c>
      <c r="C424" s="168" t="s">
        <v>366</v>
      </c>
      <c r="D424" s="168" t="s">
        <v>358</v>
      </c>
      <c r="E424" s="170" t="str">
        <f>CONCATENATE(SUM('Раздел 4'!E25:AB25),"=",0)</f>
        <v>0=0</v>
      </c>
    </row>
    <row r="425" spans="1:5" s="145" customFormat="1" ht="15.75">
      <c r="A425" s="169">
        <f>IF((SUM('Раздел 4'!E26:AB26)=0),"","Неверно!")</f>
      </c>
      <c r="B425" s="190" t="s">
        <v>356</v>
      </c>
      <c r="C425" s="168" t="s">
        <v>367</v>
      </c>
      <c r="D425" s="168" t="s">
        <v>358</v>
      </c>
      <c r="E425" s="170" t="str">
        <f>CONCATENATE(SUM('Раздел 4'!E26:AB26),"=",0)</f>
        <v>0=0</v>
      </c>
    </row>
    <row r="426" spans="1:5" s="145" customFormat="1" ht="15.75">
      <c r="A426" s="169">
        <f>IF((SUM('Раздел 4'!E27:AB27)=0),"","Неверно!")</f>
      </c>
      <c r="B426" s="190" t="s">
        <v>356</v>
      </c>
      <c r="C426" s="168" t="s">
        <v>368</v>
      </c>
      <c r="D426" s="168" t="s">
        <v>358</v>
      </c>
      <c r="E426" s="170" t="str">
        <f>CONCATENATE(SUM('Раздел 4'!E27:AB27),"=",0)</f>
        <v>0=0</v>
      </c>
    </row>
    <row r="427" spans="1:5" s="145" customFormat="1" ht="15.75">
      <c r="A427" s="169">
        <f>IF((SUM('Раздел 4'!E10:AB10)=0),"","Неверно!")</f>
      </c>
      <c r="B427" s="190" t="s">
        <v>356</v>
      </c>
      <c r="C427" s="168" t="s">
        <v>369</v>
      </c>
      <c r="D427" s="168" t="s">
        <v>358</v>
      </c>
      <c r="E427" s="170" t="str">
        <f>CONCATENATE(SUM('Раздел 4'!E10:AB10),"=",0)</f>
        <v>0=0</v>
      </c>
    </row>
    <row r="428" spans="1:5" s="145" customFormat="1" ht="15.75">
      <c r="A428" s="169">
        <f>IF((SUM('Раздел 4'!E28:AB28)=0),"","Неверно!")</f>
      </c>
      <c r="B428" s="190" t="s">
        <v>356</v>
      </c>
      <c r="C428" s="168" t="s">
        <v>370</v>
      </c>
      <c r="D428" s="168" t="s">
        <v>358</v>
      </c>
      <c r="E428" s="170" t="str">
        <f>CONCATENATE(SUM('Раздел 4'!E28:AB28),"=",0)</f>
        <v>0=0</v>
      </c>
    </row>
    <row r="429" spans="1:5" s="145" customFormat="1" ht="15.75">
      <c r="A429" s="169">
        <f>IF((SUM('Раздел 4'!E29:AB29)=0),"","Неверно!")</f>
      </c>
      <c r="B429" s="190" t="s">
        <v>356</v>
      </c>
      <c r="C429" s="168" t="s">
        <v>371</v>
      </c>
      <c r="D429" s="168" t="s">
        <v>358</v>
      </c>
      <c r="E429" s="170" t="str">
        <f>CONCATENATE(SUM('Раздел 4'!E29:AB29),"=",0)</f>
        <v>0=0</v>
      </c>
    </row>
    <row r="430" spans="1:5" s="145" customFormat="1" ht="15.75">
      <c r="A430" s="169">
        <f>IF((SUM('Раздел 4'!E30:AB30)=0),"","Неверно!")</f>
      </c>
      <c r="B430" s="190" t="s">
        <v>356</v>
      </c>
      <c r="C430" s="168" t="s">
        <v>372</v>
      </c>
      <c r="D430" s="168" t="s">
        <v>358</v>
      </c>
      <c r="E430" s="170" t="str">
        <f>CONCATENATE(SUM('Раздел 4'!E30:AB30),"=",0)</f>
        <v>0=0</v>
      </c>
    </row>
    <row r="431" spans="1:5" s="145" customFormat="1" ht="15.75">
      <c r="A431" s="169">
        <f>IF((SUM('Раздел 4'!E31:AB31)=0),"","Неверно!")</f>
      </c>
      <c r="B431" s="190" t="s">
        <v>356</v>
      </c>
      <c r="C431" s="168" t="s">
        <v>373</v>
      </c>
      <c r="D431" s="168" t="s">
        <v>358</v>
      </c>
      <c r="E431" s="170" t="str">
        <f>CONCATENATE(SUM('Раздел 4'!E31:AB31),"=",0)</f>
        <v>0=0</v>
      </c>
    </row>
    <row r="432" spans="1:5" s="145" customFormat="1" ht="15.75">
      <c r="A432" s="169">
        <f>IF((SUM('Раздел 4'!E32:AB32)=0),"","Неверно!")</f>
      </c>
      <c r="B432" s="190" t="s">
        <v>356</v>
      </c>
      <c r="C432" s="168" t="s">
        <v>374</v>
      </c>
      <c r="D432" s="168" t="s">
        <v>358</v>
      </c>
      <c r="E432" s="170" t="str">
        <f>CONCATENATE(SUM('Раздел 4'!E32:AB32),"=",0)</f>
        <v>0=0</v>
      </c>
    </row>
    <row r="433" spans="1:5" s="145" customFormat="1" ht="15.75">
      <c r="A433" s="169">
        <f>IF((SUM('Раздел 4'!E33:AB33)=0),"","Неверно!")</f>
      </c>
      <c r="B433" s="190" t="s">
        <v>356</v>
      </c>
      <c r="C433" s="168" t="s">
        <v>375</v>
      </c>
      <c r="D433" s="168" t="s">
        <v>358</v>
      </c>
      <c r="E433" s="170" t="str">
        <f>CONCATENATE(SUM('Раздел 4'!E33:AB33),"=",0)</f>
        <v>0=0</v>
      </c>
    </row>
    <row r="434" spans="1:5" s="145" customFormat="1" ht="15.75">
      <c r="A434" s="169">
        <f>IF((SUM('Раздел 4'!E34:AB34)=0),"","Неверно!")</f>
      </c>
      <c r="B434" s="190" t="s">
        <v>356</v>
      </c>
      <c r="C434" s="168" t="s">
        <v>376</v>
      </c>
      <c r="D434" s="168" t="s">
        <v>358</v>
      </c>
      <c r="E434" s="170" t="str">
        <f>CONCATENATE(SUM('Раздел 4'!E34:AB34),"=",0)</f>
        <v>0=0</v>
      </c>
    </row>
    <row r="435" spans="1:5" s="145" customFormat="1" ht="15.75">
      <c r="A435" s="169">
        <f>IF((SUM('Раздел 4'!E35:AB35)=0),"","Неверно!")</f>
      </c>
      <c r="B435" s="190" t="s">
        <v>356</v>
      </c>
      <c r="C435" s="168" t="s">
        <v>377</v>
      </c>
      <c r="D435" s="168" t="s">
        <v>358</v>
      </c>
      <c r="E435" s="170" t="str">
        <f>CONCATENATE(SUM('Раздел 4'!E35:AB35),"=",0)</f>
        <v>0=0</v>
      </c>
    </row>
    <row r="436" spans="1:5" s="145" customFormat="1" ht="15.75">
      <c r="A436" s="169">
        <f>IF((SUM('Раздел 4'!E36:AB36)=0),"","Неверно!")</f>
      </c>
      <c r="B436" s="190" t="s">
        <v>356</v>
      </c>
      <c r="C436" s="168" t="s">
        <v>378</v>
      </c>
      <c r="D436" s="168" t="s">
        <v>358</v>
      </c>
      <c r="E436" s="170" t="str">
        <f>CONCATENATE(SUM('Раздел 4'!E36:AB36),"=",0)</f>
        <v>0=0</v>
      </c>
    </row>
    <row r="437" spans="1:5" s="145" customFormat="1" ht="15.75">
      <c r="A437" s="169">
        <f>IF((SUM('Раздел 4'!E37:AB37)=0),"","Неверно!")</f>
      </c>
      <c r="B437" s="190" t="s">
        <v>356</v>
      </c>
      <c r="C437" s="168" t="s">
        <v>379</v>
      </c>
      <c r="D437" s="168" t="s">
        <v>358</v>
      </c>
      <c r="E437" s="170" t="str">
        <f>CONCATENATE(SUM('Раздел 4'!E37:AB37),"=",0)</f>
        <v>0=0</v>
      </c>
    </row>
    <row r="438" spans="1:5" s="145" customFormat="1" ht="15.75">
      <c r="A438" s="169">
        <f>IF((SUM('Раздел 4'!E11:AB11)=0),"","Неверно!")</f>
      </c>
      <c r="B438" s="190" t="s">
        <v>356</v>
      </c>
      <c r="C438" s="168" t="s">
        <v>380</v>
      </c>
      <c r="D438" s="168" t="s">
        <v>358</v>
      </c>
      <c r="E438" s="170" t="str">
        <f>CONCATENATE(SUM('Раздел 4'!E11:AB11),"=",0)</f>
        <v>0=0</v>
      </c>
    </row>
    <row r="439" spans="1:5" s="145" customFormat="1" ht="15.75">
      <c r="A439" s="169">
        <f>IF((SUM('Раздел 4'!E38:AB38)=0),"","Неверно!")</f>
      </c>
      <c r="B439" s="190" t="s">
        <v>356</v>
      </c>
      <c r="C439" s="168" t="s">
        <v>381</v>
      </c>
      <c r="D439" s="168" t="s">
        <v>358</v>
      </c>
      <c r="E439" s="170" t="str">
        <f>CONCATENATE(SUM('Раздел 4'!E38:AB38),"=",0)</f>
        <v>0=0</v>
      </c>
    </row>
    <row r="440" spans="1:5" s="145" customFormat="1" ht="15.75">
      <c r="A440" s="169">
        <f>IF((SUM('Раздел 4'!E39:AB39)=0),"","Неверно!")</f>
      </c>
      <c r="B440" s="190" t="s">
        <v>356</v>
      </c>
      <c r="C440" s="168" t="s">
        <v>382</v>
      </c>
      <c r="D440" s="168" t="s">
        <v>358</v>
      </c>
      <c r="E440" s="170" t="str">
        <f>CONCATENATE(SUM('Раздел 4'!E39:AB39),"=",0)</f>
        <v>0=0</v>
      </c>
    </row>
    <row r="441" spans="1:5" s="145" customFormat="1" ht="15.75">
      <c r="A441" s="169">
        <f>IF((SUM('Раздел 4'!E40:AB40)=0),"","Неверно!")</f>
      </c>
      <c r="B441" s="190" t="s">
        <v>356</v>
      </c>
      <c r="C441" s="168" t="s">
        <v>383</v>
      </c>
      <c r="D441" s="168" t="s">
        <v>358</v>
      </c>
      <c r="E441" s="170" t="str">
        <f>CONCATENATE(SUM('Раздел 4'!E40:AB40),"=",0)</f>
        <v>0=0</v>
      </c>
    </row>
    <row r="442" spans="1:5" s="145" customFormat="1" ht="15.75">
      <c r="A442" s="169">
        <f>IF((SUM('Раздел 4'!E41:AB41)=0),"","Неверно!")</f>
      </c>
      <c r="B442" s="190" t="s">
        <v>356</v>
      </c>
      <c r="C442" s="168" t="s">
        <v>384</v>
      </c>
      <c r="D442" s="168" t="s">
        <v>358</v>
      </c>
      <c r="E442" s="170" t="str">
        <f>CONCATENATE(SUM('Раздел 4'!E41:AB41),"=",0)</f>
        <v>0=0</v>
      </c>
    </row>
    <row r="443" spans="1:5" s="145" customFormat="1" ht="15.75">
      <c r="A443" s="169">
        <f>IF((SUM('Раздел 4'!E42:AB42)=0),"","Неверно!")</f>
      </c>
      <c r="B443" s="190" t="s">
        <v>356</v>
      </c>
      <c r="C443" s="168" t="s">
        <v>385</v>
      </c>
      <c r="D443" s="168" t="s">
        <v>358</v>
      </c>
      <c r="E443" s="170" t="str">
        <f>CONCATENATE(SUM('Раздел 4'!E42:AB42),"=",0)</f>
        <v>0=0</v>
      </c>
    </row>
    <row r="444" spans="1:5" s="145" customFormat="1" ht="15.75">
      <c r="A444" s="169">
        <f>IF((SUM('Раздел 4'!E12:AB12)=0),"","Неверно!")</f>
      </c>
      <c r="B444" s="190" t="s">
        <v>356</v>
      </c>
      <c r="C444" s="168" t="s">
        <v>386</v>
      </c>
      <c r="D444" s="168" t="s">
        <v>358</v>
      </c>
      <c r="E444" s="170" t="str">
        <f>CONCATENATE(SUM('Раздел 4'!E12:AB12),"=",0)</f>
        <v>0=0</v>
      </c>
    </row>
    <row r="445" spans="1:5" s="145" customFormat="1" ht="15.75">
      <c r="A445" s="169">
        <f>IF((SUM('Раздел 4'!E13:AB13)=0),"","Неверно!")</f>
      </c>
      <c r="B445" s="190" t="s">
        <v>356</v>
      </c>
      <c r="C445" s="168" t="s">
        <v>387</v>
      </c>
      <c r="D445" s="168" t="s">
        <v>358</v>
      </c>
      <c r="E445" s="170" t="str">
        <f>CONCATENATE(SUM('Раздел 4'!E13:AB13),"=",0)</f>
        <v>0=0</v>
      </c>
    </row>
    <row r="446" spans="1:5" s="145" customFormat="1" ht="15.75">
      <c r="A446" s="169">
        <f>IF((SUM('Раздел 4'!E14:AB14)=0),"","Неверно!")</f>
      </c>
      <c r="B446" s="190" t="s">
        <v>356</v>
      </c>
      <c r="C446" s="168" t="s">
        <v>388</v>
      </c>
      <c r="D446" s="168" t="s">
        <v>358</v>
      </c>
      <c r="E446" s="170" t="str">
        <f>CONCATENATE(SUM('Раздел 4'!E14:AB14),"=",0)</f>
        <v>0=0</v>
      </c>
    </row>
    <row r="447" spans="1:5" s="145" customFormat="1" ht="15.75">
      <c r="A447" s="169">
        <f>IF((SUM('Раздел 4'!E15:AB15)=0),"","Неверно!")</f>
      </c>
      <c r="B447" s="190" t="s">
        <v>356</v>
      </c>
      <c r="C447" s="168" t="s">
        <v>389</v>
      </c>
      <c r="D447" s="168" t="s">
        <v>358</v>
      </c>
      <c r="E447" s="170" t="str">
        <f>CONCATENATE(SUM('Раздел 4'!E15:AB15),"=",0)</f>
        <v>0=0</v>
      </c>
    </row>
    <row r="448" spans="1:5" s="145" customFormat="1" ht="15.75">
      <c r="A448" s="169">
        <f>IF((SUM('Раздел 4'!E16:AB16)=0),"","Неверно!")</f>
      </c>
      <c r="B448" s="190" t="s">
        <v>356</v>
      </c>
      <c r="C448" s="168" t="s">
        <v>390</v>
      </c>
      <c r="D448" s="168" t="s">
        <v>358</v>
      </c>
      <c r="E448" s="170" t="str">
        <f>CONCATENATE(SUM('Раздел 4'!E16:AB16),"=",0)</f>
        <v>0=0</v>
      </c>
    </row>
    <row r="449" spans="1:5" s="145" customFormat="1" ht="15.75">
      <c r="A449" s="169">
        <f>IF((SUM('Раздел 4'!E17:AB17)=0),"","Неверно!")</f>
      </c>
      <c r="B449" s="190" t="s">
        <v>356</v>
      </c>
      <c r="C449" s="168" t="s">
        <v>391</v>
      </c>
      <c r="D449" s="168" t="s">
        <v>358</v>
      </c>
      <c r="E449" s="170" t="str">
        <f>CONCATENATE(SUM('Раздел 4'!E17:AB17),"=",0)</f>
        <v>0=0</v>
      </c>
    </row>
    <row r="450" spans="1:5" s="145" customFormat="1" ht="15.75">
      <c r="A450" s="169">
        <f>IF((SUM('Разделы 1, 2'!M18:M18)=SUM('Разделы 1, 2'!E18:E18)+SUM('Разделы 1, 2'!G18:G18)+SUM('Разделы 1, 2'!I18:I18)+SUM('Разделы 1, 2'!K18:K18)),"","Неверно!")</f>
      </c>
      <c r="B450" s="190" t="s">
        <v>392</v>
      </c>
      <c r="C450" s="168" t="s">
        <v>393</v>
      </c>
      <c r="D450" s="168" t="s">
        <v>1088</v>
      </c>
      <c r="E450" s="170" t="str">
        <f>CONCATENATE(SUM('Разделы 1, 2'!M18:M18),"=",SUM('Разделы 1, 2'!E18:E18),"+",SUM('Разделы 1, 2'!G18:G18),"+",SUM('Разделы 1, 2'!I18:I18),"+",SUM('Разделы 1, 2'!K18:K18))</f>
        <v>0=0+0+0+0</v>
      </c>
    </row>
    <row r="451" spans="1:5" s="145" customFormat="1" ht="15.75">
      <c r="A451" s="169">
        <f>IF((SUM('Разделы 1, 2'!M19:M19)=SUM('Разделы 1, 2'!E19:E19)+SUM('Разделы 1, 2'!G19:G19)+SUM('Разделы 1, 2'!I19:I19)+SUM('Разделы 1, 2'!K19:K19)),"","Неверно!")</f>
      </c>
      <c r="B451" s="190" t="s">
        <v>392</v>
      </c>
      <c r="C451" s="168" t="s">
        <v>394</v>
      </c>
      <c r="D451" s="168" t="s">
        <v>1088</v>
      </c>
      <c r="E451" s="170" t="str">
        <f>CONCATENATE(SUM('Разделы 1, 2'!M19:M19),"=",SUM('Разделы 1, 2'!E19:E19),"+",SUM('Разделы 1, 2'!G19:G19),"+",SUM('Разделы 1, 2'!I19:I19),"+",SUM('Разделы 1, 2'!K19:K19))</f>
        <v>0=0+0+0+0</v>
      </c>
    </row>
    <row r="452" spans="1:5" s="145" customFormat="1" ht="15.75">
      <c r="A452" s="169">
        <f>IF((SUM('Разделы 1, 2'!M20:M20)=SUM('Разделы 1, 2'!E20:E20)+SUM('Разделы 1, 2'!G20:G20)+SUM('Разделы 1, 2'!I20:I20)+SUM('Разделы 1, 2'!K20:K20)),"","Неверно!")</f>
      </c>
      <c r="B452" s="190" t="s">
        <v>392</v>
      </c>
      <c r="C452" s="168" t="s">
        <v>395</v>
      </c>
      <c r="D452" s="168" t="s">
        <v>1088</v>
      </c>
      <c r="E452" s="170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453" spans="1:5" s="145" customFormat="1" ht="15.75">
      <c r="A453" s="169">
        <f>IF((SUM('Разделы 1, 2'!M21:M21)=SUM('Разделы 1, 2'!E21:E21)+SUM('Разделы 1, 2'!G21:G21)+SUM('Разделы 1, 2'!I21:I21)+SUM('Разделы 1, 2'!K21:K21)),"","Неверно!")</f>
      </c>
      <c r="B453" s="190" t="s">
        <v>392</v>
      </c>
      <c r="C453" s="168" t="s">
        <v>396</v>
      </c>
      <c r="D453" s="168" t="s">
        <v>1088</v>
      </c>
      <c r="E453" s="170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454" spans="1:5" s="145" customFormat="1" ht="15.75">
      <c r="A454" s="169">
        <f>IF((SUM('Разделы 1, 2'!M22:M22)=SUM('Разделы 1, 2'!E22:E22)+SUM('Разделы 1, 2'!G22:G22)+SUM('Разделы 1, 2'!I22:I22)+SUM('Разделы 1, 2'!K22:K22)),"","Неверно!")</f>
      </c>
      <c r="B454" s="190" t="s">
        <v>392</v>
      </c>
      <c r="C454" s="168" t="s">
        <v>397</v>
      </c>
      <c r="D454" s="168" t="s">
        <v>1088</v>
      </c>
      <c r="E454" s="170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455" spans="1:5" s="145" customFormat="1" ht="15.75">
      <c r="A455" s="169">
        <f>IF((SUM('Разделы 1, 2'!M23:M23)=SUM('Разделы 1, 2'!E23:E23)+SUM('Разделы 1, 2'!G23:G23)+SUM('Разделы 1, 2'!I23:I23)+SUM('Разделы 1, 2'!K23:K23)),"","Неверно!")</f>
      </c>
      <c r="B455" s="190" t="s">
        <v>392</v>
      </c>
      <c r="C455" s="168" t="s">
        <v>398</v>
      </c>
      <c r="D455" s="168" t="s">
        <v>1088</v>
      </c>
      <c r="E455" s="170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456" spans="1:5" s="145" customFormat="1" ht="15.75">
      <c r="A456" s="169">
        <f>IF((SUM('Разделы 1, 2'!M24:M24)=SUM('Разделы 1, 2'!E24:E24)+SUM('Разделы 1, 2'!G24:G24)+SUM('Разделы 1, 2'!I24:I24)+SUM('Разделы 1, 2'!K24:K24)),"","Неверно!")</f>
      </c>
      <c r="B456" s="190" t="s">
        <v>392</v>
      </c>
      <c r="C456" s="168" t="s">
        <v>399</v>
      </c>
      <c r="D456" s="168" t="s">
        <v>1088</v>
      </c>
      <c r="E456" s="170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457" spans="1:5" s="145" customFormat="1" ht="15.75">
      <c r="A457" s="169">
        <f>IF((SUM('Разделы 1, 2'!C19:C19)=0),"","Неверно!")</f>
      </c>
      <c r="B457" s="190" t="s">
        <v>400</v>
      </c>
      <c r="C457" s="168" t="s">
        <v>401</v>
      </c>
      <c r="D457" s="168" t="s">
        <v>402</v>
      </c>
      <c r="E457" s="170" t="str">
        <f>CONCATENATE(SUM('Разделы 1, 2'!C19:C19),"=",0)</f>
        <v>0=0</v>
      </c>
    </row>
    <row r="458" spans="1:5" s="145" customFormat="1" ht="15.75">
      <c r="A458" s="169">
        <f>IF((SUM('Разделы 1, 2'!L19:L19)=0),"","Неверно!")</f>
      </c>
      <c r="B458" s="190" t="s">
        <v>400</v>
      </c>
      <c r="C458" s="168" t="s">
        <v>403</v>
      </c>
      <c r="D458" s="168" t="s">
        <v>402</v>
      </c>
      <c r="E458" s="170" t="str">
        <f>CONCATENATE(SUM('Разделы 1, 2'!L19:L19),"=",0)</f>
        <v>0=0</v>
      </c>
    </row>
    <row r="459" spans="1:5" s="145" customFormat="1" ht="15.75">
      <c r="A459" s="169">
        <f>IF((SUM('Разделы 1, 2'!M19:M19)=0),"","Неверно!")</f>
      </c>
      <c r="B459" s="190" t="s">
        <v>400</v>
      </c>
      <c r="C459" s="168" t="s">
        <v>404</v>
      </c>
      <c r="D459" s="168" t="s">
        <v>402</v>
      </c>
      <c r="E459" s="170" t="str">
        <f>CONCATENATE(SUM('Разделы 1, 2'!M19:M19),"=",0)</f>
        <v>0=0</v>
      </c>
    </row>
    <row r="460" spans="1:5" s="145" customFormat="1" ht="15.75">
      <c r="A460" s="169">
        <f>IF((SUM('Разделы 1, 2'!N19:N19)=0),"","Неверно!")</f>
      </c>
      <c r="B460" s="190" t="s">
        <v>400</v>
      </c>
      <c r="C460" s="168" t="s">
        <v>405</v>
      </c>
      <c r="D460" s="168" t="s">
        <v>402</v>
      </c>
      <c r="E460" s="170" t="str">
        <f>CONCATENATE(SUM('Разделы 1, 2'!N19:N19),"=",0)</f>
        <v>0=0</v>
      </c>
    </row>
    <row r="461" spans="1:5" s="145" customFormat="1" ht="15.75">
      <c r="A461" s="169">
        <f>IF((SUM('Разделы 1, 2'!O19:O19)=0),"","Неверно!")</f>
      </c>
      <c r="B461" s="190" t="s">
        <v>400</v>
      </c>
      <c r="C461" s="168" t="s">
        <v>406</v>
      </c>
      <c r="D461" s="168" t="s">
        <v>402</v>
      </c>
      <c r="E461" s="170" t="str">
        <f>CONCATENATE(SUM('Разделы 1, 2'!O19:O19),"=",0)</f>
        <v>0=0</v>
      </c>
    </row>
    <row r="462" spans="1:5" s="145" customFormat="1" ht="15.75">
      <c r="A462" s="169">
        <f>IF((SUM('Разделы 1, 2'!P19:P19)=0),"","Неверно!")</f>
      </c>
      <c r="B462" s="190" t="s">
        <v>400</v>
      </c>
      <c r="C462" s="168" t="s">
        <v>407</v>
      </c>
      <c r="D462" s="168" t="s">
        <v>402</v>
      </c>
      <c r="E462" s="170" t="str">
        <f>CONCATENATE(SUM('Разделы 1, 2'!P19:P19),"=",0)</f>
        <v>0=0</v>
      </c>
    </row>
    <row r="463" spans="1:5" s="145" customFormat="1" ht="15.75">
      <c r="A463" s="169">
        <f>IF((SUM('Разделы 1, 2'!Q19:Q19)=0),"","Неверно!")</f>
      </c>
      <c r="B463" s="190" t="s">
        <v>400</v>
      </c>
      <c r="C463" s="168" t="s">
        <v>408</v>
      </c>
      <c r="D463" s="168" t="s">
        <v>402</v>
      </c>
      <c r="E463" s="170" t="str">
        <f>CONCATENATE(SUM('Разделы 1, 2'!Q19:Q19),"=",0)</f>
        <v>0=0</v>
      </c>
    </row>
    <row r="464" spans="1:5" s="145" customFormat="1" ht="15.75">
      <c r="A464" s="169">
        <f>IF((SUM('Разделы 1, 2'!R19:R19)=0),"","Неверно!")</f>
      </c>
      <c r="B464" s="190" t="s">
        <v>400</v>
      </c>
      <c r="C464" s="168" t="s">
        <v>409</v>
      </c>
      <c r="D464" s="168" t="s">
        <v>402</v>
      </c>
      <c r="E464" s="170" t="str">
        <f>CONCATENATE(SUM('Разделы 1, 2'!R19:R19),"=",0)</f>
        <v>0=0</v>
      </c>
    </row>
    <row r="465" spans="1:5" s="145" customFormat="1" ht="15.75">
      <c r="A465" s="169">
        <f>IF((SUM('Разделы 1, 2'!S19:S19)=0),"","Неверно!")</f>
      </c>
      <c r="B465" s="190" t="s">
        <v>400</v>
      </c>
      <c r="C465" s="168" t="s">
        <v>410</v>
      </c>
      <c r="D465" s="168" t="s">
        <v>402</v>
      </c>
      <c r="E465" s="170" t="str">
        <f>CONCATENATE(SUM('Разделы 1, 2'!S19:S19),"=",0)</f>
        <v>0=0</v>
      </c>
    </row>
    <row r="466" spans="1:5" s="145" customFormat="1" ht="15.75">
      <c r="A466" s="169">
        <f>IF((SUM('Разделы 1, 2'!T19:T19)=0),"","Неверно!")</f>
      </c>
      <c r="B466" s="190" t="s">
        <v>400</v>
      </c>
      <c r="C466" s="168" t="s">
        <v>411</v>
      </c>
      <c r="D466" s="168" t="s">
        <v>402</v>
      </c>
      <c r="E466" s="170" t="str">
        <f>CONCATENATE(SUM('Разделы 1, 2'!T19:T19),"=",0)</f>
        <v>0=0</v>
      </c>
    </row>
    <row r="467" spans="1:5" s="145" customFormat="1" ht="15.75">
      <c r="A467" s="169">
        <f>IF((SUM('Разделы 1, 2'!U19:U19)=0),"","Неверно!")</f>
      </c>
      <c r="B467" s="190" t="s">
        <v>400</v>
      </c>
      <c r="C467" s="168" t="s">
        <v>412</v>
      </c>
      <c r="D467" s="168" t="s">
        <v>402</v>
      </c>
      <c r="E467" s="170" t="str">
        <f>CONCATENATE(SUM('Разделы 1, 2'!U19:U19),"=",0)</f>
        <v>0=0</v>
      </c>
    </row>
    <row r="468" spans="1:5" s="145" customFormat="1" ht="15.75">
      <c r="A468" s="169">
        <f>IF((SUM('Разделы 1, 2'!D19:D19)=0),"","Неверно!")</f>
      </c>
      <c r="B468" s="190" t="s">
        <v>400</v>
      </c>
      <c r="C468" s="168" t="s">
        <v>413</v>
      </c>
      <c r="D468" s="168" t="s">
        <v>402</v>
      </c>
      <c r="E468" s="170" t="str">
        <f>CONCATENATE(SUM('Разделы 1, 2'!D19:D19),"=",0)</f>
        <v>0=0</v>
      </c>
    </row>
    <row r="469" spans="1:5" s="145" customFormat="1" ht="15.75">
      <c r="A469" s="169">
        <f>IF((SUM('Разделы 1, 2'!V19:V19)=0),"","Неверно!")</f>
      </c>
      <c r="B469" s="190" t="s">
        <v>400</v>
      </c>
      <c r="C469" s="168" t="s">
        <v>414</v>
      </c>
      <c r="D469" s="168" t="s">
        <v>402</v>
      </c>
      <c r="E469" s="170" t="str">
        <f>CONCATENATE(SUM('Разделы 1, 2'!V19:V19),"=",0)</f>
        <v>0=0</v>
      </c>
    </row>
    <row r="470" spans="1:5" s="145" customFormat="1" ht="15.75">
      <c r="A470" s="169">
        <f>IF((SUM('Разделы 1, 2'!W19:W19)=0),"","Неверно!")</f>
      </c>
      <c r="B470" s="190" t="s">
        <v>400</v>
      </c>
      <c r="C470" s="168" t="s">
        <v>415</v>
      </c>
      <c r="D470" s="168" t="s">
        <v>402</v>
      </c>
      <c r="E470" s="170" t="str">
        <f>CONCATENATE(SUM('Разделы 1, 2'!W19:W19),"=",0)</f>
        <v>0=0</v>
      </c>
    </row>
    <row r="471" spans="1:5" s="145" customFormat="1" ht="15.75">
      <c r="A471" s="169">
        <f>IF((SUM('Разделы 1, 2'!X19:X19)=0),"","Неверно!")</f>
      </c>
      <c r="B471" s="190" t="s">
        <v>400</v>
      </c>
      <c r="C471" s="168" t="s">
        <v>416</v>
      </c>
      <c r="D471" s="168" t="s">
        <v>402</v>
      </c>
      <c r="E471" s="170" t="str">
        <f>CONCATENATE(SUM('Разделы 1, 2'!X19:X19),"=",0)</f>
        <v>0=0</v>
      </c>
    </row>
    <row r="472" spans="1:5" s="145" customFormat="1" ht="15.75">
      <c r="A472" s="169">
        <f>IF((SUM('Разделы 1, 2'!E19:E19)=0),"","Неверно!")</f>
      </c>
      <c r="B472" s="190" t="s">
        <v>400</v>
      </c>
      <c r="C472" s="168" t="s">
        <v>417</v>
      </c>
      <c r="D472" s="168" t="s">
        <v>402</v>
      </c>
      <c r="E472" s="170" t="str">
        <f>CONCATENATE(SUM('Разделы 1, 2'!E19:E19),"=",0)</f>
        <v>0=0</v>
      </c>
    </row>
    <row r="473" spans="1:5" s="145" customFormat="1" ht="15.75">
      <c r="A473" s="169">
        <f>IF((SUM('Разделы 1, 2'!F19:F19)=0),"","Неверно!")</f>
      </c>
      <c r="B473" s="190" t="s">
        <v>400</v>
      </c>
      <c r="C473" s="168" t="s">
        <v>418</v>
      </c>
      <c r="D473" s="168" t="s">
        <v>402</v>
      </c>
      <c r="E473" s="170" t="str">
        <f>CONCATENATE(SUM('Разделы 1, 2'!F19:F19),"=",0)</f>
        <v>0=0</v>
      </c>
    </row>
    <row r="474" spans="1:5" s="145" customFormat="1" ht="15.75">
      <c r="A474" s="169">
        <f>IF((SUM('Разделы 1, 2'!G19:G19)=0),"","Неверно!")</f>
      </c>
      <c r="B474" s="190" t="s">
        <v>400</v>
      </c>
      <c r="C474" s="168" t="s">
        <v>419</v>
      </c>
      <c r="D474" s="168" t="s">
        <v>402</v>
      </c>
      <c r="E474" s="170" t="str">
        <f>CONCATENATE(SUM('Разделы 1, 2'!G19:G19),"=",0)</f>
        <v>0=0</v>
      </c>
    </row>
    <row r="475" spans="1:5" s="145" customFormat="1" ht="15.75">
      <c r="A475" s="169">
        <f>IF((SUM('Разделы 1, 2'!H19:H19)=0),"","Неверно!")</f>
      </c>
      <c r="B475" s="190" t="s">
        <v>400</v>
      </c>
      <c r="C475" s="168" t="s">
        <v>420</v>
      </c>
      <c r="D475" s="168" t="s">
        <v>402</v>
      </c>
      <c r="E475" s="170" t="str">
        <f>CONCATENATE(SUM('Разделы 1, 2'!H19:H19),"=",0)</f>
        <v>0=0</v>
      </c>
    </row>
    <row r="476" spans="1:5" s="145" customFormat="1" ht="15.75">
      <c r="A476" s="169">
        <f>IF((SUM('Разделы 1, 2'!I19:I19)=0),"","Неверно!")</f>
      </c>
      <c r="B476" s="190" t="s">
        <v>400</v>
      </c>
      <c r="C476" s="168" t="s">
        <v>421</v>
      </c>
      <c r="D476" s="168" t="s">
        <v>402</v>
      </c>
      <c r="E476" s="170" t="str">
        <f>CONCATENATE(SUM('Разделы 1, 2'!I19:I19),"=",0)</f>
        <v>0=0</v>
      </c>
    </row>
    <row r="477" spans="1:5" s="145" customFormat="1" ht="15.75">
      <c r="A477" s="169">
        <f>IF((SUM('Разделы 1, 2'!J19:J19)=0),"","Неверно!")</f>
      </c>
      <c r="B477" s="190" t="s">
        <v>400</v>
      </c>
      <c r="C477" s="168" t="s">
        <v>422</v>
      </c>
      <c r="D477" s="168" t="s">
        <v>402</v>
      </c>
      <c r="E477" s="170" t="str">
        <f>CONCATENATE(SUM('Разделы 1, 2'!J19:J19),"=",0)</f>
        <v>0=0</v>
      </c>
    </row>
    <row r="478" spans="1:5" s="145" customFormat="1" ht="15.75">
      <c r="A478" s="169">
        <f>IF((SUM('Разделы 1, 2'!K19:K19)=0),"","Неверно!")</f>
      </c>
      <c r="B478" s="190" t="s">
        <v>400</v>
      </c>
      <c r="C478" s="168" t="s">
        <v>423</v>
      </c>
      <c r="D478" s="168" t="s">
        <v>402</v>
      </c>
      <c r="E478" s="170" t="str">
        <f>CONCATENATE(SUM('Разделы 1, 2'!K19:K19),"=",0)</f>
        <v>0=0</v>
      </c>
    </row>
    <row r="479" spans="1:5" s="145" customFormat="1" ht="25.5">
      <c r="A479" s="169">
        <f>IF((SUM('Раздел 4'!AC42:AC42)=SUM('Разделы 3, 5, 6'!AB9:AB9)),"","Неверно!")</f>
      </c>
      <c r="B479" s="190" t="s">
        <v>424</v>
      </c>
      <c r="C479" s="168" t="s">
        <v>425</v>
      </c>
      <c r="D479" s="168" t="s">
        <v>1164</v>
      </c>
      <c r="E479" s="170" t="str">
        <f>CONCATENATE(SUM('Раздел 4'!AC42:AC42),"=",SUM('Разделы 3, 5, 6'!AB9:AB9))</f>
        <v>0=0</v>
      </c>
    </row>
    <row r="480" spans="1:5" s="145" customFormat="1" ht="25.5">
      <c r="A480" s="169">
        <f>IF((SUM('Раздел 4'!AD42:AD42)=SUM('Разделы 3, 5, 6'!AC9:AC9)),"","Неверно!")</f>
      </c>
      <c r="B480" s="190" t="s">
        <v>424</v>
      </c>
      <c r="C480" s="168" t="s">
        <v>426</v>
      </c>
      <c r="D480" s="168" t="s">
        <v>1164</v>
      </c>
      <c r="E480" s="170" t="str">
        <f>CONCATENATE(SUM('Раздел 4'!AD42:AD42),"=",SUM('Разделы 3, 5, 6'!AC9:AC9))</f>
        <v>0=0</v>
      </c>
    </row>
    <row r="481" spans="1:5" s="145" customFormat="1" ht="25.5">
      <c r="A481" s="169">
        <f>IF((SUM('Раздел 4'!AE42:AE42)=SUM('Разделы 3, 5, 6'!AD9:AD9)),"","Неверно!")</f>
      </c>
      <c r="B481" s="190" t="s">
        <v>424</v>
      </c>
      <c r="C481" s="168" t="s">
        <v>427</v>
      </c>
      <c r="D481" s="168" t="s">
        <v>1164</v>
      </c>
      <c r="E481" s="170" t="str">
        <f>CONCATENATE(SUM('Раздел 4'!AE42:AE42),"=",SUM('Разделы 3, 5, 6'!AD9:AD9))</f>
        <v>0=0</v>
      </c>
    </row>
    <row r="482" spans="1:5" s="145" customFormat="1" ht="15.75">
      <c r="A482" s="169">
        <f>IF((SUM('Раздел 4'!D42:D42)=SUM('Разделы 1, 2'!N18:N18)),"","Неверно!")</f>
      </c>
      <c r="B482" s="190" t="s">
        <v>428</v>
      </c>
      <c r="C482" s="168" t="s">
        <v>429</v>
      </c>
      <c r="D482" s="168" t="s">
        <v>1098</v>
      </c>
      <c r="E482" s="170" t="str">
        <f>CONCATENATE(SUM('Раздел 4'!D42:D42),"=",SUM('Разделы 1, 2'!N18:N18))</f>
        <v>0=0</v>
      </c>
    </row>
    <row r="483" spans="1:5" s="145" customFormat="1" ht="15.75">
      <c r="A483" s="169">
        <f>IF((SUM('Раздел 4'!AH9:AH9)&lt;=SUM('Раздел 4'!AF9:AF9)),"","Неверно!")</f>
      </c>
      <c r="B483" s="190" t="s">
        <v>430</v>
      </c>
      <c r="C483" s="168" t="s">
        <v>431</v>
      </c>
      <c r="D483" s="168" t="s">
        <v>1161</v>
      </c>
      <c r="E483" s="170" t="str">
        <f>CONCATENATE(SUM('Раздел 4'!AH9:AH9),"&lt;=",SUM('Раздел 4'!AF9:AF9))</f>
        <v>0&lt;=0</v>
      </c>
    </row>
    <row r="484" spans="1:5" s="145" customFormat="1" ht="15.75">
      <c r="A484" s="169">
        <f>IF((SUM('Раздел 4'!AH18:AH18)&lt;=SUM('Раздел 4'!AF18:AF18)),"","Неверно!")</f>
      </c>
      <c r="B484" s="190" t="s">
        <v>430</v>
      </c>
      <c r="C484" s="168" t="s">
        <v>432</v>
      </c>
      <c r="D484" s="168" t="s">
        <v>1161</v>
      </c>
      <c r="E484" s="170" t="str">
        <f>CONCATENATE(SUM('Раздел 4'!AH18:AH18),"&lt;=",SUM('Раздел 4'!AF18:AF18))</f>
        <v>0&lt;=0</v>
      </c>
    </row>
    <row r="485" spans="1:5" s="145" customFormat="1" ht="15.75">
      <c r="A485" s="169">
        <f>IF((SUM('Раздел 4'!AH19:AH19)&lt;=SUM('Раздел 4'!AF19:AF19)),"","Неверно!")</f>
      </c>
      <c r="B485" s="190" t="s">
        <v>430</v>
      </c>
      <c r="C485" s="168" t="s">
        <v>433</v>
      </c>
      <c r="D485" s="168" t="s">
        <v>1161</v>
      </c>
      <c r="E485" s="170" t="str">
        <f>CONCATENATE(SUM('Раздел 4'!AH19:AH19),"&lt;=",SUM('Раздел 4'!AF19:AF19))</f>
        <v>0&lt;=0</v>
      </c>
    </row>
    <row r="486" spans="1:5" s="145" customFormat="1" ht="15.75">
      <c r="A486" s="169">
        <f>IF((SUM('Раздел 4'!AH20:AH20)&lt;=SUM('Раздел 4'!AF20:AF20)),"","Неверно!")</f>
      </c>
      <c r="B486" s="190" t="s">
        <v>430</v>
      </c>
      <c r="C486" s="168" t="s">
        <v>434</v>
      </c>
      <c r="D486" s="168" t="s">
        <v>1161</v>
      </c>
      <c r="E486" s="170" t="str">
        <f>CONCATENATE(SUM('Раздел 4'!AH20:AH20),"&lt;=",SUM('Раздел 4'!AF20:AF20))</f>
        <v>0&lt;=0</v>
      </c>
    </row>
    <row r="487" spans="1:5" s="145" customFormat="1" ht="15.75">
      <c r="A487" s="169">
        <f>IF((SUM('Раздел 4'!AH21:AH21)&lt;=SUM('Раздел 4'!AF21:AF21)),"","Неверно!")</f>
      </c>
      <c r="B487" s="190" t="s">
        <v>430</v>
      </c>
      <c r="C487" s="168" t="s">
        <v>435</v>
      </c>
      <c r="D487" s="168" t="s">
        <v>1161</v>
      </c>
      <c r="E487" s="170" t="str">
        <f>CONCATENATE(SUM('Раздел 4'!AH21:AH21),"&lt;=",SUM('Раздел 4'!AF21:AF21))</f>
        <v>0&lt;=0</v>
      </c>
    </row>
    <row r="488" spans="1:5" s="145" customFormat="1" ht="15.75">
      <c r="A488" s="169">
        <f>IF((SUM('Раздел 4'!AH22:AH22)&lt;=SUM('Раздел 4'!AF22:AF22)),"","Неверно!")</f>
      </c>
      <c r="B488" s="190" t="s">
        <v>430</v>
      </c>
      <c r="C488" s="168" t="s">
        <v>436</v>
      </c>
      <c r="D488" s="168" t="s">
        <v>1161</v>
      </c>
      <c r="E488" s="170" t="str">
        <f>CONCATENATE(SUM('Раздел 4'!AH22:AH22),"&lt;=",SUM('Раздел 4'!AF22:AF22))</f>
        <v>0&lt;=0</v>
      </c>
    </row>
    <row r="489" spans="1:5" s="145" customFormat="1" ht="15.75">
      <c r="A489" s="169">
        <f>IF((SUM('Раздел 4'!AH23:AH23)&lt;=SUM('Раздел 4'!AF23:AF23)),"","Неверно!")</f>
      </c>
      <c r="B489" s="190" t="s">
        <v>430</v>
      </c>
      <c r="C489" s="168" t="s">
        <v>437</v>
      </c>
      <c r="D489" s="168" t="s">
        <v>1161</v>
      </c>
      <c r="E489" s="170" t="str">
        <f>CONCATENATE(SUM('Раздел 4'!AH23:AH23),"&lt;=",SUM('Раздел 4'!AF23:AF23))</f>
        <v>0&lt;=0</v>
      </c>
    </row>
    <row r="490" spans="1:5" s="145" customFormat="1" ht="15.75">
      <c r="A490" s="169">
        <f>IF((SUM('Раздел 4'!AH24:AH24)&lt;=SUM('Раздел 4'!AF24:AF24)),"","Неверно!")</f>
      </c>
      <c r="B490" s="190" t="s">
        <v>430</v>
      </c>
      <c r="C490" s="168" t="s">
        <v>438</v>
      </c>
      <c r="D490" s="168" t="s">
        <v>1161</v>
      </c>
      <c r="E490" s="170" t="str">
        <f>CONCATENATE(SUM('Раздел 4'!AH24:AH24),"&lt;=",SUM('Раздел 4'!AF24:AF24))</f>
        <v>0&lt;=0</v>
      </c>
    </row>
    <row r="491" spans="1:5" s="145" customFormat="1" ht="15.75">
      <c r="A491" s="169">
        <f>IF((SUM('Раздел 4'!AH25:AH25)&lt;=SUM('Раздел 4'!AF25:AF25)),"","Неверно!")</f>
      </c>
      <c r="B491" s="190" t="s">
        <v>430</v>
      </c>
      <c r="C491" s="168" t="s">
        <v>439</v>
      </c>
      <c r="D491" s="168" t="s">
        <v>1161</v>
      </c>
      <c r="E491" s="170" t="str">
        <f>CONCATENATE(SUM('Раздел 4'!AH25:AH25),"&lt;=",SUM('Раздел 4'!AF25:AF25))</f>
        <v>0&lt;=0</v>
      </c>
    </row>
    <row r="492" spans="1:5" s="145" customFormat="1" ht="15.75">
      <c r="A492" s="169">
        <f>IF((SUM('Раздел 4'!AH26:AH26)&lt;=SUM('Раздел 4'!AF26:AF26)),"","Неверно!")</f>
      </c>
      <c r="B492" s="190" t="s">
        <v>430</v>
      </c>
      <c r="C492" s="168" t="s">
        <v>440</v>
      </c>
      <c r="D492" s="168" t="s">
        <v>1161</v>
      </c>
      <c r="E492" s="170" t="str">
        <f>CONCATENATE(SUM('Раздел 4'!AH26:AH26),"&lt;=",SUM('Раздел 4'!AF26:AF26))</f>
        <v>0&lt;=0</v>
      </c>
    </row>
    <row r="493" spans="1:5" s="145" customFormat="1" ht="15.75">
      <c r="A493" s="169">
        <f>IF((SUM('Раздел 4'!AH27:AH27)&lt;=SUM('Раздел 4'!AF27:AF27)),"","Неверно!")</f>
      </c>
      <c r="B493" s="190" t="s">
        <v>430</v>
      </c>
      <c r="C493" s="168" t="s">
        <v>441</v>
      </c>
      <c r="D493" s="168" t="s">
        <v>1161</v>
      </c>
      <c r="E493" s="170" t="str">
        <f>CONCATENATE(SUM('Раздел 4'!AH27:AH27),"&lt;=",SUM('Раздел 4'!AF27:AF27))</f>
        <v>0&lt;=0</v>
      </c>
    </row>
    <row r="494" spans="1:5" s="145" customFormat="1" ht="15.75">
      <c r="A494" s="169">
        <f>IF((SUM('Раздел 4'!AH10:AH10)&lt;=SUM('Раздел 4'!AF10:AF10)),"","Неверно!")</f>
      </c>
      <c r="B494" s="190" t="s">
        <v>430</v>
      </c>
      <c r="C494" s="168" t="s">
        <v>442</v>
      </c>
      <c r="D494" s="168" t="s">
        <v>1161</v>
      </c>
      <c r="E494" s="170" t="str">
        <f>CONCATENATE(SUM('Раздел 4'!AH10:AH10),"&lt;=",SUM('Раздел 4'!AF10:AF10))</f>
        <v>0&lt;=0</v>
      </c>
    </row>
    <row r="495" spans="1:5" s="145" customFormat="1" ht="15.75">
      <c r="A495" s="169">
        <f>IF((SUM('Раздел 4'!AH28:AH28)&lt;=SUM('Раздел 4'!AF28:AF28)),"","Неверно!")</f>
      </c>
      <c r="B495" s="190" t="s">
        <v>430</v>
      </c>
      <c r="C495" s="168" t="s">
        <v>443</v>
      </c>
      <c r="D495" s="168" t="s">
        <v>1161</v>
      </c>
      <c r="E495" s="170" t="str">
        <f>CONCATENATE(SUM('Раздел 4'!AH28:AH28),"&lt;=",SUM('Раздел 4'!AF28:AF28))</f>
        <v>0&lt;=0</v>
      </c>
    </row>
    <row r="496" spans="1:5" s="145" customFormat="1" ht="15.75">
      <c r="A496" s="169">
        <f>IF((SUM('Раздел 4'!AH29:AH29)&lt;=SUM('Раздел 4'!AF29:AF29)),"","Неверно!")</f>
      </c>
      <c r="B496" s="190" t="s">
        <v>430</v>
      </c>
      <c r="C496" s="168" t="s">
        <v>444</v>
      </c>
      <c r="D496" s="168" t="s">
        <v>1161</v>
      </c>
      <c r="E496" s="170" t="str">
        <f>CONCATENATE(SUM('Раздел 4'!AH29:AH29),"&lt;=",SUM('Раздел 4'!AF29:AF29))</f>
        <v>0&lt;=0</v>
      </c>
    </row>
    <row r="497" spans="1:5" s="145" customFormat="1" ht="15.75">
      <c r="A497" s="169">
        <f>IF((SUM('Раздел 4'!AH30:AH30)&lt;=SUM('Раздел 4'!AF30:AF30)),"","Неверно!")</f>
      </c>
      <c r="B497" s="190" t="s">
        <v>430</v>
      </c>
      <c r="C497" s="168" t="s">
        <v>445</v>
      </c>
      <c r="D497" s="168" t="s">
        <v>1161</v>
      </c>
      <c r="E497" s="170" t="str">
        <f>CONCATENATE(SUM('Раздел 4'!AH30:AH30),"&lt;=",SUM('Раздел 4'!AF30:AF30))</f>
        <v>0&lt;=0</v>
      </c>
    </row>
    <row r="498" spans="1:5" s="145" customFormat="1" ht="15.75">
      <c r="A498" s="169">
        <f>IF((SUM('Раздел 4'!AH31:AH31)&lt;=SUM('Раздел 4'!AF31:AF31)),"","Неверно!")</f>
      </c>
      <c r="B498" s="190" t="s">
        <v>430</v>
      </c>
      <c r="C498" s="168" t="s">
        <v>446</v>
      </c>
      <c r="D498" s="168" t="s">
        <v>1161</v>
      </c>
      <c r="E498" s="170" t="str">
        <f>CONCATENATE(SUM('Раздел 4'!AH31:AH31),"&lt;=",SUM('Раздел 4'!AF31:AF31))</f>
        <v>0&lt;=0</v>
      </c>
    </row>
    <row r="499" spans="1:5" s="145" customFormat="1" ht="15.75">
      <c r="A499" s="169">
        <f>IF((SUM('Раздел 4'!AH32:AH32)&lt;=SUM('Раздел 4'!AF32:AF32)),"","Неверно!")</f>
      </c>
      <c r="B499" s="190" t="s">
        <v>430</v>
      </c>
      <c r="C499" s="168" t="s">
        <v>447</v>
      </c>
      <c r="D499" s="168" t="s">
        <v>1161</v>
      </c>
      <c r="E499" s="170" t="str">
        <f>CONCATENATE(SUM('Раздел 4'!AH32:AH32),"&lt;=",SUM('Раздел 4'!AF32:AF32))</f>
        <v>0&lt;=0</v>
      </c>
    </row>
    <row r="500" spans="1:5" s="145" customFormat="1" ht="15.75">
      <c r="A500" s="169">
        <f>IF((SUM('Раздел 4'!AH33:AH33)&lt;=SUM('Раздел 4'!AF33:AF33)),"","Неверно!")</f>
      </c>
      <c r="B500" s="190" t="s">
        <v>430</v>
      </c>
      <c r="C500" s="168" t="s">
        <v>448</v>
      </c>
      <c r="D500" s="168" t="s">
        <v>1161</v>
      </c>
      <c r="E500" s="170" t="str">
        <f>CONCATENATE(SUM('Раздел 4'!AH33:AH33),"&lt;=",SUM('Раздел 4'!AF33:AF33))</f>
        <v>0&lt;=0</v>
      </c>
    </row>
    <row r="501" spans="1:5" s="145" customFormat="1" ht="15.75">
      <c r="A501" s="169">
        <f>IF((SUM('Раздел 4'!AH34:AH34)&lt;=SUM('Раздел 4'!AF34:AF34)),"","Неверно!")</f>
      </c>
      <c r="B501" s="190" t="s">
        <v>430</v>
      </c>
      <c r="C501" s="168" t="s">
        <v>449</v>
      </c>
      <c r="D501" s="168" t="s">
        <v>1161</v>
      </c>
      <c r="E501" s="170" t="str">
        <f>CONCATENATE(SUM('Раздел 4'!AH34:AH34),"&lt;=",SUM('Раздел 4'!AF34:AF34))</f>
        <v>0&lt;=0</v>
      </c>
    </row>
    <row r="502" spans="1:5" s="145" customFormat="1" ht="15.75">
      <c r="A502" s="169">
        <f>IF((SUM('Раздел 4'!AH35:AH35)&lt;=SUM('Раздел 4'!AF35:AF35)),"","Неверно!")</f>
      </c>
      <c r="B502" s="190" t="s">
        <v>430</v>
      </c>
      <c r="C502" s="168" t="s">
        <v>450</v>
      </c>
      <c r="D502" s="168" t="s">
        <v>1161</v>
      </c>
      <c r="E502" s="170" t="str">
        <f>CONCATENATE(SUM('Раздел 4'!AH35:AH35),"&lt;=",SUM('Раздел 4'!AF35:AF35))</f>
        <v>0&lt;=0</v>
      </c>
    </row>
    <row r="503" spans="1:5" s="145" customFormat="1" ht="15.75">
      <c r="A503" s="169">
        <f>IF((SUM('Раздел 4'!AH36:AH36)&lt;=SUM('Раздел 4'!AF36:AF36)),"","Неверно!")</f>
      </c>
      <c r="B503" s="190" t="s">
        <v>430</v>
      </c>
      <c r="C503" s="168" t="s">
        <v>451</v>
      </c>
      <c r="D503" s="168" t="s">
        <v>1161</v>
      </c>
      <c r="E503" s="170" t="str">
        <f>CONCATENATE(SUM('Раздел 4'!AH36:AH36),"&lt;=",SUM('Раздел 4'!AF36:AF36))</f>
        <v>0&lt;=0</v>
      </c>
    </row>
    <row r="504" spans="1:5" s="145" customFormat="1" ht="15.75">
      <c r="A504" s="169">
        <f>IF((SUM('Раздел 4'!AH37:AH37)&lt;=SUM('Раздел 4'!AF37:AF37)),"","Неверно!")</f>
      </c>
      <c r="B504" s="190" t="s">
        <v>430</v>
      </c>
      <c r="C504" s="168" t="s">
        <v>452</v>
      </c>
      <c r="D504" s="168" t="s">
        <v>1161</v>
      </c>
      <c r="E504" s="170" t="str">
        <f>CONCATENATE(SUM('Раздел 4'!AH37:AH37),"&lt;=",SUM('Раздел 4'!AF37:AF37))</f>
        <v>0&lt;=0</v>
      </c>
    </row>
    <row r="505" spans="1:5" s="145" customFormat="1" ht="15.75">
      <c r="A505" s="169">
        <f>IF((SUM('Раздел 4'!AH11:AH11)&lt;=SUM('Раздел 4'!AF11:AF11)),"","Неверно!")</f>
      </c>
      <c r="B505" s="190" t="s">
        <v>430</v>
      </c>
      <c r="C505" s="168" t="s">
        <v>453</v>
      </c>
      <c r="D505" s="168" t="s">
        <v>1161</v>
      </c>
      <c r="E505" s="170" t="str">
        <f>CONCATENATE(SUM('Раздел 4'!AH11:AH11),"&lt;=",SUM('Раздел 4'!AF11:AF11))</f>
        <v>0&lt;=0</v>
      </c>
    </row>
    <row r="506" spans="1:5" s="145" customFormat="1" ht="15.75">
      <c r="A506" s="169">
        <f>IF((SUM('Раздел 4'!AH38:AH38)&lt;=SUM('Раздел 4'!AF38:AF38)),"","Неверно!")</f>
      </c>
      <c r="B506" s="190" t="s">
        <v>430</v>
      </c>
      <c r="C506" s="168" t="s">
        <v>454</v>
      </c>
      <c r="D506" s="168" t="s">
        <v>1161</v>
      </c>
      <c r="E506" s="170" t="str">
        <f>CONCATENATE(SUM('Раздел 4'!AH38:AH38),"&lt;=",SUM('Раздел 4'!AF38:AF38))</f>
        <v>0&lt;=0</v>
      </c>
    </row>
    <row r="507" spans="1:5" s="145" customFormat="1" ht="15.75">
      <c r="A507" s="169">
        <f>IF((SUM('Раздел 4'!AH39:AH39)&lt;=SUM('Раздел 4'!AF39:AF39)),"","Неверно!")</f>
      </c>
      <c r="B507" s="190" t="s">
        <v>430</v>
      </c>
      <c r="C507" s="168" t="s">
        <v>455</v>
      </c>
      <c r="D507" s="168" t="s">
        <v>1161</v>
      </c>
      <c r="E507" s="170" t="str">
        <f>CONCATENATE(SUM('Раздел 4'!AH39:AH39),"&lt;=",SUM('Раздел 4'!AF39:AF39))</f>
        <v>0&lt;=0</v>
      </c>
    </row>
    <row r="508" spans="1:5" s="145" customFormat="1" ht="15.75">
      <c r="A508" s="169">
        <f>IF((SUM('Раздел 4'!AH40:AH40)&lt;=SUM('Раздел 4'!AF40:AF40)),"","Неверно!")</f>
      </c>
      <c r="B508" s="190" t="s">
        <v>430</v>
      </c>
      <c r="C508" s="168" t="s">
        <v>456</v>
      </c>
      <c r="D508" s="168" t="s">
        <v>1161</v>
      </c>
      <c r="E508" s="170" t="str">
        <f>CONCATENATE(SUM('Раздел 4'!AH40:AH40),"&lt;=",SUM('Раздел 4'!AF40:AF40))</f>
        <v>0&lt;=0</v>
      </c>
    </row>
    <row r="509" spans="1:5" s="145" customFormat="1" ht="15.75">
      <c r="A509" s="169">
        <f>IF((SUM('Раздел 4'!AH41:AH41)&lt;=SUM('Раздел 4'!AF41:AF41)),"","Неверно!")</f>
      </c>
      <c r="B509" s="190" t="s">
        <v>430</v>
      </c>
      <c r="C509" s="168" t="s">
        <v>457</v>
      </c>
      <c r="D509" s="168" t="s">
        <v>1161</v>
      </c>
      <c r="E509" s="170" t="str">
        <f>CONCATENATE(SUM('Раздел 4'!AH41:AH41),"&lt;=",SUM('Раздел 4'!AF41:AF41))</f>
        <v>0&lt;=0</v>
      </c>
    </row>
    <row r="510" spans="1:5" s="145" customFormat="1" ht="15.75">
      <c r="A510" s="169">
        <f>IF((SUM('Раздел 4'!AH42:AH42)&lt;=SUM('Раздел 4'!AF42:AF42)),"","Неверно!")</f>
      </c>
      <c r="B510" s="190" t="s">
        <v>430</v>
      </c>
      <c r="C510" s="168" t="s">
        <v>458</v>
      </c>
      <c r="D510" s="168" t="s">
        <v>1161</v>
      </c>
      <c r="E510" s="170" t="str">
        <f>CONCATENATE(SUM('Раздел 4'!AH42:AH42),"&lt;=",SUM('Раздел 4'!AF42:AF42))</f>
        <v>0&lt;=0</v>
      </c>
    </row>
    <row r="511" spans="1:5" s="145" customFormat="1" ht="15.75">
      <c r="A511" s="169">
        <f>IF((SUM('Раздел 4'!AH12:AH12)&lt;=SUM('Раздел 4'!AF12:AF12)),"","Неверно!")</f>
      </c>
      <c r="B511" s="190" t="s">
        <v>430</v>
      </c>
      <c r="C511" s="168" t="s">
        <v>459</v>
      </c>
      <c r="D511" s="168" t="s">
        <v>1161</v>
      </c>
      <c r="E511" s="170" t="str">
        <f>CONCATENATE(SUM('Раздел 4'!AH12:AH12),"&lt;=",SUM('Раздел 4'!AF12:AF12))</f>
        <v>0&lt;=0</v>
      </c>
    </row>
    <row r="512" spans="1:5" s="145" customFormat="1" ht="15.75">
      <c r="A512" s="169">
        <f>IF((SUM('Раздел 4'!AH13:AH13)&lt;=SUM('Раздел 4'!AF13:AF13)),"","Неверно!")</f>
      </c>
      <c r="B512" s="190" t="s">
        <v>430</v>
      </c>
      <c r="C512" s="168" t="s">
        <v>460</v>
      </c>
      <c r="D512" s="168" t="s">
        <v>1161</v>
      </c>
      <c r="E512" s="170" t="str">
        <f>CONCATENATE(SUM('Раздел 4'!AH13:AH13),"&lt;=",SUM('Раздел 4'!AF13:AF13))</f>
        <v>0&lt;=0</v>
      </c>
    </row>
    <row r="513" spans="1:5" s="145" customFormat="1" ht="15.75">
      <c r="A513" s="169">
        <f>IF((SUM('Раздел 4'!AH14:AH14)&lt;=SUM('Раздел 4'!AF14:AF14)),"","Неверно!")</f>
      </c>
      <c r="B513" s="190" t="s">
        <v>430</v>
      </c>
      <c r="C513" s="168" t="s">
        <v>461</v>
      </c>
      <c r="D513" s="168" t="s">
        <v>1161</v>
      </c>
      <c r="E513" s="170" t="str">
        <f>CONCATENATE(SUM('Раздел 4'!AH14:AH14),"&lt;=",SUM('Раздел 4'!AF14:AF14))</f>
        <v>0&lt;=0</v>
      </c>
    </row>
    <row r="514" spans="1:5" s="145" customFormat="1" ht="15.75">
      <c r="A514" s="169">
        <f>IF((SUM('Раздел 4'!AH15:AH15)&lt;=SUM('Раздел 4'!AF15:AF15)),"","Неверно!")</f>
      </c>
      <c r="B514" s="190" t="s">
        <v>430</v>
      </c>
      <c r="C514" s="168" t="s">
        <v>462</v>
      </c>
      <c r="D514" s="168" t="s">
        <v>1161</v>
      </c>
      <c r="E514" s="170" t="str">
        <f>CONCATENATE(SUM('Раздел 4'!AH15:AH15),"&lt;=",SUM('Раздел 4'!AF15:AF15))</f>
        <v>0&lt;=0</v>
      </c>
    </row>
    <row r="515" spans="1:5" s="145" customFormat="1" ht="15.75">
      <c r="A515" s="169">
        <f>IF((SUM('Раздел 4'!AH16:AH16)&lt;=SUM('Раздел 4'!AF16:AF16)),"","Неверно!")</f>
      </c>
      <c r="B515" s="190" t="s">
        <v>430</v>
      </c>
      <c r="C515" s="168" t="s">
        <v>463</v>
      </c>
      <c r="D515" s="168" t="s">
        <v>1161</v>
      </c>
      <c r="E515" s="170" t="str">
        <f>CONCATENATE(SUM('Раздел 4'!AH16:AH16),"&lt;=",SUM('Раздел 4'!AF16:AF16))</f>
        <v>0&lt;=0</v>
      </c>
    </row>
    <row r="516" spans="1:5" s="145" customFormat="1" ht="15.75">
      <c r="A516" s="169">
        <f>IF((SUM('Раздел 4'!AH17:AH17)&lt;=SUM('Раздел 4'!AF17:AF17)),"","Неверно!")</f>
      </c>
      <c r="B516" s="190" t="s">
        <v>430</v>
      </c>
      <c r="C516" s="168" t="s">
        <v>464</v>
      </c>
      <c r="D516" s="168" t="s">
        <v>1161</v>
      </c>
      <c r="E516" s="170" t="str">
        <f>CONCATENATE(SUM('Раздел 4'!AH17:AH17),"&lt;=",SUM('Раздел 4'!AF17:AF17))</f>
        <v>0&lt;=0</v>
      </c>
    </row>
    <row r="517" spans="1:5" s="145" customFormat="1" ht="15.75">
      <c r="A517" s="169">
        <f>IF((SUM('Раздел 4'!AC42:AC42)&gt;=SUM('Раздел 4'!AD42:AE42)),"","Неверно!")</f>
      </c>
      <c r="B517" s="190" t="s">
        <v>465</v>
      </c>
      <c r="C517" s="168" t="s">
        <v>466</v>
      </c>
      <c r="D517" s="168" t="s">
        <v>1160</v>
      </c>
      <c r="E517" s="170" t="str">
        <f>CONCATENATE(SUM('Раздел 4'!AC42:AC42),"&gt;=",SUM('Раздел 4'!AD42:AE42))</f>
        <v>0&gt;=0</v>
      </c>
    </row>
    <row r="518" spans="1:5" s="145" customFormat="1" ht="15.75">
      <c r="A518" s="169">
        <f>IF((SUM('Разделы 3, 5, 6'!AG9:AG9)&lt;=SUM('Разделы 3, 5, 6'!AE9:AE9)),"","Неверно!")</f>
      </c>
      <c r="B518" s="190" t="s">
        <v>467</v>
      </c>
      <c r="C518" s="168" t="s">
        <v>468</v>
      </c>
      <c r="D518" s="168" t="s">
        <v>1146</v>
      </c>
      <c r="E518" s="170" t="str">
        <f>CONCATENATE(SUM('Разделы 3, 5, 6'!AG9:AG9),"&lt;=",SUM('Разделы 3, 5, 6'!AE9:AE9))</f>
        <v>0&lt;=0</v>
      </c>
    </row>
    <row r="519" spans="1:5" s="145" customFormat="1" ht="15.75">
      <c r="A519" s="169">
        <f>IF((SUM('Разделы 3, 5, 6'!AG10:AG10)&lt;=SUM('Разделы 3, 5, 6'!AE10:AE10)),"","Неверно!")</f>
      </c>
      <c r="B519" s="190" t="s">
        <v>467</v>
      </c>
      <c r="C519" s="168" t="s">
        <v>469</v>
      </c>
      <c r="D519" s="168" t="s">
        <v>1146</v>
      </c>
      <c r="E519" s="170" t="str">
        <f>CONCATENATE(SUM('Разделы 3, 5, 6'!AG10:AG10),"&lt;=",SUM('Разделы 3, 5, 6'!AE10:AE10))</f>
        <v>0&lt;=0</v>
      </c>
    </row>
    <row r="520" spans="1:5" s="145" customFormat="1" ht="15.75">
      <c r="A520" s="169">
        <f>IF((SUM('Разделы 3, 5, 6'!AG11:AG11)&lt;=SUM('Разделы 3, 5, 6'!AE11:AE11)),"","Неверно!")</f>
      </c>
      <c r="B520" s="190" t="s">
        <v>467</v>
      </c>
      <c r="C520" s="168" t="s">
        <v>470</v>
      </c>
      <c r="D520" s="168" t="s">
        <v>1146</v>
      </c>
      <c r="E520" s="170" t="str">
        <f>CONCATENATE(SUM('Разделы 3, 5, 6'!AG11:AG11),"&lt;=",SUM('Разделы 3, 5, 6'!AE11:AE11))</f>
        <v>0&lt;=0</v>
      </c>
    </row>
    <row r="521" spans="1:5" s="145" customFormat="1" ht="15.75">
      <c r="A521" s="169">
        <f>IF((SUM('Разделы 3, 5, 6'!AG12:AG12)&lt;=SUM('Разделы 3, 5, 6'!AE12:AE12)),"","Неверно!")</f>
      </c>
      <c r="B521" s="190" t="s">
        <v>467</v>
      </c>
      <c r="C521" s="168" t="s">
        <v>471</v>
      </c>
      <c r="D521" s="168" t="s">
        <v>1146</v>
      </c>
      <c r="E521" s="170" t="str">
        <f>CONCATENATE(SUM('Разделы 3, 5, 6'!AG12:AG12),"&lt;=",SUM('Разделы 3, 5, 6'!AE12:AE12))</f>
        <v>0&lt;=0</v>
      </c>
    </row>
    <row r="522" spans="1:5" s="145" customFormat="1" ht="15.75">
      <c r="A522" s="169">
        <f>IF((SUM('Разделы 3, 5, 6'!AG13:AG13)&lt;=SUM('Разделы 3, 5, 6'!AE13:AE13)),"","Неверно!")</f>
      </c>
      <c r="B522" s="190" t="s">
        <v>467</v>
      </c>
      <c r="C522" s="168" t="s">
        <v>472</v>
      </c>
      <c r="D522" s="168" t="s">
        <v>1146</v>
      </c>
      <c r="E522" s="170" t="str">
        <f>CONCATENATE(SUM('Разделы 3, 5, 6'!AG13:AG13),"&lt;=",SUM('Разделы 3, 5, 6'!AE13:AE13))</f>
        <v>0&lt;=0</v>
      </c>
    </row>
    <row r="523" spans="1:5" s="145" customFormat="1" ht="15.75">
      <c r="A523" s="169">
        <f>IF((SUM('Разделы 3, 5, 6'!AG14:AG14)&lt;=SUM('Разделы 3, 5, 6'!AE14:AE14)),"","Неверно!")</f>
      </c>
      <c r="B523" s="190" t="s">
        <v>467</v>
      </c>
      <c r="C523" s="168" t="s">
        <v>473</v>
      </c>
      <c r="D523" s="168" t="s">
        <v>1146</v>
      </c>
      <c r="E523" s="170" t="str">
        <f>CONCATENATE(SUM('Разделы 3, 5, 6'!AG14:AG14),"&lt;=",SUM('Разделы 3, 5, 6'!AE14:AE14))</f>
        <v>0&lt;=0</v>
      </c>
    </row>
    <row r="524" spans="1:5" s="145" customFormat="1" ht="15.75">
      <c r="A524" s="169">
        <f>IF((SUM('Разделы 3, 5, 6'!AG15:AG15)&lt;=SUM('Разделы 3, 5, 6'!AE15:AE15)),"","Неверно!")</f>
      </c>
      <c r="B524" s="190" t="s">
        <v>467</v>
      </c>
      <c r="C524" s="168" t="s">
        <v>474</v>
      </c>
      <c r="D524" s="168" t="s">
        <v>1146</v>
      </c>
      <c r="E524" s="170" t="str">
        <f>CONCATENATE(SUM('Разделы 3, 5, 6'!AG15:AG15),"&lt;=",SUM('Разделы 3, 5, 6'!AE15:AE15))</f>
        <v>0&lt;=0</v>
      </c>
    </row>
    <row r="525" spans="1:5" s="145" customFormat="1" ht="15.75">
      <c r="A525" s="169">
        <f>IF((SUM('Разделы 3, 5, 6'!AG16:AG16)&lt;=SUM('Разделы 3, 5, 6'!AE16:AE16)),"","Неверно!")</f>
      </c>
      <c r="B525" s="190" t="s">
        <v>467</v>
      </c>
      <c r="C525" s="168" t="s">
        <v>475</v>
      </c>
      <c r="D525" s="168" t="s">
        <v>1146</v>
      </c>
      <c r="E525" s="170" t="str">
        <f>CONCATENATE(SUM('Разделы 3, 5, 6'!AG16:AG16),"&lt;=",SUM('Разделы 3, 5, 6'!AE16:AE16))</f>
        <v>0&lt;=0</v>
      </c>
    </row>
    <row r="526" spans="1:5" s="145" customFormat="1" ht="15.75">
      <c r="A526" s="169">
        <f>IF((SUM('Разделы 3, 5, 6'!AG17:AG17)&lt;=SUM('Разделы 3, 5, 6'!AE17:AE17)),"","Неверно!")</f>
      </c>
      <c r="B526" s="190" t="s">
        <v>467</v>
      </c>
      <c r="C526" s="168" t="s">
        <v>476</v>
      </c>
      <c r="D526" s="168" t="s">
        <v>1146</v>
      </c>
      <c r="E526" s="170" t="str">
        <f>CONCATENATE(SUM('Разделы 3, 5, 6'!AG17:AG17),"&lt;=",SUM('Разделы 3, 5, 6'!AE17:AE17))</f>
        <v>0&lt;=0</v>
      </c>
    </row>
    <row r="527" spans="1:5" s="145" customFormat="1" ht="15.75">
      <c r="A527" s="169">
        <f>IF((SUM('Разделы 3, 5, 6'!AF9:AF9)&lt;=SUM('Разделы 3, 5, 6'!AE9:AE9)),"","Неверно!")</f>
      </c>
      <c r="B527" s="190" t="s">
        <v>477</v>
      </c>
      <c r="C527" s="168" t="s">
        <v>478</v>
      </c>
      <c r="D527" s="168" t="s">
        <v>1158</v>
      </c>
      <c r="E527" s="170" t="str">
        <f>CONCATENATE(SUM('Разделы 3, 5, 6'!AF9:AF9),"&lt;=",SUM('Разделы 3, 5, 6'!AE9:AE9))</f>
        <v>0&lt;=0</v>
      </c>
    </row>
    <row r="528" spans="1:5" s="145" customFormat="1" ht="15.75">
      <c r="A528" s="169">
        <f>IF((SUM('Разделы 3, 5, 6'!AF10:AF10)&lt;=SUM('Разделы 3, 5, 6'!AE10:AE10)),"","Неверно!")</f>
      </c>
      <c r="B528" s="190" t="s">
        <v>477</v>
      </c>
      <c r="C528" s="168" t="s">
        <v>479</v>
      </c>
      <c r="D528" s="168" t="s">
        <v>1158</v>
      </c>
      <c r="E528" s="170" t="str">
        <f>CONCATENATE(SUM('Разделы 3, 5, 6'!AF10:AF10),"&lt;=",SUM('Разделы 3, 5, 6'!AE10:AE10))</f>
        <v>0&lt;=0</v>
      </c>
    </row>
    <row r="529" spans="1:5" s="145" customFormat="1" ht="15.75">
      <c r="A529" s="169">
        <f>IF((SUM('Разделы 3, 5, 6'!AF11:AF11)&lt;=SUM('Разделы 3, 5, 6'!AE11:AE11)),"","Неверно!")</f>
      </c>
      <c r="B529" s="190" t="s">
        <v>477</v>
      </c>
      <c r="C529" s="168" t="s">
        <v>480</v>
      </c>
      <c r="D529" s="168" t="s">
        <v>1158</v>
      </c>
      <c r="E529" s="170" t="str">
        <f>CONCATENATE(SUM('Разделы 3, 5, 6'!AF11:AF11),"&lt;=",SUM('Разделы 3, 5, 6'!AE11:AE11))</f>
        <v>0&lt;=0</v>
      </c>
    </row>
    <row r="530" spans="1:5" s="145" customFormat="1" ht="15.75">
      <c r="A530" s="169">
        <f>IF((SUM('Разделы 3, 5, 6'!AF12:AF12)&lt;=SUM('Разделы 3, 5, 6'!AE12:AE12)),"","Неверно!")</f>
      </c>
      <c r="B530" s="190" t="s">
        <v>477</v>
      </c>
      <c r="C530" s="168" t="s">
        <v>481</v>
      </c>
      <c r="D530" s="168" t="s">
        <v>1158</v>
      </c>
      <c r="E530" s="170" t="str">
        <f>CONCATENATE(SUM('Разделы 3, 5, 6'!AF12:AF12),"&lt;=",SUM('Разделы 3, 5, 6'!AE12:AE12))</f>
        <v>0&lt;=0</v>
      </c>
    </row>
    <row r="531" spans="1:5" s="145" customFormat="1" ht="15.75">
      <c r="A531" s="169">
        <f>IF((SUM('Разделы 3, 5, 6'!AF13:AF13)&lt;=SUM('Разделы 3, 5, 6'!AE13:AE13)),"","Неверно!")</f>
      </c>
      <c r="B531" s="190" t="s">
        <v>477</v>
      </c>
      <c r="C531" s="168" t="s">
        <v>482</v>
      </c>
      <c r="D531" s="168" t="s">
        <v>1158</v>
      </c>
      <c r="E531" s="170" t="str">
        <f>CONCATENATE(SUM('Разделы 3, 5, 6'!AF13:AF13),"&lt;=",SUM('Разделы 3, 5, 6'!AE13:AE13))</f>
        <v>0&lt;=0</v>
      </c>
    </row>
    <row r="532" spans="1:5" s="145" customFormat="1" ht="15.75">
      <c r="A532" s="169">
        <f>IF((SUM('Разделы 3, 5, 6'!AF14:AF14)&lt;=SUM('Разделы 3, 5, 6'!AE14:AE14)),"","Неверно!")</f>
      </c>
      <c r="B532" s="190" t="s">
        <v>477</v>
      </c>
      <c r="C532" s="168" t="s">
        <v>483</v>
      </c>
      <c r="D532" s="168" t="s">
        <v>1158</v>
      </c>
      <c r="E532" s="170" t="str">
        <f>CONCATENATE(SUM('Разделы 3, 5, 6'!AF14:AF14),"&lt;=",SUM('Разделы 3, 5, 6'!AE14:AE14))</f>
        <v>0&lt;=0</v>
      </c>
    </row>
    <row r="533" spans="1:5" s="145" customFormat="1" ht="15.75">
      <c r="A533" s="169">
        <f>IF((SUM('Разделы 3, 5, 6'!AF15:AF15)&lt;=SUM('Разделы 3, 5, 6'!AE15:AE15)),"","Неверно!")</f>
      </c>
      <c r="B533" s="190" t="s">
        <v>477</v>
      </c>
      <c r="C533" s="168" t="s">
        <v>484</v>
      </c>
      <c r="D533" s="168" t="s">
        <v>1158</v>
      </c>
      <c r="E533" s="170" t="str">
        <f>CONCATENATE(SUM('Разделы 3, 5, 6'!AF15:AF15),"&lt;=",SUM('Разделы 3, 5, 6'!AE15:AE15))</f>
        <v>0&lt;=0</v>
      </c>
    </row>
    <row r="534" spans="1:5" s="145" customFormat="1" ht="15.75">
      <c r="A534" s="169">
        <f>IF((SUM('Разделы 3, 5, 6'!AF16:AF16)&lt;=SUM('Разделы 3, 5, 6'!AE16:AE16)),"","Неверно!")</f>
      </c>
      <c r="B534" s="190" t="s">
        <v>477</v>
      </c>
      <c r="C534" s="168" t="s">
        <v>485</v>
      </c>
      <c r="D534" s="168" t="s">
        <v>1158</v>
      </c>
      <c r="E534" s="170" t="str">
        <f>CONCATENATE(SUM('Разделы 3, 5, 6'!AF16:AF16),"&lt;=",SUM('Разделы 3, 5, 6'!AE16:AE16))</f>
        <v>0&lt;=0</v>
      </c>
    </row>
    <row r="535" spans="1:5" s="145" customFormat="1" ht="15.75">
      <c r="A535" s="169">
        <f>IF((SUM('Разделы 3, 5, 6'!AF17:AF17)&lt;=SUM('Разделы 3, 5, 6'!AE17:AE17)),"","Неверно!")</f>
      </c>
      <c r="B535" s="190" t="s">
        <v>477</v>
      </c>
      <c r="C535" s="168" t="s">
        <v>486</v>
      </c>
      <c r="D535" s="168" t="s">
        <v>1158</v>
      </c>
      <c r="E535" s="170" t="str">
        <f>CONCATENATE(SUM('Разделы 3, 5, 6'!AF17:AF17),"&lt;=",SUM('Разделы 3, 5, 6'!AE17:AE17))</f>
        <v>0&lt;=0</v>
      </c>
    </row>
    <row r="536" spans="1:5" s="145" customFormat="1" ht="15.75">
      <c r="A536" s="169">
        <f>IF((SUM('Раздел 4'!Q42:Q42)=SUM('Разделы 3, 5, 6'!P10:P10)),"","Неверно!")</f>
      </c>
      <c r="B536" s="190" t="s">
        <v>487</v>
      </c>
      <c r="C536" s="168" t="s">
        <v>488</v>
      </c>
      <c r="D536" s="168" t="s">
        <v>1145</v>
      </c>
      <c r="E536" s="170" t="str">
        <f>CONCATENATE(SUM('Раздел 4'!Q42:Q42),"=",SUM('Разделы 3, 5, 6'!P10:P10))</f>
        <v>0=0</v>
      </c>
    </row>
    <row r="537" spans="1:5" s="145" customFormat="1" ht="15.75">
      <c r="A537" s="169">
        <f>IF((SUM('Раздел 4'!E42:E42)=SUM('Разделы 3, 5, 6'!D9:D9)),"","Неверно!")</f>
      </c>
      <c r="B537" s="190" t="s">
        <v>489</v>
      </c>
      <c r="C537" s="168" t="s">
        <v>490</v>
      </c>
      <c r="D537" s="168" t="s">
        <v>1131</v>
      </c>
      <c r="E537" s="170" t="str">
        <f>CONCATENATE(SUM('Раздел 4'!E42:E42),"=",SUM('Разделы 3, 5, 6'!D9:D9))</f>
        <v>0=0</v>
      </c>
    </row>
    <row r="538" spans="1:5" s="145" customFormat="1" ht="15.75">
      <c r="A538" s="169">
        <f>IF((SUM('Раздел 4'!F42:F42)=SUM('Разделы 3, 5, 6'!E9:E9)),"","Неверно!")</f>
      </c>
      <c r="B538" s="190" t="s">
        <v>489</v>
      </c>
      <c r="C538" s="168" t="s">
        <v>491</v>
      </c>
      <c r="D538" s="168" t="s">
        <v>1131</v>
      </c>
      <c r="E538" s="170" t="str">
        <f>CONCATENATE(SUM('Раздел 4'!F42:F42),"=",SUM('Разделы 3, 5, 6'!E9:E9))</f>
        <v>0=0</v>
      </c>
    </row>
    <row r="539" spans="1:5" s="145" customFormat="1" ht="15.75">
      <c r="A539" s="169">
        <f>IF((SUM('Раздел 4'!G42:G42)=SUM('Разделы 3, 5, 6'!F9:F9)),"","Неверно!")</f>
      </c>
      <c r="B539" s="190" t="s">
        <v>489</v>
      </c>
      <c r="C539" s="168" t="s">
        <v>492</v>
      </c>
      <c r="D539" s="168" t="s">
        <v>1131</v>
      </c>
      <c r="E539" s="170" t="str">
        <f>CONCATENATE(SUM('Раздел 4'!G42:G42),"=",SUM('Разделы 3, 5, 6'!F9:F9))</f>
        <v>0=0</v>
      </c>
    </row>
    <row r="540" spans="1:5" s="145" customFormat="1" ht="15.75">
      <c r="A540" s="169">
        <f>IF((SUM('Раздел 4'!H42:H42)=SUM('Разделы 3, 5, 6'!G9:G9)),"","Неверно!")</f>
      </c>
      <c r="B540" s="190" t="s">
        <v>489</v>
      </c>
      <c r="C540" s="168" t="s">
        <v>493</v>
      </c>
      <c r="D540" s="168" t="s">
        <v>1131</v>
      </c>
      <c r="E540" s="170" t="str">
        <f>CONCATENATE(SUM('Раздел 4'!H42:H42),"=",SUM('Разделы 3, 5, 6'!G9:G9))</f>
        <v>0=0</v>
      </c>
    </row>
    <row r="541" spans="1:5" s="145" customFormat="1" ht="15.75">
      <c r="A541" s="169">
        <f>IF((SUM('Раздел 4'!I42:I42)=SUM('Разделы 3, 5, 6'!H9:H9)),"","Неверно!")</f>
      </c>
      <c r="B541" s="190" t="s">
        <v>489</v>
      </c>
      <c r="C541" s="168" t="s">
        <v>494</v>
      </c>
      <c r="D541" s="168" t="s">
        <v>1131</v>
      </c>
      <c r="E541" s="170" t="str">
        <f>CONCATENATE(SUM('Раздел 4'!I42:I42),"=",SUM('Разделы 3, 5, 6'!H9:H9))</f>
        <v>0=0</v>
      </c>
    </row>
    <row r="542" spans="1:5" s="145" customFormat="1" ht="15.75">
      <c r="A542" s="169">
        <f>IF((SUM('Разделы 3, 5, 6'!AB12:AB12)=0),"","Неверно!")</f>
      </c>
      <c r="B542" s="190" t="s">
        <v>495</v>
      </c>
      <c r="C542" s="168" t="s">
        <v>496</v>
      </c>
      <c r="D542" s="168" t="s">
        <v>497</v>
      </c>
      <c r="E542" s="170" t="str">
        <f>CONCATENATE(SUM('Разделы 3, 5, 6'!AB12:AB12),"=",0)</f>
        <v>0=0</v>
      </c>
    </row>
    <row r="543" spans="1:5" s="145" customFormat="1" ht="15.75">
      <c r="A543" s="169">
        <f>IF((SUM('Разделы 3, 5, 6'!AC12:AC12)=0),"","Неверно!")</f>
      </c>
      <c r="B543" s="190" t="s">
        <v>495</v>
      </c>
      <c r="C543" s="168" t="s">
        <v>498</v>
      </c>
      <c r="D543" s="168" t="s">
        <v>497</v>
      </c>
      <c r="E543" s="170" t="str">
        <f>CONCATENATE(SUM('Разделы 3, 5, 6'!AC12:AC12),"=",0)</f>
        <v>0=0</v>
      </c>
    </row>
    <row r="544" spans="1:5" s="145" customFormat="1" ht="15.75">
      <c r="A544" s="169">
        <f>IF((SUM('Разделы 3, 5, 6'!AD12:AD12)=0),"","Неверно!")</f>
      </c>
      <c r="B544" s="190" t="s">
        <v>495</v>
      </c>
      <c r="C544" s="168" t="s">
        <v>499</v>
      </c>
      <c r="D544" s="168" t="s">
        <v>497</v>
      </c>
      <c r="E544" s="170" t="str">
        <f>CONCATENATE(SUM('Разделы 3, 5, 6'!AD12:AD12),"=",0)</f>
        <v>0=0</v>
      </c>
    </row>
    <row r="545" spans="1:5" s="145" customFormat="1" ht="15.75">
      <c r="A545" s="169">
        <f>IF((SUM('Разделы 3, 5, 6'!AE12:AE12)=0),"","Неверно!")</f>
      </c>
      <c r="B545" s="190" t="s">
        <v>495</v>
      </c>
      <c r="C545" s="168" t="s">
        <v>500</v>
      </c>
      <c r="D545" s="168" t="s">
        <v>497</v>
      </c>
      <c r="E545" s="170" t="str">
        <f>CONCATENATE(SUM('Разделы 3, 5, 6'!AE12:AE12),"=",0)</f>
        <v>0=0</v>
      </c>
    </row>
    <row r="546" spans="1:5" s="145" customFormat="1" ht="15.75">
      <c r="A546" s="169">
        <f>IF((SUM('Разделы 3, 5, 6'!AF12:AF12)=0),"","Неверно!")</f>
      </c>
      <c r="B546" s="190" t="s">
        <v>495</v>
      </c>
      <c r="C546" s="168" t="s">
        <v>501</v>
      </c>
      <c r="D546" s="168" t="s">
        <v>497</v>
      </c>
      <c r="E546" s="170" t="str">
        <f>CONCATENATE(SUM('Разделы 3, 5, 6'!AF12:AF12),"=",0)</f>
        <v>0=0</v>
      </c>
    </row>
    <row r="547" spans="1:5" s="145" customFormat="1" ht="15.75">
      <c r="A547" s="169">
        <f>IF((SUM('Разделы 3, 5, 6'!AG12:AG12)=0),"","Неверно!")</f>
      </c>
      <c r="B547" s="190" t="s">
        <v>495</v>
      </c>
      <c r="C547" s="168" t="s">
        <v>502</v>
      </c>
      <c r="D547" s="168" t="s">
        <v>497</v>
      </c>
      <c r="E547" s="170" t="str">
        <f>CONCATENATE(SUM('Разделы 3, 5, 6'!AG12:AG12),"=",0)</f>
        <v>0=0</v>
      </c>
    </row>
    <row r="548" spans="1:5" s="145" customFormat="1" ht="15.75">
      <c r="A548" s="169">
        <f>IF((SUM('Разделы 3, 5, 6'!AB13:AB13)=0),"","Неверно!")</f>
      </c>
      <c r="B548" s="190" t="s">
        <v>495</v>
      </c>
      <c r="C548" s="168" t="s">
        <v>503</v>
      </c>
      <c r="D548" s="168" t="s">
        <v>497</v>
      </c>
      <c r="E548" s="170" t="str">
        <f>CONCATENATE(SUM('Разделы 3, 5, 6'!AB13:AB13),"=",0)</f>
        <v>0=0</v>
      </c>
    </row>
    <row r="549" spans="1:5" s="145" customFormat="1" ht="15.75">
      <c r="A549" s="169">
        <f>IF((SUM('Разделы 3, 5, 6'!AC13:AC13)=0),"","Неверно!")</f>
      </c>
      <c r="B549" s="190" t="s">
        <v>495</v>
      </c>
      <c r="C549" s="168" t="s">
        <v>504</v>
      </c>
      <c r="D549" s="168" t="s">
        <v>497</v>
      </c>
      <c r="E549" s="170" t="str">
        <f>CONCATENATE(SUM('Разделы 3, 5, 6'!AC13:AC13),"=",0)</f>
        <v>0=0</v>
      </c>
    </row>
    <row r="550" spans="1:5" s="145" customFormat="1" ht="15.75">
      <c r="A550" s="169">
        <f>IF((SUM('Разделы 3, 5, 6'!AD13:AD13)=0),"","Неверно!")</f>
      </c>
      <c r="B550" s="190" t="s">
        <v>495</v>
      </c>
      <c r="C550" s="168" t="s">
        <v>505</v>
      </c>
      <c r="D550" s="168" t="s">
        <v>497</v>
      </c>
      <c r="E550" s="170" t="str">
        <f>CONCATENATE(SUM('Разделы 3, 5, 6'!AD13:AD13),"=",0)</f>
        <v>0=0</v>
      </c>
    </row>
    <row r="551" spans="1:5" s="145" customFormat="1" ht="15.75">
      <c r="A551" s="169">
        <f>IF((SUM('Разделы 3, 5, 6'!AE13:AE13)=0),"","Неверно!")</f>
      </c>
      <c r="B551" s="190" t="s">
        <v>495</v>
      </c>
      <c r="C551" s="168" t="s">
        <v>506</v>
      </c>
      <c r="D551" s="168" t="s">
        <v>497</v>
      </c>
      <c r="E551" s="170" t="str">
        <f>CONCATENATE(SUM('Разделы 3, 5, 6'!AE13:AE13),"=",0)</f>
        <v>0=0</v>
      </c>
    </row>
    <row r="552" spans="1:5" s="145" customFormat="1" ht="15.75">
      <c r="A552" s="169">
        <f>IF((SUM('Разделы 3, 5, 6'!AF13:AF13)=0),"","Неверно!")</f>
      </c>
      <c r="B552" s="190" t="s">
        <v>495</v>
      </c>
      <c r="C552" s="168" t="s">
        <v>507</v>
      </c>
      <c r="D552" s="168" t="s">
        <v>497</v>
      </c>
      <c r="E552" s="170" t="str">
        <f>CONCATENATE(SUM('Разделы 3, 5, 6'!AF13:AF13),"=",0)</f>
        <v>0=0</v>
      </c>
    </row>
    <row r="553" spans="1:5" s="145" customFormat="1" ht="15.75">
      <c r="A553" s="169">
        <f>IF((SUM('Разделы 3, 5, 6'!AG13:AG13)=0),"","Неверно!")</f>
      </c>
      <c r="B553" s="190" t="s">
        <v>495</v>
      </c>
      <c r="C553" s="168" t="s">
        <v>508</v>
      </c>
      <c r="D553" s="168" t="s">
        <v>497</v>
      </c>
      <c r="E553" s="170" t="str">
        <f>CONCATENATE(SUM('Разделы 3, 5, 6'!AG13:AG13),"=",0)</f>
        <v>0=0</v>
      </c>
    </row>
    <row r="554" spans="1:5" s="145" customFormat="1" ht="15.75">
      <c r="A554" s="169">
        <f>IF((SUM('Разделы 3, 5, 6'!AB14:AB14)=0),"","Неверно!")</f>
      </c>
      <c r="B554" s="190" t="s">
        <v>495</v>
      </c>
      <c r="C554" s="168" t="s">
        <v>509</v>
      </c>
      <c r="D554" s="168" t="s">
        <v>497</v>
      </c>
      <c r="E554" s="170" t="str">
        <f>CONCATENATE(SUM('Разделы 3, 5, 6'!AB14:AB14),"=",0)</f>
        <v>0=0</v>
      </c>
    </row>
    <row r="555" spans="1:5" s="145" customFormat="1" ht="15.75">
      <c r="A555" s="169">
        <f>IF((SUM('Разделы 3, 5, 6'!AC14:AC14)=0),"","Неверно!")</f>
      </c>
      <c r="B555" s="190" t="s">
        <v>495</v>
      </c>
      <c r="C555" s="168" t="s">
        <v>510</v>
      </c>
      <c r="D555" s="168" t="s">
        <v>497</v>
      </c>
      <c r="E555" s="170" t="str">
        <f>CONCATENATE(SUM('Разделы 3, 5, 6'!AC14:AC14),"=",0)</f>
        <v>0=0</v>
      </c>
    </row>
    <row r="556" spans="1:5" s="145" customFormat="1" ht="15.75">
      <c r="A556" s="169">
        <f>IF((SUM('Разделы 3, 5, 6'!AD14:AD14)=0),"","Неверно!")</f>
      </c>
      <c r="B556" s="190" t="s">
        <v>495</v>
      </c>
      <c r="C556" s="168" t="s">
        <v>511</v>
      </c>
      <c r="D556" s="168" t="s">
        <v>497</v>
      </c>
      <c r="E556" s="170" t="str">
        <f>CONCATENATE(SUM('Разделы 3, 5, 6'!AD14:AD14),"=",0)</f>
        <v>0=0</v>
      </c>
    </row>
    <row r="557" spans="1:5" s="145" customFormat="1" ht="15.75">
      <c r="A557" s="169">
        <f>IF((SUM('Разделы 3, 5, 6'!AE14:AE14)=0),"","Неверно!")</f>
      </c>
      <c r="B557" s="190" t="s">
        <v>495</v>
      </c>
      <c r="C557" s="168" t="s">
        <v>512</v>
      </c>
      <c r="D557" s="168" t="s">
        <v>497</v>
      </c>
      <c r="E557" s="170" t="str">
        <f>CONCATENATE(SUM('Разделы 3, 5, 6'!AE14:AE14),"=",0)</f>
        <v>0=0</v>
      </c>
    </row>
    <row r="558" spans="1:5" s="145" customFormat="1" ht="15.75">
      <c r="A558" s="169">
        <f>IF((SUM('Разделы 3, 5, 6'!AF14:AF14)=0),"","Неверно!")</f>
      </c>
      <c r="B558" s="190" t="s">
        <v>495</v>
      </c>
      <c r="C558" s="168" t="s">
        <v>513</v>
      </c>
      <c r="D558" s="168" t="s">
        <v>497</v>
      </c>
      <c r="E558" s="170" t="str">
        <f>CONCATENATE(SUM('Разделы 3, 5, 6'!AF14:AF14),"=",0)</f>
        <v>0=0</v>
      </c>
    </row>
    <row r="559" spans="1:5" s="145" customFormat="1" ht="15.75">
      <c r="A559" s="169">
        <f>IF((SUM('Разделы 3, 5, 6'!AG14:AG14)=0),"","Неверно!")</f>
      </c>
      <c r="B559" s="190" t="s">
        <v>495</v>
      </c>
      <c r="C559" s="168" t="s">
        <v>514</v>
      </c>
      <c r="D559" s="168" t="s">
        <v>497</v>
      </c>
      <c r="E559" s="170" t="str">
        <f>CONCATENATE(SUM('Разделы 3, 5, 6'!AG14:AG14),"=",0)</f>
        <v>0=0</v>
      </c>
    </row>
    <row r="560" spans="1:5" s="145" customFormat="1" ht="15.75">
      <c r="A560" s="169">
        <f>IF((SUM('Разделы 3, 5, 6'!AB15:AB15)=0),"","Неверно!")</f>
      </c>
      <c r="B560" s="190" t="s">
        <v>495</v>
      </c>
      <c r="C560" s="168" t="s">
        <v>515</v>
      </c>
      <c r="D560" s="168" t="s">
        <v>497</v>
      </c>
      <c r="E560" s="170" t="str">
        <f>CONCATENATE(SUM('Разделы 3, 5, 6'!AB15:AB15),"=",0)</f>
        <v>0=0</v>
      </c>
    </row>
    <row r="561" spans="1:5" s="145" customFormat="1" ht="15.75">
      <c r="A561" s="169">
        <f>IF((SUM('Разделы 3, 5, 6'!AC15:AC15)=0),"","Неверно!")</f>
      </c>
      <c r="B561" s="190" t="s">
        <v>495</v>
      </c>
      <c r="C561" s="168" t="s">
        <v>516</v>
      </c>
      <c r="D561" s="168" t="s">
        <v>497</v>
      </c>
      <c r="E561" s="170" t="str">
        <f>CONCATENATE(SUM('Разделы 3, 5, 6'!AC15:AC15),"=",0)</f>
        <v>0=0</v>
      </c>
    </row>
    <row r="562" spans="1:5" s="145" customFormat="1" ht="15.75">
      <c r="A562" s="169">
        <f>IF((SUM('Разделы 3, 5, 6'!AD15:AD15)=0),"","Неверно!")</f>
      </c>
      <c r="B562" s="190" t="s">
        <v>495</v>
      </c>
      <c r="C562" s="168" t="s">
        <v>517</v>
      </c>
      <c r="D562" s="168" t="s">
        <v>497</v>
      </c>
      <c r="E562" s="170" t="str">
        <f>CONCATENATE(SUM('Разделы 3, 5, 6'!AD15:AD15),"=",0)</f>
        <v>0=0</v>
      </c>
    </row>
    <row r="563" spans="1:5" s="145" customFormat="1" ht="15.75">
      <c r="A563" s="169">
        <f>IF((SUM('Разделы 3, 5, 6'!AE15:AE15)=0),"","Неверно!")</f>
      </c>
      <c r="B563" s="190" t="s">
        <v>495</v>
      </c>
      <c r="C563" s="168" t="s">
        <v>518</v>
      </c>
      <c r="D563" s="168" t="s">
        <v>497</v>
      </c>
      <c r="E563" s="170" t="str">
        <f>CONCATENATE(SUM('Разделы 3, 5, 6'!AE15:AE15),"=",0)</f>
        <v>0=0</v>
      </c>
    </row>
    <row r="564" spans="1:5" s="145" customFormat="1" ht="15.75">
      <c r="A564" s="169">
        <f>IF((SUM('Разделы 3, 5, 6'!AF15:AF15)=0),"","Неверно!")</f>
      </c>
      <c r="B564" s="190" t="s">
        <v>495</v>
      </c>
      <c r="C564" s="168" t="s">
        <v>519</v>
      </c>
      <c r="D564" s="168" t="s">
        <v>497</v>
      </c>
      <c r="E564" s="170" t="str">
        <f>CONCATENATE(SUM('Разделы 3, 5, 6'!AF15:AF15),"=",0)</f>
        <v>0=0</v>
      </c>
    </row>
    <row r="565" spans="1:5" s="145" customFormat="1" ht="15.75">
      <c r="A565" s="169">
        <f>IF((SUM('Разделы 3, 5, 6'!AG15:AG15)=0),"","Неверно!")</f>
      </c>
      <c r="B565" s="190" t="s">
        <v>495</v>
      </c>
      <c r="C565" s="168" t="s">
        <v>520</v>
      </c>
      <c r="D565" s="168" t="s">
        <v>497</v>
      </c>
      <c r="E565" s="170" t="str">
        <f>CONCATENATE(SUM('Разделы 3, 5, 6'!AG15:AG15),"=",0)</f>
        <v>0=0</v>
      </c>
    </row>
    <row r="566" spans="1:5" s="145" customFormat="1" ht="15.75">
      <c r="A566" s="169">
        <f>IF((SUM('Разделы 3, 5, 6'!AB16:AB16)=0),"","Неверно!")</f>
      </c>
      <c r="B566" s="190" t="s">
        <v>495</v>
      </c>
      <c r="C566" s="168" t="s">
        <v>521</v>
      </c>
      <c r="D566" s="168" t="s">
        <v>497</v>
      </c>
      <c r="E566" s="170" t="str">
        <f>CONCATENATE(SUM('Разделы 3, 5, 6'!AB16:AB16),"=",0)</f>
        <v>0=0</v>
      </c>
    </row>
    <row r="567" spans="1:5" s="145" customFormat="1" ht="15.75">
      <c r="A567" s="169">
        <f>IF((SUM('Разделы 3, 5, 6'!AC16:AC16)=0),"","Неверно!")</f>
      </c>
      <c r="B567" s="190" t="s">
        <v>495</v>
      </c>
      <c r="C567" s="168" t="s">
        <v>522</v>
      </c>
      <c r="D567" s="168" t="s">
        <v>497</v>
      </c>
      <c r="E567" s="170" t="str">
        <f>CONCATENATE(SUM('Разделы 3, 5, 6'!AC16:AC16),"=",0)</f>
        <v>0=0</v>
      </c>
    </row>
    <row r="568" spans="1:5" s="145" customFormat="1" ht="15.75">
      <c r="A568" s="169">
        <f>IF((SUM('Разделы 3, 5, 6'!AD16:AD16)=0),"","Неверно!")</f>
      </c>
      <c r="B568" s="190" t="s">
        <v>495</v>
      </c>
      <c r="C568" s="168" t="s">
        <v>523</v>
      </c>
      <c r="D568" s="168" t="s">
        <v>497</v>
      </c>
      <c r="E568" s="170" t="str">
        <f>CONCATENATE(SUM('Разделы 3, 5, 6'!AD16:AD16),"=",0)</f>
        <v>0=0</v>
      </c>
    </row>
    <row r="569" spans="1:5" s="145" customFormat="1" ht="15.75">
      <c r="A569" s="169">
        <f>IF((SUM('Разделы 3, 5, 6'!AE16:AE16)=0),"","Неверно!")</f>
      </c>
      <c r="B569" s="190" t="s">
        <v>495</v>
      </c>
      <c r="C569" s="168" t="s">
        <v>524</v>
      </c>
      <c r="D569" s="168" t="s">
        <v>497</v>
      </c>
      <c r="E569" s="170" t="str">
        <f>CONCATENATE(SUM('Разделы 3, 5, 6'!AE16:AE16),"=",0)</f>
        <v>0=0</v>
      </c>
    </row>
    <row r="570" spans="1:5" s="145" customFormat="1" ht="15.75">
      <c r="A570" s="169">
        <f>IF((SUM('Разделы 3, 5, 6'!AF16:AF16)=0),"","Неверно!")</f>
      </c>
      <c r="B570" s="190" t="s">
        <v>495</v>
      </c>
      <c r="C570" s="168" t="s">
        <v>525</v>
      </c>
      <c r="D570" s="168" t="s">
        <v>497</v>
      </c>
      <c r="E570" s="170" t="str">
        <f>CONCATENATE(SUM('Разделы 3, 5, 6'!AF16:AF16),"=",0)</f>
        <v>0=0</v>
      </c>
    </row>
    <row r="571" spans="1:5" s="145" customFormat="1" ht="15.75">
      <c r="A571" s="169">
        <f>IF((SUM('Разделы 3, 5, 6'!AG16:AG16)=0),"","Неверно!")</f>
      </c>
      <c r="B571" s="190" t="s">
        <v>495</v>
      </c>
      <c r="C571" s="168" t="s">
        <v>526</v>
      </c>
      <c r="D571" s="168" t="s">
        <v>497</v>
      </c>
      <c r="E571" s="170" t="str">
        <f>CONCATENATE(SUM('Разделы 3, 5, 6'!AG16:AG16),"=",0)</f>
        <v>0=0</v>
      </c>
    </row>
    <row r="572" spans="1:5" s="145" customFormat="1" ht="15.75">
      <c r="A572" s="169">
        <f>IF((SUM('Разделы 3, 5, 6'!AB17:AB17)=0),"","Неверно!")</f>
      </c>
      <c r="B572" s="190" t="s">
        <v>495</v>
      </c>
      <c r="C572" s="168" t="s">
        <v>527</v>
      </c>
      <c r="D572" s="168" t="s">
        <v>497</v>
      </c>
      <c r="E572" s="170" t="str">
        <f>CONCATENATE(SUM('Разделы 3, 5, 6'!AB17:AB17),"=",0)</f>
        <v>0=0</v>
      </c>
    </row>
    <row r="573" spans="1:5" s="145" customFormat="1" ht="15.75">
      <c r="A573" s="169">
        <f>IF((SUM('Разделы 3, 5, 6'!AC17:AC17)=0),"","Неверно!")</f>
      </c>
      <c r="B573" s="190" t="s">
        <v>495</v>
      </c>
      <c r="C573" s="168" t="s">
        <v>528</v>
      </c>
      <c r="D573" s="168" t="s">
        <v>497</v>
      </c>
      <c r="E573" s="170" t="str">
        <f>CONCATENATE(SUM('Разделы 3, 5, 6'!AC17:AC17),"=",0)</f>
        <v>0=0</v>
      </c>
    </row>
    <row r="574" spans="1:5" s="145" customFormat="1" ht="15.75">
      <c r="A574" s="169">
        <f>IF((SUM('Разделы 3, 5, 6'!AD17:AD17)=0),"","Неверно!")</f>
      </c>
      <c r="B574" s="190" t="s">
        <v>495</v>
      </c>
      <c r="C574" s="168" t="s">
        <v>529</v>
      </c>
      <c r="D574" s="168" t="s">
        <v>497</v>
      </c>
      <c r="E574" s="170" t="str">
        <f>CONCATENATE(SUM('Разделы 3, 5, 6'!AD17:AD17),"=",0)</f>
        <v>0=0</v>
      </c>
    </row>
    <row r="575" spans="1:5" s="145" customFormat="1" ht="15.75">
      <c r="A575" s="169">
        <f>IF((SUM('Разделы 3, 5, 6'!AE17:AE17)=0),"","Неверно!")</f>
      </c>
      <c r="B575" s="190" t="s">
        <v>495</v>
      </c>
      <c r="C575" s="168" t="s">
        <v>530</v>
      </c>
      <c r="D575" s="168" t="s">
        <v>497</v>
      </c>
      <c r="E575" s="170" t="str">
        <f>CONCATENATE(SUM('Разделы 3, 5, 6'!AE17:AE17),"=",0)</f>
        <v>0=0</v>
      </c>
    </row>
    <row r="576" spans="1:5" s="145" customFormat="1" ht="15.75">
      <c r="A576" s="169">
        <f>IF((SUM('Разделы 3, 5, 6'!AF17:AF17)=0),"","Неверно!")</f>
      </c>
      <c r="B576" s="190" t="s">
        <v>495</v>
      </c>
      <c r="C576" s="168" t="s">
        <v>531</v>
      </c>
      <c r="D576" s="168" t="s">
        <v>497</v>
      </c>
      <c r="E576" s="170" t="str">
        <f>CONCATENATE(SUM('Разделы 3, 5, 6'!AF17:AF17),"=",0)</f>
        <v>0=0</v>
      </c>
    </row>
    <row r="577" spans="1:5" s="145" customFormat="1" ht="15.75">
      <c r="A577" s="169">
        <f>IF((SUM('Разделы 3, 5, 6'!AG17:AG17)=0),"","Неверно!")</f>
      </c>
      <c r="B577" s="190" t="s">
        <v>495</v>
      </c>
      <c r="C577" s="168" t="s">
        <v>532</v>
      </c>
      <c r="D577" s="168" t="s">
        <v>497</v>
      </c>
      <c r="E577" s="170" t="str">
        <f>CONCATENATE(SUM('Разделы 3, 5, 6'!AG17:AG17),"=",0)</f>
        <v>0=0</v>
      </c>
    </row>
    <row r="578" spans="1:5" s="145" customFormat="1" ht="76.5">
      <c r="A578" s="169">
        <f>IF((SUM('Раздел 4'!AF42:AF42)=SUM('Разделы 3, 5, 6'!AE9:AE9)+SUM('Разделы 3, 5, 6'!AE17:AE17)+SUM('Разделы 3, 5, 6'!I10:I10)+SUM('Разделы 3, 5, 6'!P10:P10)+SUM('Разделы 3, 5, 6'!S10:S10)+SUM('Разделы 3, 5, 6'!W10:W10)+SUM('Разделы 3, 5, 6'!X10:X10)+SUM('Разделы 3, 5, 6'!Y11:Y11)+SUM('Разделы 3, 5, 6'!Z11:Z11)+SUM('Разделы 3, 5, 6'!AA12:AA15)),"","Неверно!")</f>
      </c>
      <c r="B578" s="190" t="s">
        <v>533</v>
      </c>
      <c r="C578" s="168" t="s">
        <v>534</v>
      </c>
      <c r="D578" s="168" t="s">
        <v>1152</v>
      </c>
      <c r="E578" s="170" t="str">
        <f>CONCATENATE(SUM('Раздел 4'!AF42:AF42),"=",SUM('Разделы 3, 5, 6'!AE9:AE9),"+",SUM('Разделы 3, 5, 6'!AE17:AE17),"+",SUM('Разделы 3, 5, 6'!I10:I10),"+",SUM('Разделы 3, 5, 6'!P10:P10),"+",SUM('Разделы 3, 5, 6'!S10:S10),"+",SUM('Разделы 3, 5, 6'!W10:W10),"+",SUM('Разделы 3, 5, 6'!X10:X10),"+",SUM('Разделы 3, 5, 6'!Y11:Y11),"+",SUM('Разделы 3, 5, 6'!Z11:Z11),"+",SUM('Разделы 3, 5, 6'!AA12:AA15))</f>
        <v>0=0+0+0+0+0+0+0+0+0+0</v>
      </c>
    </row>
    <row r="579" spans="1:5" s="145" customFormat="1" ht="15.75">
      <c r="A579" s="169">
        <f>IF((SUM('Разделы 1, 2'!M10:M10)&lt;=SUM('Разделы 1, 2'!H10:H10)),"","Неверно!")</f>
      </c>
      <c r="B579" s="190" t="s">
        <v>535</v>
      </c>
      <c r="C579" s="168" t="s">
        <v>536</v>
      </c>
      <c r="D579" s="168" t="s">
        <v>1099</v>
      </c>
      <c r="E579" s="170" t="str">
        <f>CONCATENATE(SUM('Разделы 1, 2'!M10:M10),"&lt;=",SUM('Разделы 1, 2'!H10:H10))</f>
        <v>0&lt;=0</v>
      </c>
    </row>
    <row r="580" spans="1:5" s="145" customFormat="1" ht="15.75">
      <c r="A580" s="169">
        <f>IF((SUM('Раздел 4'!K9:K9)=SUM('Раздел 4'!E9:J9)),"","Неверно!")</f>
      </c>
      <c r="B580" s="190" t="s">
        <v>537</v>
      </c>
      <c r="C580" s="168" t="s">
        <v>538</v>
      </c>
      <c r="D580" s="168" t="s">
        <v>1097</v>
      </c>
      <c r="E580" s="170" t="str">
        <f>CONCATENATE(SUM('Раздел 4'!K9:K9),"=",SUM('Раздел 4'!E9:J9))</f>
        <v>0=0</v>
      </c>
    </row>
    <row r="581" spans="1:5" s="145" customFormat="1" ht="15.75">
      <c r="A581" s="169">
        <f>IF((SUM('Раздел 4'!K18:K18)=SUM('Раздел 4'!E18:J18)),"","Неверно!")</f>
      </c>
      <c r="B581" s="190" t="s">
        <v>537</v>
      </c>
      <c r="C581" s="168" t="s">
        <v>539</v>
      </c>
      <c r="D581" s="168" t="s">
        <v>1097</v>
      </c>
      <c r="E581" s="170" t="str">
        <f>CONCATENATE(SUM('Раздел 4'!K18:K18),"=",SUM('Раздел 4'!E18:J18))</f>
        <v>0=0</v>
      </c>
    </row>
    <row r="582" spans="1:5" s="145" customFormat="1" ht="15.75">
      <c r="A582" s="169">
        <f>IF((SUM('Раздел 4'!K19:K19)=SUM('Раздел 4'!E19:J19)),"","Неверно!")</f>
      </c>
      <c r="B582" s="190" t="s">
        <v>537</v>
      </c>
      <c r="C582" s="168" t="s">
        <v>540</v>
      </c>
      <c r="D582" s="168" t="s">
        <v>1097</v>
      </c>
      <c r="E582" s="170" t="str">
        <f>CONCATENATE(SUM('Раздел 4'!K19:K19),"=",SUM('Раздел 4'!E19:J19))</f>
        <v>0=0</v>
      </c>
    </row>
    <row r="583" spans="1:5" s="145" customFormat="1" ht="15.75">
      <c r="A583" s="169">
        <f>IF((SUM('Раздел 4'!K20:K20)=SUM('Раздел 4'!E20:J20)),"","Неверно!")</f>
      </c>
      <c r="B583" s="190" t="s">
        <v>537</v>
      </c>
      <c r="C583" s="168" t="s">
        <v>541</v>
      </c>
      <c r="D583" s="168" t="s">
        <v>1097</v>
      </c>
      <c r="E583" s="170" t="str">
        <f>CONCATENATE(SUM('Раздел 4'!K20:K20),"=",SUM('Раздел 4'!E20:J20))</f>
        <v>0=0</v>
      </c>
    </row>
    <row r="584" spans="1:5" s="145" customFormat="1" ht="15.75">
      <c r="A584" s="169">
        <f>IF((SUM('Раздел 4'!K21:K21)=SUM('Раздел 4'!E21:J21)),"","Неверно!")</f>
      </c>
      <c r="B584" s="190" t="s">
        <v>537</v>
      </c>
      <c r="C584" s="168" t="s">
        <v>542</v>
      </c>
      <c r="D584" s="168" t="s">
        <v>1097</v>
      </c>
      <c r="E584" s="170" t="str">
        <f>CONCATENATE(SUM('Раздел 4'!K21:K21),"=",SUM('Раздел 4'!E21:J21))</f>
        <v>0=0</v>
      </c>
    </row>
    <row r="585" spans="1:5" s="145" customFormat="1" ht="15.75">
      <c r="A585" s="169">
        <f>IF((SUM('Раздел 4'!K22:K22)=SUM('Раздел 4'!E22:J22)),"","Неверно!")</f>
      </c>
      <c r="B585" s="190" t="s">
        <v>537</v>
      </c>
      <c r="C585" s="168" t="s">
        <v>543</v>
      </c>
      <c r="D585" s="168" t="s">
        <v>1097</v>
      </c>
      <c r="E585" s="170" t="str">
        <f>CONCATENATE(SUM('Раздел 4'!K22:K22),"=",SUM('Раздел 4'!E22:J22))</f>
        <v>0=0</v>
      </c>
    </row>
    <row r="586" spans="1:5" s="145" customFormat="1" ht="15.75">
      <c r="A586" s="169">
        <f>IF((SUM('Раздел 4'!K23:K23)=SUM('Раздел 4'!E23:J23)),"","Неверно!")</f>
      </c>
      <c r="B586" s="190" t="s">
        <v>537</v>
      </c>
      <c r="C586" s="168" t="s">
        <v>544</v>
      </c>
      <c r="D586" s="168" t="s">
        <v>1097</v>
      </c>
      <c r="E586" s="170" t="str">
        <f>CONCATENATE(SUM('Раздел 4'!K23:K23),"=",SUM('Раздел 4'!E23:J23))</f>
        <v>0=0</v>
      </c>
    </row>
    <row r="587" spans="1:5" s="145" customFormat="1" ht="15.75">
      <c r="A587" s="169">
        <f>IF((SUM('Раздел 4'!K24:K24)=SUM('Раздел 4'!E24:J24)),"","Неверно!")</f>
      </c>
      <c r="B587" s="190" t="s">
        <v>537</v>
      </c>
      <c r="C587" s="168" t="s">
        <v>545</v>
      </c>
      <c r="D587" s="168" t="s">
        <v>1097</v>
      </c>
      <c r="E587" s="170" t="str">
        <f>CONCATENATE(SUM('Раздел 4'!K24:K24),"=",SUM('Раздел 4'!E24:J24))</f>
        <v>0=0</v>
      </c>
    </row>
    <row r="588" spans="1:5" s="145" customFormat="1" ht="15.75">
      <c r="A588" s="169">
        <f>IF((SUM('Раздел 4'!K25:K25)=SUM('Раздел 4'!E25:J25)),"","Неверно!")</f>
      </c>
      <c r="B588" s="190" t="s">
        <v>537</v>
      </c>
      <c r="C588" s="168" t="s">
        <v>546</v>
      </c>
      <c r="D588" s="168" t="s">
        <v>1097</v>
      </c>
      <c r="E588" s="170" t="str">
        <f>CONCATENATE(SUM('Раздел 4'!K25:K25),"=",SUM('Раздел 4'!E25:J25))</f>
        <v>0=0</v>
      </c>
    </row>
    <row r="589" spans="1:5" s="145" customFormat="1" ht="15.75">
      <c r="A589" s="169">
        <f>IF((SUM('Раздел 4'!K26:K26)=SUM('Раздел 4'!E26:J26)),"","Неверно!")</f>
      </c>
      <c r="B589" s="190" t="s">
        <v>537</v>
      </c>
      <c r="C589" s="168" t="s">
        <v>547</v>
      </c>
      <c r="D589" s="168" t="s">
        <v>1097</v>
      </c>
      <c r="E589" s="170" t="str">
        <f>CONCATENATE(SUM('Раздел 4'!K26:K26),"=",SUM('Раздел 4'!E26:J26))</f>
        <v>0=0</v>
      </c>
    </row>
    <row r="590" spans="1:5" s="145" customFormat="1" ht="15.75">
      <c r="A590" s="169">
        <f>IF((SUM('Раздел 4'!K27:K27)=SUM('Раздел 4'!E27:J27)),"","Неверно!")</f>
      </c>
      <c r="B590" s="190" t="s">
        <v>537</v>
      </c>
      <c r="C590" s="168" t="s">
        <v>548</v>
      </c>
      <c r="D590" s="168" t="s">
        <v>1097</v>
      </c>
      <c r="E590" s="170" t="str">
        <f>CONCATENATE(SUM('Раздел 4'!K27:K27),"=",SUM('Раздел 4'!E27:J27))</f>
        <v>0=0</v>
      </c>
    </row>
    <row r="591" spans="1:5" s="145" customFormat="1" ht="15.75">
      <c r="A591" s="169">
        <f>IF((SUM('Раздел 4'!K10:K10)=SUM('Раздел 4'!E10:J10)),"","Неверно!")</f>
      </c>
      <c r="B591" s="190" t="s">
        <v>537</v>
      </c>
      <c r="C591" s="168" t="s">
        <v>549</v>
      </c>
      <c r="D591" s="168" t="s">
        <v>1097</v>
      </c>
      <c r="E591" s="170" t="str">
        <f>CONCATENATE(SUM('Раздел 4'!K10:K10),"=",SUM('Раздел 4'!E10:J10))</f>
        <v>0=0</v>
      </c>
    </row>
    <row r="592" spans="1:5" ht="15.75">
      <c r="A592" s="169">
        <f>IF((SUM('Раздел 4'!K28:K28)=SUM('Раздел 4'!E28:J28)),"","Неверно!")</f>
      </c>
      <c r="B592" s="190" t="s">
        <v>537</v>
      </c>
      <c r="C592" s="168" t="s">
        <v>550</v>
      </c>
      <c r="D592" s="168" t="s">
        <v>1097</v>
      </c>
      <c r="E592" s="170" t="str">
        <f>CONCATENATE(SUM('Раздел 4'!K28:K28),"=",SUM('Раздел 4'!E28:J28))</f>
        <v>0=0</v>
      </c>
    </row>
    <row r="593" spans="1:5" ht="15.75">
      <c r="A593" s="169">
        <f>IF((SUM('Раздел 4'!K29:K29)=SUM('Раздел 4'!E29:J29)),"","Неверно!")</f>
      </c>
      <c r="B593" s="190" t="s">
        <v>537</v>
      </c>
      <c r="C593" s="168" t="s">
        <v>551</v>
      </c>
      <c r="D593" s="168" t="s">
        <v>1097</v>
      </c>
      <c r="E593" s="170" t="str">
        <f>CONCATENATE(SUM('Раздел 4'!K29:K29),"=",SUM('Раздел 4'!E29:J29))</f>
        <v>0=0</v>
      </c>
    </row>
    <row r="594" spans="1:5" ht="15.75">
      <c r="A594" s="169">
        <f>IF((SUM('Раздел 4'!K30:K30)=SUM('Раздел 4'!E30:J30)),"","Неверно!")</f>
      </c>
      <c r="B594" s="190" t="s">
        <v>537</v>
      </c>
      <c r="C594" s="168" t="s">
        <v>552</v>
      </c>
      <c r="D594" s="168" t="s">
        <v>1097</v>
      </c>
      <c r="E594" s="170" t="str">
        <f>CONCATENATE(SUM('Раздел 4'!K30:K30),"=",SUM('Раздел 4'!E30:J30))</f>
        <v>0=0</v>
      </c>
    </row>
    <row r="595" spans="1:5" ht="15.75">
      <c r="A595" s="169">
        <f>IF((SUM('Раздел 4'!K31:K31)=SUM('Раздел 4'!E31:J31)),"","Неверно!")</f>
      </c>
      <c r="B595" s="190" t="s">
        <v>537</v>
      </c>
      <c r="C595" s="168" t="s">
        <v>553</v>
      </c>
      <c r="D595" s="168" t="s">
        <v>1097</v>
      </c>
      <c r="E595" s="170" t="str">
        <f>CONCATENATE(SUM('Раздел 4'!K31:K31),"=",SUM('Раздел 4'!E31:J31))</f>
        <v>0=0</v>
      </c>
    </row>
    <row r="596" spans="1:5" ht="15.75">
      <c r="A596" s="169">
        <f>IF((SUM('Раздел 4'!K32:K32)=SUM('Раздел 4'!E32:J32)),"","Неверно!")</f>
      </c>
      <c r="B596" s="190" t="s">
        <v>537</v>
      </c>
      <c r="C596" s="168" t="s">
        <v>554</v>
      </c>
      <c r="D596" s="168" t="s">
        <v>1097</v>
      </c>
      <c r="E596" s="170" t="str">
        <f>CONCATENATE(SUM('Раздел 4'!K32:K32),"=",SUM('Раздел 4'!E32:J32))</f>
        <v>0=0</v>
      </c>
    </row>
    <row r="597" spans="1:5" ht="15.75">
      <c r="A597" s="169">
        <f>IF((SUM('Раздел 4'!K33:K33)=SUM('Раздел 4'!E33:J33)),"","Неверно!")</f>
      </c>
      <c r="B597" s="190" t="s">
        <v>537</v>
      </c>
      <c r="C597" s="168" t="s">
        <v>555</v>
      </c>
      <c r="D597" s="168" t="s">
        <v>1097</v>
      </c>
      <c r="E597" s="170" t="str">
        <f>CONCATENATE(SUM('Раздел 4'!K33:K33),"=",SUM('Раздел 4'!E33:J33))</f>
        <v>0=0</v>
      </c>
    </row>
    <row r="598" spans="1:5" ht="15.75">
      <c r="A598" s="169">
        <f>IF((SUM('Раздел 4'!K34:K34)=SUM('Раздел 4'!E34:J34)),"","Неверно!")</f>
      </c>
      <c r="B598" s="190" t="s">
        <v>537</v>
      </c>
      <c r="C598" s="168" t="s">
        <v>556</v>
      </c>
      <c r="D598" s="168" t="s">
        <v>1097</v>
      </c>
      <c r="E598" s="170" t="str">
        <f>CONCATENATE(SUM('Раздел 4'!K34:K34),"=",SUM('Раздел 4'!E34:J34))</f>
        <v>0=0</v>
      </c>
    </row>
    <row r="599" spans="1:5" ht="15.75">
      <c r="A599" s="169">
        <f>IF((SUM('Раздел 4'!K35:K35)=SUM('Раздел 4'!E35:J35)),"","Неверно!")</f>
      </c>
      <c r="B599" s="190" t="s">
        <v>537</v>
      </c>
      <c r="C599" s="168" t="s">
        <v>557</v>
      </c>
      <c r="D599" s="168" t="s">
        <v>1097</v>
      </c>
      <c r="E599" s="170" t="str">
        <f>CONCATENATE(SUM('Раздел 4'!K35:K35),"=",SUM('Раздел 4'!E35:J35))</f>
        <v>0=0</v>
      </c>
    </row>
    <row r="600" spans="1:5" ht="15.75">
      <c r="A600" s="169">
        <f>IF((SUM('Раздел 4'!K36:K36)=SUM('Раздел 4'!E36:J36)),"","Неверно!")</f>
      </c>
      <c r="B600" s="190" t="s">
        <v>537</v>
      </c>
      <c r="C600" s="168" t="s">
        <v>558</v>
      </c>
      <c r="D600" s="168" t="s">
        <v>1097</v>
      </c>
      <c r="E600" s="170" t="str">
        <f>CONCATENATE(SUM('Раздел 4'!K36:K36),"=",SUM('Раздел 4'!E36:J36))</f>
        <v>0=0</v>
      </c>
    </row>
    <row r="601" spans="1:5" ht="15.75">
      <c r="A601" s="169">
        <f>IF((SUM('Раздел 4'!K37:K37)=SUM('Раздел 4'!E37:J37)),"","Неверно!")</f>
      </c>
      <c r="B601" s="190" t="s">
        <v>537</v>
      </c>
      <c r="C601" s="168" t="s">
        <v>559</v>
      </c>
      <c r="D601" s="168" t="s">
        <v>1097</v>
      </c>
      <c r="E601" s="170" t="str">
        <f>CONCATENATE(SUM('Раздел 4'!K37:K37),"=",SUM('Раздел 4'!E37:J37))</f>
        <v>0=0</v>
      </c>
    </row>
    <row r="602" spans="1:5" ht="15.75">
      <c r="A602" s="169">
        <f>IF((SUM('Раздел 4'!K11:K11)=SUM('Раздел 4'!E11:J11)),"","Неверно!")</f>
      </c>
      <c r="B602" s="190" t="s">
        <v>537</v>
      </c>
      <c r="C602" s="168" t="s">
        <v>560</v>
      </c>
      <c r="D602" s="168" t="s">
        <v>1097</v>
      </c>
      <c r="E602" s="170" t="str">
        <f>CONCATENATE(SUM('Раздел 4'!K11:K11),"=",SUM('Раздел 4'!E11:J11))</f>
        <v>0=0</v>
      </c>
    </row>
    <row r="603" spans="1:5" ht="15.75">
      <c r="A603" s="169">
        <f>IF((SUM('Раздел 4'!K38:K38)=SUM('Раздел 4'!E38:J38)),"","Неверно!")</f>
      </c>
      <c r="B603" s="190" t="s">
        <v>537</v>
      </c>
      <c r="C603" s="168" t="s">
        <v>561</v>
      </c>
      <c r="D603" s="168" t="s">
        <v>1097</v>
      </c>
      <c r="E603" s="170" t="str">
        <f>CONCATENATE(SUM('Раздел 4'!K38:K38),"=",SUM('Раздел 4'!E38:J38))</f>
        <v>0=0</v>
      </c>
    </row>
    <row r="604" spans="1:5" ht="15.75">
      <c r="A604" s="169">
        <f>IF((SUM('Раздел 4'!K39:K39)=SUM('Раздел 4'!E39:J39)),"","Неверно!")</f>
      </c>
      <c r="B604" s="190" t="s">
        <v>537</v>
      </c>
      <c r="C604" s="168" t="s">
        <v>562</v>
      </c>
      <c r="D604" s="168" t="s">
        <v>1097</v>
      </c>
      <c r="E604" s="170" t="str">
        <f>CONCATENATE(SUM('Раздел 4'!K39:K39),"=",SUM('Раздел 4'!E39:J39))</f>
        <v>0=0</v>
      </c>
    </row>
    <row r="605" spans="1:5" ht="15.75">
      <c r="A605" s="169">
        <f>IF((SUM('Раздел 4'!K40:K40)=SUM('Раздел 4'!E40:J40)),"","Неверно!")</f>
      </c>
      <c r="B605" s="190" t="s">
        <v>537</v>
      </c>
      <c r="C605" s="168" t="s">
        <v>563</v>
      </c>
      <c r="D605" s="168" t="s">
        <v>1097</v>
      </c>
      <c r="E605" s="170" t="str">
        <f>CONCATENATE(SUM('Раздел 4'!K40:K40),"=",SUM('Раздел 4'!E40:J40))</f>
        <v>0=0</v>
      </c>
    </row>
    <row r="606" spans="1:5" ht="15.75">
      <c r="A606" s="169">
        <f>IF((SUM('Раздел 4'!K41:K41)=SUM('Раздел 4'!E41:J41)),"","Неверно!")</f>
      </c>
      <c r="B606" s="190" t="s">
        <v>537</v>
      </c>
      <c r="C606" s="168" t="s">
        <v>564</v>
      </c>
      <c r="D606" s="168" t="s">
        <v>1097</v>
      </c>
      <c r="E606" s="170" t="str">
        <f>CONCATENATE(SUM('Раздел 4'!K41:K41),"=",SUM('Раздел 4'!E41:J41))</f>
        <v>0=0</v>
      </c>
    </row>
    <row r="607" spans="1:5" ht="15.75">
      <c r="A607" s="169">
        <f>IF((SUM('Раздел 4'!K42:K42)=SUM('Раздел 4'!E42:J42)),"","Неверно!")</f>
      </c>
      <c r="B607" s="190" t="s">
        <v>537</v>
      </c>
      <c r="C607" s="168" t="s">
        <v>565</v>
      </c>
      <c r="D607" s="168" t="s">
        <v>1097</v>
      </c>
      <c r="E607" s="170" t="str">
        <f>CONCATENATE(SUM('Раздел 4'!K42:K42),"=",SUM('Раздел 4'!E42:J42))</f>
        <v>0=0</v>
      </c>
    </row>
    <row r="608" spans="1:5" ht="15.75">
      <c r="A608" s="169">
        <f>IF((SUM('Раздел 4'!K12:K12)=SUM('Раздел 4'!E12:J12)),"","Неверно!")</f>
      </c>
      <c r="B608" s="190" t="s">
        <v>537</v>
      </c>
      <c r="C608" s="168" t="s">
        <v>566</v>
      </c>
      <c r="D608" s="168" t="s">
        <v>1097</v>
      </c>
      <c r="E608" s="170" t="str">
        <f>CONCATENATE(SUM('Раздел 4'!K12:K12),"=",SUM('Раздел 4'!E12:J12))</f>
        <v>0=0</v>
      </c>
    </row>
    <row r="609" spans="1:5" ht="15.75">
      <c r="A609" s="169">
        <f>IF((SUM('Раздел 4'!K13:K13)=SUM('Раздел 4'!E13:J13)),"","Неверно!")</f>
      </c>
      <c r="B609" s="190" t="s">
        <v>537</v>
      </c>
      <c r="C609" s="168" t="s">
        <v>567</v>
      </c>
      <c r="D609" s="168" t="s">
        <v>1097</v>
      </c>
      <c r="E609" s="170" t="str">
        <f>CONCATENATE(SUM('Раздел 4'!K13:K13),"=",SUM('Раздел 4'!E13:J13))</f>
        <v>0=0</v>
      </c>
    </row>
    <row r="610" spans="1:5" ht="15.75">
      <c r="A610" s="169">
        <f>IF((SUM('Раздел 4'!K14:K14)=SUM('Раздел 4'!E14:J14)),"","Неверно!")</f>
      </c>
      <c r="B610" s="190" t="s">
        <v>537</v>
      </c>
      <c r="C610" s="168" t="s">
        <v>568</v>
      </c>
      <c r="D610" s="168" t="s">
        <v>1097</v>
      </c>
      <c r="E610" s="170" t="str">
        <f>CONCATENATE(SUM('Раздел 4'!K14:K14),"=",SUM('Раздел 4'!E14:J14))</f>
        <v>0=0</v>
      </c>
    </row>
    <row r="611" spans="1:5" ht="15.75">
      <c r="A611" s="169">
        <f>IF((SUM('Раздел 4'!K15:K15)=SUM('Раздел 4'!E15:J15)),"","Неверно!")</f>
      </c>
      <c r="B611" s="190" t="s">
        <v>537</v>
      </c>
      <c r="C611" s="168" t="s">
        <v>569</v>
      </c>
      <c r="D611" s="168" t="s">
        <v>1097</v>
      </c>
      <c r="E611" s="170" t="str">
        <f>CONCATENATE(SUM('Раздел 4'!K15:K15),"=",SUM('Раздел 4'!E15:J15))</f>
        <v>0=0</v>
      </c>
    </row>
    <row r="612" spans="1:5" ht="15.75">
      <c r="A612" s="169">
        <f>IF((SUM('Раздел 4'!K16:K16)=SUM('Раздел 4'!E16:J16)),"","Неверно!")</f>
      </c>
      <c r="B612" s="190" t="s">
        <v>537</v>
      </c>
      <c r="C612" s="168" t="s">
        <v>570</v>
      </c>
      <c r="D612" s="168" t="s">
        <v>1097</v>
      </c>
      <c r="E612" s="170" t="str">
        <f>CONCATENATE(SUM('Раздел 4'!K16:K16),"=",SUM('Раздел 4'!E16:J16))</f>
        <v>0=0</v>
      </c>
    </row>
    <row r="613" spans="1:5" ht="15.75">
      <c r="A613" s="169">
        <f>IF((SUM('Раздел 4'!K17:K17)=SUM('Раздел 4'!E17:J17)),"","Неверно!")</f>
      </c>
      <c r="B613" s="190" t="s">
        <v>537</v>
      </c>
      <c r="C613" s="168" t="s">
        <v>571</v>
      </c>
      <c r="D613" s="168" t="s">
        <v>1097</v>
      </c>
      <c r="E613" s="170" t="str">
        <f>CONCATENATE(SUM('Раздел 4'!K17:K17),"=",SUM('Раздел 4'!E17:J17))</f>
        <v>0=0</v>
      </c>
    </row>
    <row r="614" spans="1:5" ht="15.75">
      <c r="A614" s="169">
        <f>IF((SUM('Разделы 3, 5, 6'!AC9:AD9)&lt;=SUM('Разделы 3, 5, 6'!AB9:AB9)),"","Неверно!")</f>
      </c>
      <c r="B614" s="190" t="s">
        <v>572</v>
      </c>
      <c r="C614" s="168" t="s">
        <v>573</v>
      </c>
      <c r="D614" s="168" t="s">
        <v>1147</v>
      </c>
      <c r="E614" s="170" t="str">
        <f>CONCATENATE(SUM('Разделы 3, 5, 6'!AC9:AD9),"&lt;=",SUM('Разделы 3, 5, 6'!AB9:AB9))</f>
        <v>0&lt;=0</v>
      </c>
    </row>
    <row r="615" spans="1:5" ht="15.75">
      <c r="A615" s="169">
        <f>IF((SUM('Разделы 3, 5, 6'!AC10:AD10)&lt;=SUM('Разделы 3, 5, 6'!AB10:AB10)),"","Неверно!")</f>
      </c>
      <c r="B615" s="190" t="s">
        <v>572</v>
      </c>
      <c r="C615" s="168" t="s">
        <v>574</v>
      </c>
      <c r="D615" s="168" t="s">
        <v>1147</v>
      </c>
      <c r="E615" s="170" t="str">
        <f>CONCATENATE(SUM('Разделы 3, 5, 6'!AC10:AD10),"&lt;=",SUM('Разделы 3, 5, 6'!AB10:AB10))</f>
        <v>0&lt;=0</v>
      </c>
    </row>
    <row r="616" spans="1:5" ht="15.75">
      <c r="A616" s="169">
        <f>IF((SUM('Разделы 3, 5, 6'!AC11:AD11)&lt;=SUM('Разделы 3, 5, 6'!AB11:AB11)),"","Неверно!")</f>
      </c>
      <c r="B616" s="190" t="s">
        <v>572</v>
      </c>
      <c r="C616" s="168" t="s">
        <v>575</v>
      </c>
      <c r="D616" s="168" t="s">
        <v>1147</v>
      </c>
      <c r="E616" s="170" t="str">
        <f>CONCATENATE(SUM('Разделы 3, 5, 6'!AC11:AD11),"&lt;=",SUM('Разделы 3, 5, 6'!AB11:AB11))</f>
        <v>0&lt;=0</v>
      </c>
    </row>
    <row r="617" spans="1:5" ht="15.75">
      <c r="A617" s="169">
        <f>IF((SUM('Разделы 3, 5, 6'!AC12:AD12)&lt;=SUM('Разделы 3, 5, 6'!AB12:AB12)),"","Неверно!")</f>
      </c>
      <c r="B617" s="190" t="s">
        <v>572</v>
      </c>
      <c r="C617" s="168" t="s">
        <v>576</v>
      </c>
      <c r="D617" s="168" t="s">
        <v>1147</v>
      </c>
      <c r="E617" s="170" t="str">
        <f>CONCATENATE(SUM('Разделы 3, 5, 6'!AC12:AD12),"&lt;=",SUM('Разделы 3, 5, 6'!AB12:AB12))</f>
        <v>0&lt;=0</v>
      </c>
    </row>
    <row r="618" spans="1:5" ht="15.75">
      <c r="A618" s="169">
        <f>IF((SUM('Разделы 3, 5, 6'!AC13:AD13)&lt;=SUM('Разделы 3, 5, 6'!AB13:AB13)),"","Неверно!")</f>
      </c>
      <c r="B618" s="190" t="s">
        <v>572</v>
      </c>
      <c r="C618" s="168" t="s">
        <v>577</v>
      </c>
      <c r="D618" s="168" t="s">
        <v>1147</v>
      </c>
      <c r="E618" s="170" t="str">
        <f>CONCATENATE(SUM('Разделы 3, 5, 6'!AC13:AD13),"&lt;=",SUM('Разделы 3, 5, 6'!AB13:AB13))</f>
        <v>0&lt;=0</v>
      </c>
    </row>
    <row r="619" spans="1:5" ht="15.75">
      <c r="A619" s="169">
        <f>IF((SUM('Разделы 3, 5, 6'!AC14:AD14)&lt;=SUM('Разделы 3, 5, 6'!AB14:AB14)),"","Неверно!")</f>
      </c>
      <c r="B619" s="190" t="s">
        <v>572</v>
      </c>
      <c r="C619" s="168" t="s">
        <v>578</v>
      </c>
      <c r="D619" s="168" t="s">
        <v>1147</v>
      </c>
      <c r="E619" s="170" t="str">
        <f>CONCATENATE(SUM('Разделы 3, 5, 6'!AC14:AD14),"&lt;=",SUM('Разделы 3, 5, 6'!AB14:AB14))</f>
        <v>0&lt;=0</v>
      </c>
    </row>
    <row r="620" spans="1:5" ht="15.75">
      <c r="A620" s="169">
        <f>IF((SUM('Разделы 3, 5, 6'!AC15:AD15)&lt;=SUM('Разделы 3, 5, 6'!AB15:AB15)),"","Неверно!")</f>
      </c>
      <c r="B620" s="190" t="s">
        <v>572</v>
      </c>
      <c r="C620" s="168" t="s">
        <v>579</v>
      </c>
      <c r="D620" s="168" t="s">
        <v>1147</v>
      </c>
      <c r="E620" s="170" t="str">
        <f>CONCATENATE(SUM('Разделы 3, 5, 6'!AC15:AD15),"&lt;=",SUM('Разделы 3, 5, 6'!AB15:AB15))</f>
        <v>0&lt;=0</v>
      </c>
    </row>
    <row r="621" spans="1:5" ht="15.75">
      <c r="A621" s="169">
        <f>IF((SUM('Разделы 3, 5, 6'!AC16:AD16)&lt;=SUM('Разделы 3, 5, 6'!AB16:AB16)),"","Неверно!")</f>
      </c>
      <c r="B621" s="190" t="s">
        <v>572</v>
      </c>
      <c r="C621" s="168" t="s">
        <v>580</v>
      </c>
      <c r="D621" s="168" t="s">
        <v>1147</v>
      </c>
      <c r="E621" s="170" t="str">
        <f>CONCATENATE(SUM('Разделы 3, 5, 6'!AC16:AD16),"&lt;=",SUM('Разделы 3, 5, 6'!AB16:AB16))</f>
        <v>0&lt;=0</v>
      </c>
    </row>
    <row r="622" spans="1:5" ht="15.75">
      <c r="A622" s="169">
        <f>IF((SUM('Разделы 3, 5, 6'!AC17:AD17)&lt;=SUM('Разделы 3, 5, 6'!AB17:AB17)),"","Неверно!")</f>
      </c>
      <c r="B622" s="190" t="s">
        <v>572</v>
      </c>
      <c r="C622" s="168" t="s">
        <v>581</v>
      </c>
      <c r="D622" s="168" t="s">
        <v>1147</v>
      </c>
      <c r="E622" s="170" t="str">
        <f>CONCATENATE(SUM('Разделы 3, 5, 6'!AC17:AD17),"&lt;=",SUM('Разделы 3, 5, 6'!AB17:AB17))</f>
        <v>0&lt;=0</v>
      </c>
    </row>
    <row r="623" spans="1:5" ht="15.75">
      <c r="A623" s="169">
        <f>IF((SUM('Разделы 1, 2'!T18:T18)&lt;=SUM('Разделы 1, 2'!M18:M18)),"","Неверно!")</f>
      </c>
      <c r="B623" s="190" t="s">
        <v>582</v>
      </c>
      <c r="C623" s="168" t="s">
        <v>583</v>
      </c>
      <c r="D623" s="168" t="s">
        <v>1083</v>
      </c>
      <c r="E623" s="170" t="str">
        <f>CONCATENATE(SUM('Разделы 1, 2'!T18:T18),"&lt;=",SUM('Разделы 1, 2'!M18:M18))</f>
        <v>0&lt;=0</v>
      </c>
    </row>
    <row r="624" spans="1:5" ht="15.75">
      <c r="A624" s="169">
        <f>IF((SUM('Разделы 1, 2'!T19:T19)&lt;=SUM('Разделы 1, 2'!M19:M19)),"","Неверно!")</f>
      </c>
      <c r="B624" s="190" t="s">
        <v>582</v>
      </c>
      <c r="C624" s="168" t="s">
        <v>584</v>
      </c>
      <c r="D624" s="168" t="s">
        <v>1083</v>
      </c>
      <c r="E624" s="170" t="str">
        <f>CONCATENATE(SUM('Разделы 1, 2'!T19:T19),"&lt;=",SUM('Разделы 1, 2'!M19:M19))</f>
        <v>0&lt;=0</v>
      </c>
    </row>
    <row r="625" spans="1:5" ht="15.75">
      <c r="A625" s="169">
        <f>IF((SUM('Разделы 1, 2'!T20:T20)&lt;=SUM('Разделы 1, 2'!M20:M20)),"","Неверно!")</f>
      </c>
      <c r="B625" s="190" t="s">
        <v>582</v>
      </c>
      <c r="C625" s="168" t="s">
        <v>585</v>
      </c>
      <c r="D625" s="168" t="s">
        <v>1083</v>
      </c>
      <c r="E625" s="170" t="str">
        <f>CONCATENATE(SUM('Разделы 1, 2'!T20:T20),"&lt;=",SUM('Разделы 1, 2'!M20:M20))</f>
        <v>0&lt;=0</v>
      </c>
    </row>
    <row r="626" spans="1:5" ht="15.75">
      <c r="A626" s="169">
        <f>IF((SUM('Разделы 1, 2'!T21:T21)&lt;=SUM('Разделы 1, 2'!M21:M21)),"","Неверно!")</f>
      </c>
      <c r="B626" s="190" t="s">
        <v>582</v>
      </c>
      <c r="C626" s="168" t="s">
        <v>586</v>
      </c>
      <c r="D626" s="168" t="s">
        <v>1083</v>
      </c>
      <c r="E626" s="170" t="str">
        <f>CONCATENATE(SUM('Разделы 1, 2'!T21:T21),"&lt;=",SUM('Разделы 1, 2'!M21:M21))</f>
        <v>0&lt;=0</v>
      </c>
    </row>
    <row r="627" spans="1:5" ht="15.75">
      <c r="A627" s="169">
        <f>IF((SUM('Разделы 1, 2'!T22:T22)&lt;=SUM('Разделы 1, 2'!M22:M22)),"","Неверно!")</f>
      </c>
      <c r="B627" s="190" t="s">
        <v>582</v>
      </c>
      <c r="C627" s="168" t="s">
        <v>587</v>
      </c>
      <c r="D627" s="168" t="s">
        <v>1083</v>
      </c>
      <c r="E627" s="170" t="str">
        <f>CONCATENATE(SUM('Разделы 1, 2'!T22:T22),"&lt;=",SUM('Разделы 1, 2'!M22:M22))</f>
        <v>0&lt;=0</v>
      </c>
    </row>
    <row r="628" spans="1:5" ht="15.75">
      <c r="A628" s="169">
        <f>IF((SUM('Разделы 1, 2'!T23:T23)&lt;=SUM('Разделы 1, 2'!M23:M23)),"","Неверно!")</f>
      </c>
      <c r="B628" s="190" t="s">
        <v>582</v>
      </c>
      <c r="C628" s="168" t="s">
        <v>588</v>
      </c>
      <c r="D628" s="168" t="s">
        <v>1083</v>
      </c>
      <c r="E628" s="170" t="str">
        <f>CONCATENATE(SUM('Разделы 1, 2'!T23:T23),"&lt;=",SUM('Разделы 1, 2'!M23:M23))</f>
        <v>0&lt;=0</v>
      </c>
    </row>
    <row r="629" spans="1:5" ht="15.75">
      <c r="A629" s="169">
        <f>IF((SUM('Разделы 1, 2'!T24:T24)&lt;=SUM('Разделы 1, 2'!M24:M24)),"","Неверно!")</f>
      </c>
      <c r="B629" s="190" t="s">
        <v>582</v>
      </c>
      <c r="C629" s="168" t="s">
        <v>589</v>
      </c>
      <c r="D629" s="168" t="s">
        <v>1083</v>
      </c>
      <c r="E629" s="170" t="str">
        <f>CONCATENATE(SUM('Разделы 1, 2'!T24:T24),"&lt;=",SUM('Разделы 1, 2'!M24:M24))</f>
        <v>0&lt;=0</v>
      </c>
    </row>
    <row r="630" spans="1:5" ht="15.75">
      <c r="A630" s="169">
        <f>IF((SUM('Разделы 1, 2'!C10:D10)=SUM('Разделы 1, 2'!F10:F10)+SUM('Разделы 1, 2'!J10:J10)+SUM('Разделы 1, 2'!N10:N10)),"","Неверно!")</f>
      </c>
      <c r="B630" s="190" t="s">
        <v>590</v>
      </c>
      <c r="C630" s="168" t="s">
        <v>591</v>
      </c>
      <c r="D630" s="168" t="s">
        <v>1085</v>
      </c>
      <c r="E630" s="170" t="str">
        <f>CONCATENATE(SUM('Разделы 1, 2'!C10:D10),"=",SUM('Разделы 1, 2'!F10:F10),"+",SUM('Разделы 1, 2'!J10:J10),"+",SUM('Разделы 1, 2'!N10:N10))</f>
        <v>1=0+1+0</v>
      </c>
    </row>
    <row r="631" spans="1:5" ht="15.75">
      <c r="A631" s="169">
        <f>IF((SUM('Разделы 3, 5, 6'!AG9:AG9)&gt;=SUM('Разделы 3, 5, 6'!G9:G9)),"","Неверно!")</f>
      </c>
      <c r="B631" s="190" t="s">
        <v>592</v>
      </c>
      <c r="C631" s="168" t="s">
        <v>593</v>
      </c>
      <c r="D631" s="168" t="s">
        <v>1169</v>
      </c>
      <c r="E631" s="170" t="str">
        <f>CONCATENATE(SUM('Разделы 3, 5, 6'!AG9:AG9),"&gt;=",SUM('Разделы 3, 5, 6'!G9:G9))</f>
        <v>0&gt;=0</v>
      </c>
    </row>
    <row r="632" spans="1:5" ht="15.75">
      <c r="A632" s="169">
        <f>IF((SUM('Разделы 3, 5, 6'!AG10:AG10)&gt;=SUM('Разделы 3, 5, 6'!G10:G10)),"","Неверно!")</f>
      </c>
      <c r="B632" s="190" t="s">
        <v>592</v>
      </c>
      <c r="C632" s="168" t="s">
        <v>594</v>
      </c>
      <c r="D632" s="168" t="s">
        <v>1169</v>
      </c>
      <c r="E632" s="170" t="str">
        <f>CONCATENATE(SUM('Разделы 3, 5, 6'!AG10:AG10),"&gt;=",SUM('Разделы 3, 5, 6'!G10:G10))</f>
        <v>0&gt;=0</v>
      </c>
    </row>
    <row r="633" spans="1:5" ht="15.75">
      <c r="A633" s="169">
        <f>IF((SUM('Разделы 3, 5, 6'!AG11:AG11)&gt;=SUM('Разделы 3, 5, 6'!G11:G11)),"","Неверно!")</f>
      </c>
      <c r="B633" s="190" t="s">
        <v>592</v>
      </c>
      <c r="C633" s="168" t="s">
        <v>595</v>
      </c>
      <c r="D633" s="168" t="s">
        <v>1169</v>
      </c>
      <c r="E633" s="170" t="str">
        <f>CONCATENATE(SUM('Разделы 3, 5, 6'!AG11:AG11),"&gt;=",SUM('Разделы 3, 5, 6'!G11:G11))</f>
        <v>0&gt;=0</v>
      </c>
    </row>
    <row r="634" spans="1:5" ht="15.75">
      <c r="A634" s="169">
        <f>IF((SUM('Разделы 3, 5, 6'!AG12:AG12)&gt;=SUM('Разделы 3, 5, 6'!G12:G12)),"","Неверно!")</f>
      </c>
      <c r="B634" s="190" t="s">
        <v>592</v>
      </c>
      <c r="C634" s="168" t="s">
        <v>596</v>
      </c>
      <c r="D634" s="168" t="s">
        <v>1169</v>
      </c>
      <c r="E634" s="170" t="str">
        <f>CONCATENATE(SUM('Разделы 3, 5, 6'!AG12:AG12),"&gt;=",SUM('Разделы 3, 5, 6'!G12:G12))</f>
        <v>0&gt;=0</v>
      </c>
    </row>
    <row r="635" spans="1:5" ht="15.75">
      <c r="A635" s="169">
        <f>IF((SUM('Разделы 3, 5, 6'!AG13:AG13)&gt;=SUM('Разделы 3, 5, 6'!G13:G13)),"","Неверно!")</f>
      </c>
      <c r="B635" s="190" t="s">
        <v>592</v>
      </c>
      <c r="C635" s="168" t="s">
        <v>597</v>
      </c>
      <c r="D635" s="168" t="s">
        <v>1169</v>
      </c>
      <c r="E635" s="170" t="str">
        <f>CONCATENATE(SUM('Разделы 3, 5, 6'!AG13:AG13),"&gt;=",SUM('Разделы 3, 5, 6'!G13:G13))</f>
        <v>0&gt;=0</v>
      </c>
    </row>
    <row r="636" spans="1:5" ht="15.75">
      <c r="A636" s="169">
        <f>IF((SUM('Разделы 3, 5, 6'!AG14:AG14)&gt;=SUM('Разделы 3, 5, 6'!G14:G14)),"","Неверно!")</f>
      </c>
      <c r="B636" s="190" t="s">
        <v>592</v>
      </c>
      <c r="C636" s="168" t="s">
        <v>598</v>
      </c>
      <c r="D636" s="168" t="s">
        <v>1169</v>
      </c>
      <c r="E636" s="170" t="str">
        <f>CONCATENATE(SUM('Разделы 3, 5, 6'!AG14:AG14),"&gt;=",SUM('Разделы 3, 5, 6'!G14:G14))</f>
        <v>0&gt;=0</v>
      </c>
    </row>
    <row r="637" spans="1:5" ht="15.75">
      <c r="A637" s="169">
        <f>IF((SUM('Разделы 3, 5, 6'!AG15:AG15)&gt;=SUM('Разделы 3, 5, 6'!G15:G15)),"","Неверно!")</f>
      </c>
      <c r="B637" s="190" t="s">
        <v>592</v>
      </c>
      <c r="C637" s="168" t="s">
        <v>599</v>
      </c>
      <c r="D637" s="168" t="s">
        <v>1169</v>
      </c>
      <c r="E637" s="170" t="str">
        <f>CONCATENATE(SUM('Разделы 3, 5, 6'!AG15:AG15),"&gt;=",SUM('Разделы 3, 5, 6'!G15:G15))</f>
        <v>0&gt;=0</v>
      </c>
    </row>
    <row r="638" spans="1:5" ht="15.75">
      <c r="A638" s="169">
        <f>IF((SUM('Разделы 3, 5, 6'!AG16:AG16)&gt;=SUM('Разделы 3, 5, 6'!G16:G16)),"","Неверно!")</f>
      </c>
      <c r="B638" s="190" t="s">
        <v>592</v>
      </c>
      <c r="C638" s="168" t="s">
        <v>600</v>
      </c>
      <c r="D638" s="168" t="s">
        <v>1169</v>
      </c>
      <c r="E638" s="170" t="str">
        <f>CONCATENATE(SUM('Разделы 3, 5, 6'!AG16:AG16),"&gt;=",SUM('Разделы 3, 5, 6'!G16:G16))</f>
        <v>0&gt;=0</v>
      </c>
    </row>
    <row r="639" spans="1:5" ht="15.75">
      <c r="A639" s="169">
        <f>IF((SUM('Разделы 3, 5, 6'!AG17:AG17)&gt;=SUM('Разделы 3, 5, 6'!G17:G17)),"","Неверно!")</f>
      </c>
      <c r="B639" s="190" t="s">
        <v>592</v>
      </c>
      <c r="C639" s="168" t="s">
        <v>601</v>
      </c>
      <c r="D639" s="168" t="s">
        <v>1169</v>
      </c>
      <c r="E639" s="170" t="str">
        <f>CONCATENATE(SUM('Разделы 3, 5, 6'!AG17:AG17),"&gt;=",SUM('Разделы 3, 5, 6'!G17:G17))</f>
        <v>0&gt;=0</v>
      </c>
    </row>
    <row r="640" spans="1:5" ht="25.5">
      <c r="A640" s="169">
        <f>IF((SUM('Раздел 4'!X42:X42)=SUM('Разделы 3, 5, 6'!W10:W10)),"","Неверно!")</f>
      </c>
      <c r="B640" s="190" t="s">
        <v>602</v>
      </c>
      <c r="C640" s="168" t="s">
        <v>603</v>
      </c>
      <c r="D640" s="168" t="s">
        <v>1155</v>
      </c>
      <c r="E640" s="170" t="str">
        <f>CONCATENATE(SUM('Раздел 4'!X42:X42),"=",SUM('Разделы 3, 5, 6'!W10:W10))</f>
        <v>0=0</v>
      </c>
    </row>
    <row r="641" spans="1:5" ht="25.5">
      <c r="A641" s="169">
        <f>IF((SUM('Раздел 4'!Y42:Y42)=SUM('Разделы 3, 5, 6'!X10:X10)),"","Неверно!")</f>
      </c>
      <c r="B641" s="190" t="s">
        <v>602</v>
      </c>
      <c r="C641" s="168" t="s">
        <v>604</v>
      </c>
      <c r="D641" s="168" t="s">
        <v>1155</v>
      </c>
      <c r="E641" s="170" t="str">
        <f>CONCATENATE(SUM('Раздел 4'!Y42:Y42),"=",SUM('Разделы 3, 5, 6'!X10:X10))</f>
        <v>0=0</v>
      </c>
    </row>
    <row r="642" spans="1:5" ht="15.75">
      <c r="A642" s="169">
        <f>IF((SUM('Разделы 1, 2'!U18:U18)&lt;=SUM('Разделы 1, 2'!M18:M18)),"","Неверно!")</f>
      </c>
      <c r="B642" s="190" t="s">
        <v>605</v>
      </c>
      <c r="C642" s="168" t="s">
        <v>606</v>
      </c>
      <c r="D642" s="168" t="s">
        <v>1082</v>
      </c>
      <c r="E642" s="170" t="str">
        <f>CONCATENATE(SUM('Разделы 1, 2'!U18:U18),"&lt;=",SUM('Разделы 1, 2'!M18:M18))</f>
        <v>0&lt;=0</v>
      </c>
    </row>
    <row r="643" spans="1:5" ht="15.75">
      <c r="A643" s="169">
        <f>IF((SUM('Разделы 1, 2'!U19:U19)&lt;=SUM('Разделы 1, 2'!M19:M19)),"","Неверно!")</f>
      </c>
      <c r="B643" s="190" t="s">
        <v>605</v>
      </c>
      <c r="C643" s="168" t="s">
        <v>607</v>
      </c>
      <c r="D643" s="168" t="s">
        <v>1082</v>
      </c>
      <c r="E643" s="170" t="str">
        <f>CONCATENATE(SUM('Разделы 1, 2'!U19:U19),"&lt;=",SUM('Разделы 1, 2'!M19:M19))</f>
        <v>0&lt;=0</v>
      </c>
    </row>
    <row r="644" spans="1:5" ht="15.75">
      <c r="A644" s="169">
        <f>IF((SUM('Разделы 1, 2'!U20:U20)&lt;=SUM('Разделы 1, 2'!M20:M20)),"","Неверно!")</f>
      </c>
      <c r="B644" s="190" t="s">
        <v>605</v>
      </c>
      <c r="C644" s="168" t="s">
        <v>608</v>
      </c>
      <c r="D644" s="168" t="s">
        <v>1082</v>
      </c>
      <c r="E644" s="170" t="str">
        <f>CONCATENATE(SUM('Разделы 1, 2'!U20:U20),"&lt;=",SUM('Разделы 1, 2'!M20:M20))</f>
        <v>0&lt;=0</v>
      </c>
    </row>
    <row r="645" spans="1:5" ht="15.75">
      <c r="A645" s="169">
        <f>IF((SUM('Разделы 1, 2'!U21:U21)&lt;=SUM('Разделы 1, 2'!M21:M21)),"","Неверно!")</f>
      </c>
      <c r="B645" s="190" t="s">
        <v>605</v>
      </c>
      <c r="C645" s="168" t="s">
        <v>609</v>
      </c>
      <c r="D645" s="168" t="s">
        <v>1082</v>
      </c>
      <c r="E645" s="170" t="str">
        <f>CONCATENATE(SUM('Разделы 1, 2'!U21:U21),"&lt;=",SUM('Разделы 1, 2'!M21:M21))</f>
        <v>0&lt;=0</v>
      </c>
    </row>
    <row r="646" spans="1:5" ht="15.75">
      <c r="A646" s="169">
        <f>IF((SUM('Разделы 1, 2'!U22:U22)&lt;=SUM('Разделы 1, 2'!M22:M22)),"","Неверно!")</f>
      </c>
      <c r="B646" s="190" t="s">
        <v>605</v>
      </c>
      <c r="C646" s="168" t="s">
        <v>610</v>
      </c>
      <c r="D646" s="168" t="s">
        <v>1082</v>
      </c>
      <c r="E646" s="170" t="str">
        <f>CONCATENATE(SUM('Разделы 1, 2'!U22:U22),"&lt;=",SUM('Разделы 1, 2'!M22:M22))</f>
        <v>0&lt;=0</v>
      </c>
    </row>
    <row r="647" spans="1:5" ht="15.75">
      <c r="A647" s="169">
        <f>IF((SUM('Разделы 1, 2'!U23:U23)&lt;=SUM('Разделы 1, 2'!M23:M23)),"","Неверно!")</f>
      </c>
      <c r="B647" s="190" t="s">
        <v>605</v>
      </c>
      <c r="C647" s="168" t="s">
        <v>611</v>
      </c>
      <c r="D647" s="168" t="s">
        <v>1082</v>
      </c>
      <c r="E647" s="170" t="str">
        <f>CONCATENATE(SUM('Разделы 1, 2'!U23:U23),"&lt;=",SUM('Разделы 1, 2'!M23:M23))</f>
        <v>0&lt;=0</v>
      </c>
    </row>
    <row r="648" spans="1:5" ht="15.75">
      <c r="A648" s="169">
        <f>IF((SUM('Разделы 1, 2'!U24:U24)&lt;=SUM('Разделы 1, 2'!M24:M24)),"","Неверно!")</f>
      </c>
      <c r="B648" s="190" t="s">
        <v>605</v>
      </c>
      <c r="C648" s="168" t="s">
        <v>612</v>
      </c>
      <c r="D648" s="168" t="s">
        <v>1082</v>
      </c>
      <c r="E648" s="170" t="str">
        <f>CONCATENATE(SUM('Разделы 1, 2'!U24:U24),"&lt;=",SUM('Разделы 1, 2'!M24:M24))</f>
        <v>0&lt;=0</v>
      </c>
    </row>
    <row r="649" spans="1:5" ht="15.75">
      <c r="A649" s="169">
        <f>IF((SUM('Разделы 3, 5, 6'!J9:J9)=SUM('Разделы 3, 5, 6'!D9:I9)),"","Неверно!")</f>
      </c>
      <c r="B649" s="190" t="s">
        <v>613</v>
      </c>
      <c r="C649" s="168" t="s">
        <v>614</v>
      </c>
      <c r="D649" s="168" t="s">
        <v>1090</v>
      </c>
      <c r="E649" s="170" t="str">
        <f>CONCATENATE(SUM('Разделы 3, 5, 6'!J9:J9),"=",SUM('Разделы 3, 5, 6'!D9:I9))</f>
        <v>0=0</v>
      </c>
    </row>
    <row r="650" spans="1:5" ht="15.75">
      <c r="A650" s="169">
        <f>IF((SUM('Разделы 3, 5, 6'!J10:J10)=SUM('Разделы 3, 5, 6'!D10:I10)),"","Неверно!")</f>
      </c>
      <c r="B650" s="190" t="s">
        <v>613</v>
      </c>
      <c r="C650" s="168" t="s">
        <v>615</v>
      </c>
      <c r="D650" s="168" t="s">
        <v>1090</v>
      </c>
      <c r="E650" s="170" t="str">
        <f>CONCATENATE(SUM('Разделы 3, 5, 6'!J10:J10),"=",SUM('Разделы 3, 5, 6'!D10:I10))</f>
        <v>0=0</v>
      </c>
    </row>
    <row r="651" spans="1:5" ht="15.75">
      <c r="A651" s="169">
        <f>IF((SUM('Разделы 3, 5, 6'!J11:J11)=SUM('Разделы 3, 5, 6'!D11:I11)),"","Неверно!")</f>
      </c>
      <c r="B651" s="190" t="s">
        <v>613</v>
      </c>
      <c r="C651" s="168" t="s">
        <v>616</v>
      </c>
      <c r="D651" s="168" t="s">
        <v>1090</v>
      </c>
      <c r="E651" s="170" t="str">
        <f>CONCATENATE(SUM('Разделы 3, 5, 6'!J11:J11),"=",SUM('Разделы 3, 5, 6'!D11:I11))</f>
        <v>0=0</v>
      </c>
    </row>
    <row r="652" spans="1:5" ht="15.75">
      <c r="A652" s="169">
        <f>IF((SUM('Разделы 3, 5, 6'!J12:J12)=SUM('Разделы 3, 5, 6'!D12:I12)),"","Неверно!")</f>
      </c>
      <c r="B652" s="190" t="s">
        <v>613</v>
      </c>
      <c r="C652" s="168" t="s">
        <v>617</v>
      </c>
      <c r="D652" s="168" t="s">
        <v>1090</v>
      </c>
      <c r="E652" s="170" t="str">
        <f>CONCATENATE(SUM('Разделы 3, 5, 6'!J12:J12),"=",SUM('Разделы 3, 5, 6'!D12:I12))</f>
        <v>0=0</v>
      </c>
    </row>
    <row r="653" spans="1:5" ht="15.75">
      <c r="A653" s="169">
        <f>IF((SUM('Разделы 3, 5, 6'!J13:J13)=SUM('Разделы 3, 5, 6'!D13:I13)),"","Неверно!")</f>
      </c>
      <c r="B653" s="190" t="s">
        <v>613</v>
      </c>
      <c r="C653" s="168" t="s">
        <v>618</v>
      </c>
      <c r="D653" s="168" t="s">
        <v>1090</v>
      </c>
      <c r="E653" s="170" t="str">
        <f>CONCATENATE(SUM('Разделы 3, 5, 6'!J13:J13),"=",SUM('Разделы 3, 5, 6'!D13:I13))</f>
        <v>0=0</v>
      </c>
    </row>
    <row r="654" spans="1:5" ht="15.75">
      <c r="A654" s="169">
        <f>IF((SUM('Разделы 3, 5, 6'!J14:J14)=SUM('Разделы 3, 5, 6'!D14:I14)),"","Неверно!")</f>
      </c>
      <c r="B654" s="190" t="s">
        <v>613</v>
      </c>
      <c r="C654" s="168" t="s">
        <v>619</v>
      </c>
      <c r="D654" s="168" t="s">
        <v>1090</v>
      </c>
      <c r="E654" s="170" t="str">
        <f>CONCATENATE(SUM('Разделы 3, 5, 6'!J14:J14),"=",SUM('Разделы 3, 5, 6'!D14:I14))</f>
        <v>0=0</v>
      </c>
    </row>
    <row r="655" spans="1:5" ht="15.75">
      <c r="A655" s="169">
        <f>IF((SUM('Разделы 3, 5, 6'!J15:J15)=SUM('Разделы 3, 5, 6'!D15:I15)),"","Неверно!")</f>
      </c>
      <c r="B655" s="190" t="s">
        <v>613</v>
      </c>
      <c r="C655" s="168" t="s">
        <v>620</v>
      </c>
      <c r="D655" s="168" t="s">
        <v>1090</v>
      </c>
      <c r="E655" s="170" t="str">
        <f>CONCATENATE(SUM('Разделы 3, 5, 6'!J15:J15),"=",SUM('Разделы 3, 5, 6'!D15:I15))</f>
        <v>0=0</v>
      </c>
    </row>
    <row r="656" spans="1:5" ht="15.75">
      <c r="A656" s="169">
        <f>IF((SUM('Разделы 3, 5, 6'!J16:J16)=SUM('Разделы 3, 5, 6'!D16:I16)),"","Неверно!")</f>
      </c>
      <c r="B656" s="190" t="s">
        <v>613</v>
      </c>
      <c r="C656" s="168" t="s">
        <v>621</v>
      </c>
      <c r="D656" s="168" t="s">
        <v>1090</v>
      </c>
      <c r="E656" s="170" t="str">
        <f>CONCATENATE(SUM('Разделы 3, 5, 6'!J16:J16),"=",SUM('Разделы 3, 5, 6'!D16:I16))</f>
        <v>0=0</v>
      </c>
    </row>
    <row r="657" spans="1:5" ht="15.75">
      <c r="A657" s="169">
        <f>IF((SUM('Разделы 3, 5, 6'!J17:J17)=SUM('Разделы 3, 5, 6'!D17:I17)),"","Неверно!")</f>
      </c>
      <c r="B657" s="190" t="s">
        <v>613</v>
      </c>
      <c r="C657" s="168" t="s">
        <v>622</v>
      </c>
      <c r="D657" s="168" t="s">
        <v>1090</v>
      </c>
      <c r="E657" s="170" t="str">
        <f>CONCATENATE(SUM('Разделы 3, 5, 6'!J17:J17),"=",SUM('Разделы 3, 5, 6'!D17:I17))</f>
        <v>0=0</v>
      </c>
    </row>
    <row r="658" spans="1:5" ht="15.75">
      <c r="A658" s="169">
        <f>IF((SUM('Разделы 1, 2'!L10:L10)&lt;=SUM('Разделы 1, 2'!J10:J10)),"","Неверно!")</f>
      </c>
      <c r="B658" s="190" t="s">
        <v>623</v>
      </c>
      <c r="C658" s="168" t="s">
        <v>624</v>
      </c>
      <c r="D658" s="168" t="s">
        <v>1094</v>
      </c>
      <c r="E658" s="170" t="str">
        <f>CONCATENATE(SUM('Разделы 1, 2'!L10:L10),"&lt;=",SUM('Разделы 1, 2'!J10:J10))</f>
        <v>0&lt;=1</v>
      </c>
    </row>
    <row r="659" spans="1:5" ht="15.75">
      <c r="A659" s="169">
        <f>IF((SUM('Разделы 1, 2'!K10:K10)&lt;=SUM('Разделы 1, 2'!J10:J10)),"","Неверно!")</f>
      </c>
      <c r="B659" s="190" t="s">
        <v>623</v>
      </c>
      <c r="C659" s="168" t="s">
        <v>625</v>
      </c>
      <c r="D659" s="168" t="s">
        <v>1094</v>
      </c>
      <c r="E659" s="170" t="str">
        <f>CONCATENATE(SUM('Разделы 1, 2'!K10:K10),"&lt;=",SUM('Разделы 1, 2'!J10:J10))</f>
        <v>1&lt;=1</v>
      </c>
    </row>
    <row r="660" spans="1:5" ht="15.75">
      <c r="A660" s="169">
        <f>IF((SUM('Разделы 3, 5, 6'!AE9:AE9)=SUM('Разделы 3, 5, 6'!J9:J9)+SUM('Разделы 3, 5, 6'!Q9:AB9)),"","Неверно!")</f>
      </c>
      <c r="B660" s="190" t="s">
        <v>626</v>
      </c>
      <c r="C660" s="168" t="s">
        <v>627</v>
      </c>
      <c r="D660" s="168" t="s">
        <v>1157</v>
      </c>
      <c r="E660" s="170" t="str">
        <f>CONCATENATE(SUM('Разделы 3, 5, 6'!AE9:AE9),"=",SUM('Разделы 3, 5, 6'!J9:J9),"+",SUM('Разделы 3, 5, 6'!Q9:AB9))</f>
        <v>0=0+0</v>
      </c>
    </row>
    <row r="661" spans="1:5" ht="15.75">
      <c r="A661" s="169">
        <f>IF((SUM('Разделы 3, 5, 6'!AE10:AE10)=SUM('Разделы 3, 5, 6'!J10:J10)+SUM('Разделы 3, 5, 6'!Q10:AB10)),"","Неверно!")</f>
      </c>
      <c r="B661" s="190" t="s">
        <v>626</v>
      </c>
      <c r="C661" s="168" t="s">
        <v>628</v>
      </c>
      <c r="D661" s="168" t="s">
        <v>1157</v>
      </c>
      <c r="E661" s="170" t="str">
        <f>CONCATENATE(SUM('Разделы 3, 5, 6'!AE10:AE10),"=",SUM('Разделы 3, 5, 6'!J10:J10),"+",SUM('Разделы 3, 5, 6'!Q10:AB10))</f>
        <v>0=0+0</v>
      </c>
    </row>
    <row r="662" spans="1:5" ht="15.75">
      <c r="A662" s="169">
        <f>IF((SUM('Разделы 3, 5, 6'!AE11:AE11)=SUM('Разделы 3, 5, 6'!J11:J11)+SUM('Разделы 3, 5, 6'!Q11:AB11)),"","Неверно!")</f>
      </c>
      <c r="B662" s="190" t="s">
        <v>626</v>
      </c>
      <c r="C662" s="168" t="s">
        <v>629</v>
      </c>
      <c r="D662" s="168" t="s">
        <v>1157</v>
      </c>
      <c r="E662" s="170" t="str">
        <f>CONCATENATE(SUM('Разделы 3, 5, 6'!AE11:AE11),"=",SUM('Разделы 3, 5, 6'!J11:J11),"+",SUM('Разделы 3, 5, 6'!Q11:AB11))</f>
        <v>0=0+0</v>
      </c>
    </row>
    <row r="663" spans="1:5" ht="15.75">
      <c r="A663" s="169">
        <f>IF((SUM('Разделы 3, 5, 6'!AE12:AE12)=SUM('Разделы 3, 5, 6'!J12:J12)+SUM('Разделы 3, 5, 6'!Q12:AB12)),"","Неверно!")</f>
      </c>
      <c r="B663" s="190" t="s">
        <v>626</v>
      </c>
      <c r="C663" s="168" t="s">
        <v>630</v>
      </c>
      <c r="D663" s="168" t="s">
        <v>1157</v>
      </c>
      <c r="E663" s="170" t="str">
        <f>CONCATENATE(SUM('Разделы 3, 5, 6'!AE12:AE12),"=",SUM('Разделы 3, 5, 6'!J12:J12),"+",SUM('Разделы 3, 5, 6'!Q12:AB12))</f>
        <v>0=0+0</v>
      </c>
    </row>
    <row r="664" spans="1:5" ht="15.75">
      <c r="A664" s="169">
        <f>IF((SUM('Разделы 3, 5, 6'!AE13:AE13)=SUM('Разделы 3, 5, 6'!J13:J13)+SUM('Разделы 3, 5, 6'!Q13:AB13)),"","Неверно!")</f>
      </c>
      <c r="B664" s="190" t="s">
        <v>626</v>
      </c>
      <c r="C664" s="168" t="s">
        <v>631</v>
      </c>
      <c r="D664" s="168" t="s">
        <v>1157</v>
      </c>
      <c r="E664" s="170" t="str">
        <f>CONCATENATE(SUM('Разделы 3, 5, 6'!AE13:AE13),"=",SUM('Разделы 3, 5, 6'!J13:J13),"+",SUM('Разделы 3, 5, 6'!Q13:AB13))</f>
        <v>0=0+0</v>
      </c>
    </row>
    <row r="665" spans="1:5" ht="15.75">
      <c r="A665" s="169">
        <f>IF((SUM('Разделы 3, 5, 6'!AE14:AE14)=SUM('Разделы 3, 5, 6'!J14:J14)+SUM('Разделы 3, 5, 6'!Q14:AB14)),"","Неверно!")</f>
      </c>
      <c r="B665" s="190" t="s">
        <v>626</v>
      </c>
      <c r="C665" s="168" t="s">
        <v>632</v>
      </c>
      <c r="D665" s="168" t="s">
        <v>1157</v>
      </c>
      <c r="E665" s="170" t="str">
        <f>CONCATENATE(SUM('Разделы 3, 5, 6'!AE14:AE14),"=",SUM('Разделы 3, 5, 6'!J14:J14),"+",SUM('Разделы 3, 5, 6'!Q14:AB14))</f>
        <v>0=0+0</v>
      </c>
    </row>
    <row r="666" spans="1:5" ht="15.75">
      <c r="A666" s="169">
        <f>IF((SUM('Разделы 3, 5, 6'!AE15:AE15)=SUM('Разделы 3, 5, 6'!J15:J15)+SUM('Разделы 3, 5, 6'!Q15:AB15)),"","Неверно!")</f>
      </c>
      <c r="B666" s="190" t="s">
        <v>626</v>
      </c>
      <c r="C666" s="168" t="s">
        <v>633</v>
      </c>
      <c r="D666" s="168" t="s">
        <v>1157</v>
      </c>
      <c r="E666" s="170" t="str">
        <f>CONCATENATE(SUM('Разделы 3, 5, 6'!AE15:AE15),"=",SUM('Разделы 3, 5, 6'!J15:J15),"+",SUM('Разделы 3, 5, 6'!Q15:AB15))</f>
        <v>0=0+0</v>
      </c>
    </row>
    <row r="667" spans="1:5" ht="15.75">
      <c r="A667" s="169">
        <f>IF((SUM('Разделы 3, 5, 6'!AE16:AE16)=SUM('Разделы 3, 5, 6'!J16:J16)+SUM('Разделы 3, 5, 6'!Q16:AB16)),"","Неверно!")</f>
      </c>
      <c r="B667" s="190" t="s">
        <v>626</v>
      </c>
      <c r="C667" s="168" t="s">
        <v>634</v>
      </c>
      <c r="D667" s="168" t="s">
        <v>1157</v>
      </c>
      <c r="E667" s="170" t="str">
        <f>CONCATENATE(SUM('Разделы 3, 5, 6'!AE16:AE16),"=",SUM('Разделы 3, 5, 6'!J16:J16),"+",SUM('Разделы 3, 5, 6'!Q16:AB16))</f>
        <v>0=0+0</v>
      </c>
    </row>
    <row r="668" spans="1:5" ht="15.75">
      <c r="A668" s="169">
        <f>IF((SUM('Разделы 3, 5, 6'!AE17:AE17)=SUM('Разделы 3, 5, 6'!J17:J17)+SUM('Разделы 3, 5, 6'!Q17:AB17)),"","Неверно!")</f>
      </c>
      <c r="B668" s="190" t="s">
        <v>626</v>
      </c>
      <c r="C668" s="168" t="s">
        <v>635</v>
      </c>
      <c r="D668" s="168" t="s">
        <v>1157</v>
      </c>
      <c r="E668" s="170" t="str">
        <f>CONCATENATE(SUM('Разделы 3, 5, 6'!AE17:AE17),"=",SUM('Разделы 3, 5, 6'!J17:J17),"+",SUM('Разделы 3, 5, 6'!Q17:AB17))</f>
        <v>0=0+0</v>
      </c>
    </row>
    <row r="669" spans="1:5" ht="15.75">
      <c r="A669" s="169">
        <f>IF((SUM('Раздел 4'!R9:R9)=SUM('Раздел 4'!L9:Q9)),"","Неверно!")</f>
      </c>
      <c r="B669" s="190" t="s">
        <v>636</v>
      </c>
      <c r="C669" s="168" t="s">
        <v>637</v>
      </c>
      <c r="D669" s="168" t="s">
        <v>1159</v>
      </c>
      <c r="E669" s="170" t="str">
        <f>CONCATENATE(SUM('Раздел 4'!R9:R9),"=",SUM('Раздел 4'!L9:Q9))</f>
        <v>0=0</v>
      </c>
    </row>
    <row r="670" spans="1:5" ht="15.75">
      <c r="A670" s="169">
        <f>IF((SUM('Раздел 4'!R18:R18)=SUM('Раздел 4'!L18:Q18)),"","Неверно!")</f>
      </c>
      <c r="B670" s="190" t="s">
        <v>636</v>
      </c>
      <c r="C670" s="168" t="s">
        <v>638</v>
      </c>
      <c r="D670" s="168" t="s">
        <v>1159</v>
      </c>
      <c r="E670" s="170" t="str">
        <f>CONCATENATE(SUM('Раздел 4'!R18:R18),"=",SUM('Раздел 4'!L18:Q18))</f>
        <v>0=0</v>
      </c>
    </row>
    <row r="671" spans="1:5" ht="15.75">
      <c r="A671" s="169">
        <f>IF((SUM('Раздел 4'!R19:R19)=SUM('Раздел 4'!L19:Q19)),"","Неверно!")</f>
      </c>
      <c r="B671" s="190" t="s">
        <v>636</v>
      </c>
      <c r="C671" s="168" t="s">
        <v>639</v>
      </c>
      <c r="D671" s="168" t="s">
        <v>1159</v>
      </c>
      <c r="E671" s="170" t="str">
        <f>CONCATENATE(SUM('Раздел 4'!R19:R19),"=",SUM('Раздел 4'!L19:Q19))</f>
        <v>0=0</v>
      </c>
    </row>
    <row r="672" spans="1:5" ht="15.75">
      <c r="A672" s="169">
        <f>IF((SUM('Раздел 4'!R20:R20)=SUM('Раздел 4'!L20:Q20)),"","Неверно!")</f>
      </c>
      <c r="B672" s="190" t="s">
        <v>636</v>
      </c>
      <c r="C672" s="168" t="s">
        <v>640</v>
      </c>
      <c r="D672" s="168" t="s">
        <v>1159</v>
      </c>
      <c r="E672" s="170" t="str">
        <f>CONCATENATE(SUM('Раздел 4'!R20:R20),"=",SUM('Раздел 4'!L20:Q20))</f>
        <v>0=0</v>
      </c>
    </row>
    <row r="673" spans="1:5" ht="15.75">
      <c r="A673" s="169">
        <f>IF((SUM('Раздел 4'!R21:R21)=SUM('Раздел 4'!L21:Q21)),"","Неверно!")</f>
      </c>
      <c r="B673" s="190" t="s">
        <v>636</v>
      </c>
      <c r="C673" s="168" t="s">
        <v>641</v>
      </c>
      <c r="D673" s="168" t="s">
        <v>1159</v>
      </c>
      <c r="E673" s="170" t="str">
        <f>CONCATENATE(SUM('Раздел 4'!R21:R21),"=",SUM('Раздел 4'!L21:Q21))</f>
        <v>0=0</v>
      </c>
    </row>
    <row r="674" spans="1:5" ht="15.75">
      <c r="A674" s="169">
        <f>IF((SUM('Раздел 4'!R22:R22)=SUM('Раздел 4'!L22:Q22)),"","Неверно!")</f>
      </c>
      <c r="B674" s="190" t="s">
        <v>636</v>
      </c>
      <c r="C674" s="168" t="s">
        <v>642</v>
      </c>
      <c r="D674" s="168" t="s">
        <v>1159</v>
      </c>
      <c r="E674" s="170" t="str">
        <f>CONCATENATE(SUM('Раздел 4'!R22:R22),"=",SUM('Раздел 4'!L22:Q22))</f>
        <v>0=0</v>
      </c>
    </row>
    <row r="675" spans="1:5" ht="15.75">
      <c r="A675" s="169">
        <f>IF((SUM('Раздел 4'!R23:R23)=SUM('Раздел 4'!L23:Q23)),"","Неверно!")</f>
      </c>
      <c r="B675" s="190" t="s">
        <v>636</v>
      </c>
      <c r="C675" s="168" t="s">
        <v>643</v>
      </c>
      <c r="D675" s="168" t="s">
        <v>1159</v>
      </c>
      <c r="E675" s="170" t="str">
        <f>CONCATENATE(SUM('Раздел 4'!R23:R23),"=",SUM('Раздел 4'!L23:Q23))</f>
        <v>0=0</v>
      </c>
    </row>
    <row r="676" spans="1:5" ht="15.75">
      <c r="A676" s="169">
        <f>IF((SUM('Раздел 4'!R24:R24)=SUM('Раздел 4'!L24:Q24)),"","Неверно!")</f>
      </c>
      <c r="B676" s="190" t="s">
        <v>636</v>
      </c>
      <c r="C676" s="168" t="s">
        <v>644</v>
      </c>
      <c r="D676" s="168" t="s">
        <v>1159</v>
      </c>
      <c r="E676" s="170" t="str">
        <f>CONCATENATE(SUM('Раздел 4'!R24:R24),"=",SUM('Раздел 4'!L24:Q24))</f>
        <v>0=0</v>
      </c>
    </row>
    <row r="677" spans="1:5" ht="15.75">
      <c r="A677" s="169">
        <f>IF((SUM('Раздел 4'!R25:R25)=SUM('Раздел 4'!L25:Q25)),"","Неверно!")</f>
      </c>
      <c r="B677" s="190" t="s">
        <v>636</v>
      </c>
      <c r="C677" s="168" t="s">
        <v>645</v>
      </c>
      <c r="D677" s="168" t="s">
        <v>1159</v>
      </c>
      <c r="E677" s="170" t="str">
        <f>CONCATENATE(SUM('Раздел 4'!R25:R25),"=",SUM('Раздел 4'!L25:Q25))</f>
        <v>0=0</v>
      </c>
    </row>
    <row r="678" spans="1:5" ht="15.75">
      <c r="A678" s="169">
        <f>IF((SUM('Раздел 4'!R26:R26)=SUM('Раздел 4'!L26:Q26)),"","Неверно!")</f>
      </c>
      <c r="B678" s="190" t="s">
        <v>636</v>
      </c>
      <c r="C678" s="168" t="s">
        <v>646</v>
      </c>
      <c r="D678" s="168" t="s">
        <v>1159</v>
      </c>
      <c r="E678" s="170" t="str">
        <f>CONCATENATE(SUM('Раздел 4'!R26:R26),"=",SUM('Раздел 4'!L26:Q26))</f>
        <v>0=0</v>
      </c>
    </row>
    <row r="679" spans="1:5" ht="15.75">
      <c r="A679" s="169">
        <f>IF((SUM('Раздел 4'!R27:R27)=SUM('Раздел 4'!L27:Q27)),"","Неверно!")</f>
      </c>
      <c r="B679" s="190" t="s">
        <v>636</v>
      </c>
      <c r="C679" s="168" t="s">
        <v>647</v>
      </c>
      <c r="D679" s="168" t="s">
        <v>1159</v>
      </c>
      <c r="E679" s="170" t="str">
        <f>CONCATENATE(SUM('Раздел 4'!R27:R27),"=",SUM('Раздел 4'!L27:Q27))</f>
        <v>0=0</v>
      </c>
    </row>
    <row r="680" spans="1:5" ht="15.75">
      <c r="A680" s="169">
        <f>IF((SUM('Раздел 4'!R10:R10)=SUM('Раздел 4'!L10:Q10)),"","Неверно!")</f>
      </c>
      <c r="B680" s="190" t="s">
        <v>636</v>
      </c>
      <c r="C680" s="168" t="s">
        <v>648</v>
      </c>
      <c r="D680" s="168" t="s">
        <v>1159</v>
      </c>
      <c r="E680" s="170" t="str">
        <f>CONCATENATE(SUM('Раздел 4'!R10:R10),"=",SUM('Раздел 4'!L10:Q10))</f>
        <v>0=0</v>
      </c>
    </row>
    <row r="681" spans="1:5" ht="15.75">
      <c r="A681" s="169">
        <f>IF((SUM('Раздел 4'!R28:R28)=SUM('Раздел 4'!L28:Q28)),"","Неверно!")</f>
      </c>
      <c r="B681" s="190" t="s">
        <v>636</v>
      </c>
      <c r="C681" s="168" t="s">
        <v>649</v>
      </c>
      <c r="D681" s="168" t="s">
        <v>1159</v>
      </c>
      <c r="E681" s="170" t="str">
        <f>CONCATENATE(SUM('Раздел 4'!R28:R28),"=",SUM('Раздел 4'!L28:Q28))</f>
        <v>0=0</v>
      </c>
    </row>
    <row r="682" spans="1:5" ht="15.75">
      <c r="A682" s="169">
        <f>IF((SUM('Раздел 4'!R29:R29)=SUM('Раздел 4'!L29:Q29)),"","Неверно!")</f>
      </c>
      <c r="B682" s="190" t="s">
        <v>636</v>
      </c>
      <c r="C682" s="168" t="s">
        <v>650</v>
      </c>
      <c r="D682" s="168" t="s">
        <v>1159</v>
      </c>
      <c r="E682" s="170" t="str">
        <f>CONCATENATE(SUM('Раздел 4'!R29:R29),"=",SUM('Раздел 4'!L29:Q29))</f>
        <v>0=0</v>
      </c>
    </row>
    <row r="683" spans="1:5" ht="15.75">
      <c r="A683" s="169">
        <f>IF((SUM('Раздел 4'!R30:R30)=SUM('Раздел 4'!L30:Q30)),"","Неверно!")</f>
      </c>
      <c r="B683" s="190" t="s">
        <v>636</v>
      </c>
      <c r="C683" s="168" t="s">
        <v>651</v>
      </c>
      <c r="D683" s="168" t="s">
        <v>1159</v>
      </c>
      <c r="E683" s="170" t="str">
        <f>CONCATENATE(SUM('Раздел 4'!R30:R30),"=",SUM('Раздел 4'!L30:Q30))</f>
        <v>0=0</v>
      </c>
    </row>
    <row r="684" spans="1:5" ht="15.75">
      <c r="A684" s="169">
        <f>IF((SUM('Раздел 4'!R31:R31)=SUM('Раздел 4'!L31:Q31)),"","Неверно!")</f>
      </c>
      <c r="B684" s="190" t="s">
        <v>636</v>
      </c>
      <c r="C684" s="168" t="s">
        <v>652</v>
      </c>
      <c r="D684" s="168" t="s">
        <v>1159</v>
      </c>
      <c r="E684" s="170" t="str">
        <f>CONCATENATE(SUM('Раздел 4'!R31:R31),"=",SUM('Раздел 4'!L31:Q31))</f>
        <v>0=0</v>
      </c>
    </row>
    <row r="685" spans="1:5" ht="15.75">
      <c r="A685" s="169">
        <f>IF((SUM('Раздел 4'!R32:R32)=SUM('Раздел 4'!L32:Q32)),"","Неверно!")</f>
      </c>
      <c r="B685" s="190" t="s">
        <v>636</v>
      </c>
      <c r="C685" s="168" t="s">
        <v>653</v>
      </c>
      <c r="D685" s="168" t="s">
        <v>1159</v>
      </c>
      <c r="E685" s="170" t="str">
        <f>CONCATENATE(SUM('Раздел 4'!R32:R32),"=",SUM('Раздел 4'!L32:Q32))</f>
        <v>0=0</v>
      </c>
    </row>
    <row r="686" spans="1:5" ht="15.75">
      <c r="A686" s="169">
        <f>IF((SUM('Раздел 4'!R33:R33)=SUM('Раздел 4'!L33:Q33)),"","Неверно!")</f>
      </c>
      <c r="B686" s="190" t="s">
        <v>636</v>
      </c>
      <c r="C686" s="168" t="s">
        <v>654</v>
      </c>
      <c r="D686" s="168" t="s">
        <v>1159</v>
      </c>
      <c r="E686" s="170" t="str">
        <f>CONCATENATE(SUM('Раздел 4'!R33:R33),"=",SUM('Раздел 4'!L33:Q33))</f>
        <v>0=0</v>
      </c>
    </row>
    <row r="687" spans="1:5" ht="15.75">
      <c r="A687" s="169">
        <f>IF((SUM('Раздел 4'!R34:R34)=SUM('Раздел 4'!L34:Q34)),"","Неверно!")</f>
      </c>
      <c r="B687" s="190" t="s">
        <v>636</v>
      </c>
      <c r="C687" s="168" t="s">
        <v>655</v>
      </c>
      <c r="D687" s="168" t="s">
        <v>1159</v>
      </c>
      <c r="E687" s="170" t="str">
        <f>CONCATENATE(SUM('Раздел 4'!R34:R34),"=",SUM('Раздел 4'!L34:Q34))</f>
        <v>0=0</v>
      </c>
    </row>
    <row r="688" spans="1:5" ht="15.75">
      <c r="A688" s="169">
        <f>IF((SUM('Раздел 4'!R35:R35)=SUM('Раздел 4'!L35:Q35)),"","Неверно!")</f>
      </c>
      <c r="B688" s="190" t="s">
        <v>636</v>
      </c>
      <c r="C688" s="168" t="s">
        <v>656</v>
      </c>
      <c r="D688" s="168" t="s">
        <v>1159</v>
      </c>
      <c r="E688" s="170" t="str">
        <f>CONCATENATE(SUM('Раздел 4'!R35:R35),"=",SUM('Раздел 4'!L35:Q35))</f>
        <v>0=0</v>
      </c>
    </row>
    <row r="689" spans="1:5" ht="15.75">
      <c r="A689" s="169">
        <f>IF((SUM('Раздел 4'!R36:R36)=SUM('Раздел 4'!L36:Q36)),"","Неверно!")</f>
      </c>
      <c r="B689" s="190" t="s">
        <v>636</v>
      </c>
      <c r="C689" s="168" t="s">
        <v>657</v>
      </c>
      <c r="D689" s="168" t="s">
        <v>1159</v>
      </c>
      <c r="E689" s="170" t="str">
        <f>CONCATENATE(SUM('Раздел 4'!R36:R36),"=",SUM('Раздел 4'!L36:Q36))</f>
        <v>0=0</v>
      </c>
    </row>
    <row r="690" spans="1:5" ht="15.75">
      <c r="A690" s="169">
        <f>IF((SUM('Раздел 4'!R37:R37)=SUM('Раздел 4'!L37:Q37)),"","Неверно!")</f>
      </c>
      <c r="B690" s="190" t="s">
        <v>636</v>
      </c>
      <c r="C690" s="168" t="s">
        <v>658</v>
      </c>
      <c r="D690" s="168" t="s">
        <v>1159</v>
      </c>
      <c r="E690" s="170" t="str">
        <f>CONCATENATE(SUM('Раздел 4'!R37:R37),"=",SUM('Раздел 4'!L37:Q37))</f>
        <v>0=0</v>
      </c>
    </row>
    <row r="691" spans="1:5" ht="15.75">
      <c r="A691" s="169">
        <f>IF((SUM('Раздел 4'!R11:R11)=SUM('Раздел 4'!L11:Q11)),"","Неверно!")</f>
      </c>
      <c r="B691" s="190" t="s">
        <v>636</v>
      </c>
      <c r="C691" s="168" t="s">
        <v>659</v>
      </c>
      <c r="D691" s="168" t="s">
        <v>1159</v>
      </c>
      <c r="E691" s="170" t="str">
        <f>CONCATENATE(SUM('Раздел 4'!R11:R11),"=",SUM('Раздел 4'!L11:Q11))</f>
        <v>0=0</v>
      </c>
    </row>
    <row r="692" spans="1:5" ht="15.75">
      <c r="A692" s="169">
        <f>IF((SUM('Раздел 4'!R38:R38)=SUM('Раздел 4'!L38:Q38)),"","Неверно!")</f>
      </c>
      <c r="B692" s="190" t="s">
        <v>636</v>
      </c>
      <c r="C692" s="168" t="s">
        <v>660</v>
      </c>
      <c r="D692" s="168" t="s">
        <v>1159</v>
      </c>
      <c r="E692" s="170" t="str">
        <f>CONCATENATE(SUM('Раздел 4'!R38:R38),"=",SUM('Раздел 4'!L38:Q38))</f>
        <v>0=0</v>
      </c>
    </row>
    <row r="693" spans="1:5" ht="15.75">
      <c r="A693" s="169">
        <f>IF((SUM('Раздел 4'!R39:R39)=SUM('Раздел 4'!L39:Q39)),"","Неверно!")</f>
      </c>
      <c r="B693" s="190" t="s">
        <v>636</v>
      </c>
      <c r="C693" s="168" t="s">
        <v>661</v>
      </c>
      <c r="D693" s="168" t="s">
        <v>1159</v>
      </c>
      <c r="E693" s="170" t="str">
        <f>CONCATENATE(SUM('Раздел 4'!R39:R39),"=",SUM('Раздел 4'!L39:Q39))</f>
        <v>0=0</v>
      </c>
    </row>
    <row r="694" spans="1:5" ht="15.75">
      <c r="A694" s="169">
        <f>IF((SUM('Раздел 4'!R40:R40)=SUM('Раздел 4'!L40:Q40)),"","Неверно!")</f>
      </c>
      <c r="B694" s="190" t="s">
        <v>636</v>
      </c>
      <c r="C694" s="168" t="s">
        <v>662</v>
      </c>
      <c r="D694" s="168" t="s">
        <v>1159</v>
      </c>
      <c r="E694" s="170" t="str">
        <f>CONCATENATE(SUM('Раздел 4'!R40:R40),"=",SUM('Раздел 4'!L40:Q40))</f>
        <v>0=0</v>
      </c>
    </row>
    <row r="695" spans="1:5" ht="15.75">
      <c r="A695" s="169">
        <f>IF((SUM('Раздел 4'!R41:R41)=SUM('Раздел 4'!L41:Q41)),"","Неверно!")</f>
      </c>
      <c r="B695" s="190" t="s">
        <v>636</v>
      </c>
      <c r="C695" s="168" t="s">
        <v>663</v>
      </c>
      <c r="D695" s="168" t="s">
        <v>1159</v>
      </c>
      <c r="E695" s="170" t="str">
        <f>CONCATENATE(SUM('Раздел 4'!R41:R41),"=",SUM('Раздел 4'!L41:Q41))</f>
        <v>0=0</v>
      </c>
    </row>
    <row r="696" spans="1:5" ht="15.75">
      <c r="A696" s="169">
        <f>IF((SUM('Раздел 4'!R42:R42)=SUM('Раздел 4'!L42:Q42)),"","Неверно!")</f>
      </c>
      <c r="B696" s="190" t="s">
        <v>636</v>
      </c>
      <c r="C696" s="168" t="s">
        <v>664</v>
      </c>
      <c r="D696" s="168" t="s">
        <v>1159</v>
      </c>
      <c r="E696" s="170" t="str">
        <f>CONCATENATE(SUM('Раздел 4'!R42:R42),"=",SUM('Раздел 4'!L42:Q42))</f>
        <v>0=0</v>
      </c>
    </row>
    <row r="697" spans="1:5" ht="15.75">
      <c r="A697" s="169">
        <f>IF((SUM('Раздел 4'!R12:R12)=SUM('Раздел 4'!L12:Q12)),"","Неверно!")</f>
      </c>
      <c r="B697" s="190" t="s">
        <v>636</v>
      </c>
      <c r="C697" s="168" t="s">
        <v>665</v>
      </c>
      <c r="D697" s="168" t="s">
        <v>1159</v>
      </c>
      <c r="E697" s="170" t="str">
        <f>CONCATENATE(SUM('Раздел 4'!R12:R12),"=",SUM('Раздел 4'!L12:Q12))</f>
        <v>0=0</v>
      </c>
    </row>
    <row r="698" spans="1:5" ht="15.75">
      <c r="A698" s="169">
        <f>IF((SUM('Раздел 4'!R13:R13)=SUM('Раздел 4'!L13:Q13)),"","Неверно!")</f>
      </c>
      <c r="B698" s="190" t="s">
        <v>636</v>
      </c>
      <c r="C698" s="168" t="s">
        <v>666</v>
      </c>
      <c r="D698" s="168" t="s">
        <v>1159</v>
      </c>
      <c r="E698" s="170" t="str">
        <f>CONCATENATE(SUM('Раздел 4'!R13:R13),"=",SUM('Раздел 4'!L13:Q13))</f>
        <v>0=0</v>
      </c>
    </row>
    <row r="699" spans="1:5" ht="15.75">
      <c r="A699" s="169">
        <f>IF((SUM('Раздел 4'!R14:R14)=SUM('Раздел 4'!L14:Q14)),"","Неверно!")</f>
      </c>
      <c r="B699" s="190" t="s">
        <v>636</v>
      </c>
      <c r="C699" s="168" t="s">
        <v>667</v>
      </c>
      <c r="D699" s="168" t="s">
        <v>1159</v>
      </c>
      <c r="E699" s="170" t="str">
        <f>CONCATENATE(SUM('Раздел 4'!R14:R14),"=",SUM('Раздел 4'!L14:Q14))</f>
        <v>0=0</v>
      </c>
    </row>
    <row r="700" spans="1:5" ht="15.75">
      <c r="A700" s="169">
        <f>IF((SUM('Раздел 4'!R15:R15)=SUM('Раздел 4'!L15:Q15)),"","Неверно!")</f>
      </c>
      <c r="B700" s="190" t="s">
        <v>636</v>
      </c>
      <c r="C700" s="168" t="s">
        <v>668</v>
      </c>
      <c r="D700" s="168" t="s">
        <v>1159</v>
      </c>
      <c r="E700" s="170" t="str">
        <f>CONCATENATE(SUM('Раздел 4'!R15:R15),"=",SUM('Раздел 4'!L15:Q15))</f>
        <v>0=0</v>
      </c>
    </row>
    <row r="701" spans="1:5" ht="15.75">
      <c r="A701" s="169">
        <f>IF((SUM('Раздел 4'!R16:R16)=SUM('Раздел 4'!L16:Q16)),"","Неверно!")</f>
      </c>
      <c r="B701" s="190" t="s">
        <v>636</v>
      </c>
      <c r="C701" s="168" t="s">
        <v>669</v>
      </c>
      <c r="D701" s="168" t="s">
        <v>1159</v>
      </c>
      <c r="E701" s="170" t="str">
        <f>CONCATENATE(SUM('Раздел 4'!R16:R16),"=",SUM('Раздел 4'!L16:Q16))</f>
        <v>0=0</v>
      </c>
    </row>
    <row r="702" spans="1:5" ht="15.75">
      <c r="A702" s="169">
        <f>IF((SUM('Раздел 4'!R17:R17)=SUM('Раздел 4'!L17:Q17)),"","Неверно!")</f>
      </c>
      <c r="B702" s="190" t="s">
        <v>636</v>
      </c>
      <c r="C702" s="168" t="s">
        <v>670</v>
      </c>
      <c r="D702" s="168" t="s">
        <v>1159</v>
      </c>
      <c r="E702" s="170" t="str">
        <f>CONCATENATE(SUM('Раздел 4'!R17:R17),"=",SUM('Раздел 4'!L17:Q17))</f>
        <v>0=0</v>
      </c>
    </row>
    <row r="703" spans="1:5" ht="15.75">
      <c r="A703" s="169">
        <f>IF((SUM('Раздел 4'!D42:D42)=SUM('Раздел 4'!D9:D41)),"","Неверно!")</f>
      </c>
      <c r="B703" s="190" t="s">
        <v>671</v>
      </c>
      <c r="C703" s="168" t="s">
        <v>672</v>
      </c>
      <c r="D703" s="168" t="s">
        <v>852</v>
      </c>
      <c r="E703" s="170" t="str">
        <f>CONCATENATE(SUM('Раздел 4'!D42:D42),"=",SUM('Раздел 4'!D9:D41))</f>
        <v>0=0</v>
      </c>
    </row>
    <row r="704" spans="1:5" ht="15.75">
      <c r="A704" s="169">
        <f>IF((SUM('Раздел 4'!M42:M42)=SUM('Раздел 4'!M9:M41)),"","Неверно!")</f>
      </c>
      <c r="B704" s="190" t="s">
        <v>671</v>
      </c>
      <c r="C704" s="168" t="s">
        <v>673</v>
      </c>
      <c r="D704" s="168" t="s">
        <v>852</v>
      </c>
      <c r="E704" s="170" t="str">
        <f>CONCATENATE(SUM('Раздел 4'!M42:M42),"=",SUM('Раздел 4'!M9:M41))</f>
        <v>0=0</v>
      </c>
    </row>
    <row r="705" spans="1:5" ht="15.75">
      <c r="A705" s="169">
        <f>IF((SUM('Раздел 4'!N42:N42)=SUM('Раздел 4'!N9:N41)),"","Неверно!")</f>
      </c>
      <c r="B705" s="190" t="s">
        <v>671</v>
      </c>
      <c r="C705" s="168" t="s">
        <v>674</v>
      </c>
      <c r="D705" s="168" t="s">
        <v>852</v>
      </c>
      <c r="E705" s="170" t="str">
        <f>CONCATENATE(SUM('Раздел 4'!N42:N42),"=",SUM('Раздел 4'!N9:N41))</f>
        <v>0=0</v>
      </c>
    </row>
    <row r="706" spans="1:5" ht="15.75">
      <c r="A706" s="169">
        <f>IF((SUM('Раздел 4'!O42:O42)=SUM('Раздел 4'!O9:O41)),"","Неверно!")</f>
      </c>
      <c r="B706" s="190" t="s">
        <v>671</v>
      </c>
      <c r="C706" s="168" t="s">
        <v>675</v>
      </c>
      <c r="D706" s="168" t="s">
        <v>852</v>
      </c>
      <c r="E706" s="170" t="str">
        <f>CONCATENATE(SUM('Раздел 4'!O42:O42),"=",SUM('Раздел 4'!O9:O41))</f>
        <v>0=0</v>
      </c>
    </row>
    <row r="707" spans="1:5" ht="15.75">
      <c r="A707" s="169">
        <f>IF((SUM('Раздел 4'!P42:P42)=SUM('Раздел 4'!P9:P41)),"","Неверно!")</f>
      </c>
      <c r="B707" s="190" t="s">
        <v>671</v>
      </c>
      <c r="C707" s="168" t="s">
        <v>676</v>
      </c>
      <c r="D707" s="168" t="s">
        <v>852</v>
      </c>
      <c r="E707" s="170" t="str">
        <f>CONCATENATE(SUM('Раздел 4'!P42:P42),"=",SUM('Раздел 4'!P9:P41))</f>
        <v>0=0</v>
      </c>
    </row>
    <row r="708" spans="1:5" ht="15.75">
      <c r="A708" s="169">
        <f>IF((SUM('Раздел 4'!Q42:Q42)=SUM('Раздел 4'!Q9:Q41)),"","Неверно!")</f>
      </c>
      <c r="B708" s="190" t="s">
        <v>671</v>
      </c>
      <c r="C708" s="168" t="s">
        <v>677</v>
      </c>
      <c r="D708" s="168" t="s">
        <v>852</v>
      </c>
      <c r="E708" s="170" t="str">
        <f>CONCATENATE(SUM('Раздел 4'!Q42:Q42),"=",SUM('Раздел 4'!Q9:Q41))</f>
        <v>0=0</v>
      </c>
    </row>
    <row r="709" spans="1:5" ht="15.75">
      <c r="A709" s="169">
        <f>IF((SUM('Раздел 4'!R42:R42)=SUM('Раздел 4'!R9:R41)),"","Неверно!")</f>
      </c>
      <c r="B709" s="190" t="s">
        <v>671</v>
      </c>
      <c r="C709" s="168" t="s">
        <v>678</v>
      </c>
      <c r="D709" s="168" t="s">
        <v>852</v>
      </c>
      <c r="E709" s="170" t="str">
        <f>CONCATENATE(SUM('Раздел 4'!R42:R42),"=",SUM('Раздел 4'!R9:R41))</f>
        <v>0=0</v>
      </c>
    </row>
    <row r="710" spans="1:5" ht="15.75">
      <c r="A710" s="169">
        <f>IF((SUM('Раздел 4'!S42:S42)=SUM('Раздел 4'!S9:S41)),"","Неверно!")</f>
      </c>
      <c r="B710" s="190" t="s">
        <v>671</v>
      </c>
      <c r="C710" s="168" t="s">
        <v>679</v>
      </c>
      <c r="D710" s="168" t="s">
        <v>852</v>
      </c>
      <c r="E710" s="170" t="str">
        <f>CONCATENATE(SUM('Раздел 4'!S42:S42),"=",SUM('Раздел 4'!S9:S41))</f>
        <v>0=0</v>
      </c>
    </row>
    <row r="711" spans="1:5" ht="15.75">
      <c r="A711" s="169">
        <f>IF((SUM('Раздел 4'!T42:T42)=SUM('Раздел 4'!T9:T41)),"","Неверно!")</f>
      </c>
      <c r="B711" s="190" t="s">
        <v>671</v>
      </c>
      <c r="C711" s="168" t="s">
        <v>680</v>
      </c>
      <c r="D711" s="168" t="s">
        <v>852</v>
      </c>
      <c r="E711" s="170" t="str">
        <f>CONCATENATE(SUM('Раздел 4'!T42:T42),"=",SUM('Раздел 4'!T9:T41))</f>
        <v>0=0</v>
      </c>
    </row>
    <row r="712" spans="1:5" ht="15.75">
      <c r="A712" s="169">
        <f>IF((SUM('Раздел 4'!U42:U42)=SUM('Раздел 4'!U9:U41)),"","Неверно!")</f>
      </c>
      <c r="B712" s="190" t="s">
        <v>671</v>
      </c>
      <c r="C712" s="168" t="s">
        <v>681</v>
      </c>
      <c r="D712" s="168" t="s">
        <v>852</v>
      </c>
      <c r="E712" s="170" t="str">
        <f>CONCATENATE(SUM('Раздел 4'!U42:U42),"=",SUM('Раздел 4'!U9:U41))</f>
        <v>0=0</v>
      </c>
    </row>
    <row r="713" spans="1:5" ht="15.75">
      <c r="A713" s="169">
        <f>IF((SUM('Раздел 4'!V42:V42)=SUM('Раздел 4'!V9:V41)),"","Неверно!")</f>
      </c>
      <c r="B713" s="190" t="s">
        <v>671</v>
      </c>
      <c r="C713" s="168" t="s">
        <v>682</v>
      </c>
      <c r="D713" s="168" t="s">
        <v>852</v>
      </c>
      <c r="E713" s="170" t="str">
        <f>CONCATENATE(SUM('Раздел 4'!V42:V42),"=",SUM('Раздел 4'!V9:V41))</f>
        <v>0=0</v>
      </c>
    </row>
    <row r="714" spans="1:5" ht="15.75">
      <c r="A714" s="169">
        <f>IF((SUM('Раздел 4'!E42:E42)=SUM('Раздел 4'!E9:E41)),"","Неверно!")</f>
      </c>
      <c r="B714" s="190" t="s">
        <v>671</v>
      </c>
      <c r="C714" s="168" t="s">
        <v>683</v>
      </c>
      <c r="D714" s="168" t="s">
        <v>852</v>
      </c>
      <c r="E714" s="170" t="str">
        <f>CONCATENATE(SUM('Раздел 4'!E42:E42),"=",SUM('Раздел 4'!E9:E41))</f>
        <v>0=0</v>
      </c>
    </row>
    <row r="715" spans="1:5" ht="15.75">
      <c r="A715" s="169">
        <f>IF((SUM('Раздел 4'!W42:W42)=SUM('Раздел 4'!W9:W41)),"","Неверно!")</f>
      </c>
      <c r="B715" s="190" t="s">
        <v>671</v>
      </c>
      <c r="C715" s="168" t="s">
        <v>684</v>
      </c>
      <c r="D715" s="168" t="s">
        <v>852</v>
      </c>
      <c r="E715" s="170" t="str">
        <f>CONCATENATE(SUM('Раздел 4'!W42:W42),"=",SUM('Раздел 4'!W9:W41))</f>
        <v>0=0</v>
      </c>
    </row>
    <row r="716" spans="1:5" ht="15.75">
      <c r="A716" s="169">
        <f>IF((SUM('Раздел 4'!X42:X42)=SUM('Раздел 4'!X9:X41)),"","Неверно!")</f>
      </c>
      <c r="B716" s="190" t="s">
        <v>671</v>
      </c>
      <c r="C716" s="168" t="s">
        <v>685</v>
      </c>
      <c r="D716" s="168" t="s">
        <v>852</v>
      </c>
      <c r="E716" s="170" t="str">
        <f>CONCATENATE(SUM('Раздел 4'!X42:X42),"=",SUM('Раздел 4'!X9:X41))</f>
        <v>0=0</v>
      </c>
    </row>
    <row r="717" spans="1:5" ht="15.75">
      <c r="A717" s="169">
        <f>IF((SUM('Раздел 4'!Y42:Y42)=SUM('Раздел 4'!Y9:Y41)),"","Неверно!")</f>
      </c>
      <c r="B717" s="190" t="s">
        <v>671</v>
      </c>
      <c r="C717" s="168" t="s">
        <v>686</v>
      </c>
      <c r="D717" s="168" t="s">
        <v>852</v>
      </c>
      <c r="E717" s="170" t="str">
        <f>CONCATENATE(SUM('Раздел 4'!Y42:Y42),"=",SUM('Раздел 4'!Y9:Y41))</f>
        <v>0=0</v>
      </c>
    </row>
    <row r="718" spans="1:5" ht="15.75">
      <c r="A718" s="169">
        <f>IF((SUM('Раздел 4'!Z42:Z42)=SUM('Раздел 4'!Z9:Z41)),"","Неверно!")</f>
      </c>
      <c r="B718" s="190" t="s">
        <v>671</v>
      </c>
      <c r="C718" s="168" t="s">
        <v>687</v>
      </c>
      <c r="D718" s="168" t="s">
        <v>852</v>
      </c>
      <c r="E718" s="170" t="str">
        <f>CONCATENATE(SUM('Раздел 4'!Z42:Z42),"=",SUM('Раздел 4'!Z9:Z41))</f>
        <v>0=0</v>
      </c>
    </row>
    <row r="719" spans="1:5" ht="15.75">
      <c r="A719" s="169">
        <f>IF((SUM('Раздел 4'!AA42:AA42)=SUM('Раздел 4'!AA9:AA41)),"","Неверно!")</f>
      </c>
      <c r="B719" s="190" t="s">
        <v>671</v>
      </c>
      <c r="C719" s="168" t="s">
        <v>688</v>
      </c>
      <c r="D719" s="168" t="s">
        <v>852</v>
      </c>
      <c r="E719" s="170" t="str">
        <f>CONCATENATE(SUM('Раздел 4'!AA42:AA42),"=",SUM('Раздел 4'!AA9:AA41))</f>
        <v>0=0</v>
      </c>
    </row>
    <row r="720" spans="1:5" ht="15.75">
      <c r="A720" s="169">
        <f>IF((SUM('Раздел 4'!AB42:AB42)=SUM('Раздел 4'!AB9:AB41)),"","Неверно!")</f>
      </c>
      <c r="B720" s="190" t="s">
        <v>671</v>
      </c>
      <c r="C720" s="168" t="s">
        <v>689</v>
      </c>
      <c r="D720" s="168" t="s">
        <v>852</v>
      </c>
      <c r="E720" s="170" t="str">
        <f>CONCATENATE(SUM('Раздел 4'!AB42:AB42),"=",SUM('Раздел 4'!AB9:AB41))</f>
        <v>0=0</v>
      </c>
    </row>
    <row r="721" spans="1:5" ht="15.75">
      <c r="A721" s="169">
        <f>IF((SUM('Раздел 4'!AC42:AC42)=SUM('Раздел 4'!AC9:AC41)),"","Неверно!")</f>
      </c>
      <c r="B721" s="190" t="s">
        <v>671</v>
      </c>
      <c r="C721" s="168" t="s">
        <v>690</v>
      </c>
      <c r="D721" s="168" t="s">
        <v>852</v>
      </c>
      <c r="E721" s="170" t="str">
        <f>CONCATENATE(SUM('Раздел 4'!AC42:AC42),"=",SUM('Раздел 4'!AC9:AC41))</f>
        <v>0=0</v>
      </c>
    </row>
    <row r="722" spans="1:5" ht="15.75">
      <c r="A722" s="169">
        <f>IF((SUM('Раздел 4'!AD42:AD42)=SUM('Раздел 4'!AD9:AD41)),"","Неверно!")</f>
      </c>
      <c r="B722" s="190" t="s">
        <v>671</v>
      </c>
      <c r="C722" s="168" t="s">
        <v>691</v>
      </c>
      <c r="D722" s="168" t="s">
        <v>852</v>
      </c>
      <c r="E722" s="170" t="str">
        <f>CONCATENATE(SUM('Раздел 4'!AD42:AD42),"=",SUM('Раздел 4'!AD9:AD41))</f>
        <v>0=0</v>
      </c>
    </row>
    <row r="723" spans="1:5" ht="15.75">
      <c r="A723" s="169">
        <f>IF((SUM('Раздел 4'!AE42:AE42)=SUM('Раздел 4'!AE9:AE41)),"","Неверно!")</f>
      </c>
      <c r="B723" s="190" t="s">
        <v>671</v>
      </c>
      <c r="C723" s="168" t="s">
        <v>692</v>
      </c>
      <c r="D723" s="168" t="s">
        <v>852</v>
      </c>
      <c r="E723" s="170" t="str">
        <f>CONCATENATE(SUM('Раздел 4'!AE42:AE42),"=",SUM('Раздел 4'!AE9:AE41))</f>
        <v>0=0</v>
      </c>
    </row>
    <row r="724" spans="1:5" ht="15.75">
      <c r="A724" s="169">
        <f>IF((SUM('Раздел 4'!AF42:AF42)=SUM('Раздел 4'!AF9:AF41)),"","Неверно!")</f>
      </c>
      <c r="B724" s="190" t="s">
        <v>671</v>
      </c>
      <c r="C724" s="168" t="s">
        <v>693</v>
      </c>
      <c r="D724" s="168" t="s">
        <v>852</v>
      </c>
      <c r="E724" s="170" t="str">
        <f>CONCATENATE(SUM('Раздел 4'!AF42:AF42),"=",SUM('Раздел 4'!AF9:AF41))</f>
        <v>0=0</v>
      </c>
    </row>
    <row r="725" spans="1:5" ht="15.75">
      <c r="A725" s="169">
        <f>IF((SUM('Раздел 4'!F42:F42)=SUM('Раздел 4'!F9:F41)),"","Неверно!")</f>
      </c>
      <c r="B725" s="190" t="s">
        <v>671</v>
      </c>
      <c r="C725" s="168" t="s">
        <v>694</v>
      </c>
      <c r="D725" s="168" t="s">
        <v>852</v>
      </c>
      <c r="E725" s="170" t="str">
        <f>CONCATENATE(SUM('Раздел 4'!F42:F42),"=",SUM('Раздел 4'!F9:F41))</f>
        <v>0=0</v>
      </c>
    </row>
    <row r="726" spans="1:5" ht="15.75">
      <c r="A726" s="169">
        <f>IF((SUM('Раздел 4'!AG42:AG42)=SUM('Раздел 4'!AG9:AG41)),"","Неверно!")</f>
      </c>
      <c r="B726" s="190" t="s">
        <v>671</v>
      </c>
      <c r="C726" s="168" t="s">
        <v>695</v>
      </c>
      <c r="D726" s="168" t="s">
        <v>852</v>
      </c>
      <c r="E726" s="170" t="str">
        <f>CONCATENATE(SUM('Раздел 4'!AG42:AG42),"=",SUM('Раздел 4'!AG9:AG41))</f>
        <v>0=0</v>
      </c>
    </row>
    <row r="727" spans="1:5" ht="15.75">
      <c r="A727" s="169">
        <f>IF((SUM('Раздел 4'!AH42:AH42)=SUM('Раздел 4'!AH9:AH41)),"","Неверно!")</f>
      </c>
      <c r="B727" s="190" t="s">
        <v>671</v>
      </c>
      <c r="C727" s="168" t="s">
        <v>696</v>
      </c>
      <c r="D727" s="168" t="s">
        <v>852</v>
      </c>
      <c r="E727" s="170" t="str">
        <f>CONCATENATE(SUM('Раздел 4'!AH42:AH42),"=",SUM('Раздел 4'!AH9:AH41))</f>
        <v>0=0</v>
      </c>
    </row>
    <row r="728" spans="1:5" ht="15.75">
      <c r="A728" s="169">
        <f>IF((SUM('Раздел 4'!G42:G42)=SUM('Раздел 4'!G9:G41)),"","Неверно!")</f>
      </c>
      <c r="B728" s="190" t="s">
        <v>671</v>
      </c>
      <c r="C728" s="168" t="s">
        <v>697</v>
      </c>
      <c r="D728" s="168" t="s">
        <v>852</v>
      </c>
      <c r="E728" s="170" t="str">
        <f>CONCATENATE(SUM('Раздел 4'!G42:G42),"=",SUM('Раздел 4'!G9:G41))</f>
        <v>0=0</v>
      </c>
    </row>
    <row r="729" spans="1:5" ht="15.75">
      <c r="A729" s="169">
        <f>IF((SUM('Раздел 4'!H42:H42)=SUM('Раздел 4'!H9:H41)),"","Неверно!")</f>
      </c>
      <c r="B729" s="190" t="s">
        <v>671</v>
      </c>
      <c r="C729" s="168" t="s">
        <v>698</v>
      </c>
      <c r="D729" s="168" t="s">
        <v>852</v>
      </c>
      <c r="E729" s="170" t="str">
        <f>CONCATENATE(SUM('Раздел 4'!H42:H42),"=",SUM('Раздел 4'!H9:H41))</f>
        <v>0=0</v>
      </c>
    </row>
    <row r="730" spans="1:5" ht="15.75">
      <c r="A730" s="169">
        <f>IF((SUM('Раздел 4'!I42:I42)=SUM('Раздел 4'!I9:I41)),"","Неверно!")</f>
      </c>
      <c r="B730" s="190" t="s">
        <v>671</v>
      </c>
      <c r="C730" s="168" t="s">
        <v>699</v>
      </c>
      <c r="D730" s="168" t="s">
        <v>852</v>
      </c>
      <c r="E730" s="170" t="str">
        <f>CONCATENATE(SUM('Раздел 4'!I42:I42),"=",SUM('Раздел 4'!I9:I41))</f>
        <v>0=0</v>
      </c>
    </row>
    <row r="731" spans="1:5" ht="15.75">
      <c r="A731" s="169">
        <f>IF((SUM('Раздел 4'!J42:J42)=SUM('Раздел 4'!J9:J41)),"","Неверно!")</f>
      </c>
      <c r="B731" s="190" t="s">
        <v>671</v>
      </c>
      <c r="C731" s="168" t="s">
        <v>700</v>
      </c>
      <c r="D731" s="168" t="s">
        <v>852</v>
      </c>
      <c r="E731" s="170" t="str">
        <f>CONCATENATE(SUM('Раздел 4'!J42:J42),"=",SUM('Раздел 4'!J9:J41))</f>
        <v>0=0</v>
      </c>
    </row>
    <row r="732" spans="1:5" ht="15.75">
      <c r="A732" s="169">
        <f>IF((SUM('Раздел 4'!K42:K42)=SUM('Раздел 4'!K9:K41)),"","Неверно!")</f>
      </c>
      <c r="B732" s="190" t="s">
        <v>671</v>
      </c>
      <c r="C732" s="168" t="s">
        <v>701</v>
      </c>
      <c r="D732" s="168" t="s">
        <v>852</v>
      </c>
      <c r="E732" s="170" t="str">
        <f>CONCATENATE(SUM('Раздел 4'!K42:K42),"=",SUM('Раздел 4'!K9:K41))</f>
        <v>0=0</v>
      </c>
    </row>
    <row r="733" spans="1:5" ht="15.75">
      <c r="A733" s="169">
        <f>IF((SUM('Раздел 4'!L42:L42)=SUM('Раздел 4'!L9:L41)),"","Неверно!")</f>
      </c>
      <c r="B733" s="190" t="s">
        <v>671</v>
      </c>
      <c r="C733" s="168" t="s">
        <v>702</v>
      </c>
      <c r="D733" s="168" t="s">
        <v>852</v>
      </c>
      <c r="E733" s="170" t="str">
        <f>CONCATENATE(SUM('Раздел 4'!L42:L42),"=",SUM('Раздел 4'!L9:L41))</f>
        <v>0=0</v>
      </c>
    </row>
    <row r="734" spans="1:5" ht="15.75">
      <c r="A734" s="169">
        <f>IF((SUM('Раздел 4'!S42:S42)=SUM('Разделы 3, 5, 6'!R9:R9)),"","Неверно!")</f>
      </c>
      <c r="B734" s="190" t="s">
        <v>703</v>
      </c>
      <c r="C734" s="168" t="s">
        <v>704</v>
      </c>
      <c r="D734" s="168" t="s">
        <v>1167</v>
      </c>
      <c r="E734" s="170" t="str">
        <f>CONCATENATE(SUM('Раздел 4'!S42:S42),"=",SUM('Разделы 3, 5, 6'!R9:R9))</f>
        <v>0=0</v>
      </c>
    </row>
    <row r="735" spans="1:5" ht="15.75">
      <c r="A735" s="169">
        <f>IF((SUM('Разделы 1, 2'!N18:N18)=SUM('Разделы 1, 2'!F18:F18)+SUM('Разделы 1, 2'!H18:H18)+SUM('Разделы 1, 2'!J18:J18)+SUM('Разделы 1, 2'!L18:L18)),"","Неверно!")</f>
      </c>
      <c r="B735" s="190" t="s">
        <v>705</v>
      </c>
      <c r="C735" s="168" t="s">
        <v>706</v>
      </c>
      <c r="D735" s="168" t="s">
        <v>1089</v>
      </c>
      <c r="E735" s="170" t="str">
        <f>CONCATENATE(SUM('Разделы 1, 2'!N18:N18),"=",SUM('Разделы 1, 2'!F18:F18),"+",SUM('Разделы 1, 2'!H18:H18),"+",SUM('Разделы 1, 2'!J18:J18),"+",SUM('Разделы 1, 2'!L18:L18))</f>
        <v>0=0+0+0+0</v>
      </c>
    </row>
    <row r="736" spans="1:5" ht="15.75">
      <c r="A736" s="169">
        <f>IF((SUM('Разделы 1, 2'!N19:N19)=SUM('Разделы 1, 2'!F19:F19)+SUM('Разделы 1, 2'!H19:H19)+SUM('Разделы 1, 2'!J19:J19)+SUM('Разделы 1, 2'!L19:L19)),"","Неверно!")</f>
      </c>
      <c r="B736" s="190" t="s">
        <v>705</v>
      </c>
      <c r="C736" s="168" t="s">
        <v>707</v>
      </c>
      <c r="D736" s="168" t="s">
        <v>1089</v>
      </c>
      <c r="E736" s="170" t="str">
        <f>CONCATENATE(SUM('Разделы 1, 2'!N19:N19),"=",SUM('Разделы 1, 2'!F19:F19),"+",SUM('Разделы 1, 2'!H19:H19),"+",SUM('Разделы 1, 2'!J19:J19),"+",SUM('Разделы 1, 2'!L19:L19))</f>
        <v>0=0+0+0+0</v>
      </c>
    </row>
    <row r="737" spans="1:5" ht="15.75">
      <c r="A737" s="169">
        <f>IF((SUM('Разделы 1, 2'!N20:N20)=SUM('Разделы 1, 2'!F20:F20)+SUM('Разделы 1, 2'!H20:H20)+SUM('Разделы 1, 2'!J20:J20)+SUM('Разделы 1, 2'!L20:L20)),"","Неверно!")</f>
      </c>
      <c r="B737" s="190" t="s">
        <v>705</v>
      </c>
      <c r="C737" s="168" t="s">
        <v>708</v>
      </c>
      <c r="D737" s="168" t="s">
        <v>1089</v>
      </c>
      <c r="E737" s="170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738" spans="1:5" ht="15.75">
      <c r="A738" s="169">
        <f>IF((SUM('Разделы 1, 2'!N21:N21)=SUM('Разделы 1, 2'!F21:F21)+SUM('Разделы 1, 2'!H21:H21)+SUM('Разделы 1, 2'!J21:J21)+SUM('Разделы 1, 2'!L21:L21)),"","Неверно!")</f>
      </c>
      <c r="B738" s="190" t="s">
        <v>705</v>
      </c>
      <c r="C738" s="168" t="s">
        <v>709</v>
      </c>
      <c r="D738" s="168" t="s">
        <v>1089</v>
      </c>
      <c r="E738" s="170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739" spans="1:5" ht="15.75">
      <c r="A739" s="169">
        <f>IF((SUM('Разделы 1, 2'!N22:N22)=SUM('Разделы 1, 2'!F22:F22)+SUM('Разделы 1, 2'!H22:H22)+SUM('Разделы 1, 2'!J22:J22)+SUM('Разделы 1, 2'!L22:L22)),"","Неверно!")</f>
      </c>
      <c r="B739" s="190" t="s">
        <v>705</v>
      </c>
      <c r="C739" s="168" t="s">
        <v>710</v>
      </c>
      <c r="D739" s="168" t="s">
        <v>1089</v>
      </c>
      <c r="E739" s="170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740" spans="1:5" ht="15.75">
      <c r="A740" s="169">
        <f>IF((SUM('Разделы 1, 2'!N23:N23)=SUM('Разделы 1, 2'!F23:F23)+SUM('Разделы 1, 2'!H23:H23)+SUM('Разделы 1, 2'!J23:J23)+SUM('Разделы 1, 2'!L23:L23)),"","Неверно!")</f>
      </c>
      <c r="B740" s="190" t="s">
        <v>705</v>
      </c>
      <c r="C740" s="168" t="s">
        <v>711</v>
      </c>
      <c r="D740" s="168" t="s">
        <v>1089</v>
      </c>
      <c r="E740" s="170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741" spans="1:5" ht="15.75">
      <c r="A741" s="169">
        <f>IF((SUM('Разделы 1, 2'!N24:N24)=SUM('Разделы 1, 2'!F24:F24)+SUM('Разделы 1, 2'!H24:H24)+SUM('Разделы 1, 2'!J24:J24)+SUM('Разделы 1, 2'!L24:L24)),"","Неверно!")</f>
      </c>
      <c r="B741" s="190" t="s">
        <v>705</v>
      </c>
      <c r="C741" s="168" t="s">
        <v>712</v>
      </c>
      <c r="D741" s="168" t="s">
        <v>1089</v>
      </c>
      <c r="E741" s="170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742" spans="1:5" ht="15.75">
      <c r="A742" s="169">
        <f>IF((SUM('Раздел 4'!AH9:AH9)&gt;=SUM('Раздел 4'!H9:H9)),"","Неверно!")</f>
      </c>
      <c r="B742" s="190" t="s">
        <v>713</v>
      </c>
      <c r="C742" s="168" t="s">
        <v>714</v>
      </c>
      <c r="D742" s="168" t="s">
        <v>1150</v>
      </c>
      <c r="E742" s="170" t="str">
        <f>CONCATENATE(SUM('Раздел 4'!AH9:AH9),"&gt;=",SUM('Раздел 4'!H9:H9))</f>
        <v>0&gt;=0</v>
      </c>
    </row>
    <row r="743" spans="1:5" ht="15.75">
      <c r="A743" s="169">
        <f>IF((SUM('Раздел 4'!AH18:AH18)&gt;=SUM('Раздел 4'!H18:H18)),"","Неверно!")</f>
      </c>
      <c r="B743" s="190" t="s">
        <v>713</v>
      </c>
      <c r="C743" s="168" t="s">
        <v>715</v>
      </c>
      <c r="D743" s="168" t="s">
        <v>1150</v>
      </c>
      <c r="E743" s="170" t="str">
        <f>CONCATENATE(SUM('Раздел 4'!AH18:AH18),"&gt;=",SUM('Раздел 4'!H18:H18))</f>
        <v>0&gt;=0</v>
      </c>
    </row>
    <row r="744" spans="1:5" ht="15.75">
      <c r="A744" s="169">
        <f>IF((SUM('Раздел 4'!AH19:AH19)&gt;=SUM('Раздел 4'!H19:H19)),"","Неверно!")</f>
      </c>
      <c r="B744" s="190" t="s">
        <v>713</v>
      </c>
      <c r="C744" s="168" t="s">
        <v>716</v>
      </c>
      <c r="D744" s="168" t="s">
        <v>1150</v>
      </c>
      <c r="E744" s="170" t="str">
        <f>CONCATENATE(SUM('Раздел 4'!AH19:AH19),"&gt;=",SUM('Раздел 4'!H19:H19))</f>
        <v>0&gt;=0</v>
      </c>
    </row>
    <row r="745" spans="1:5" ht="15.75">
      <c r="A745" s="169">
        <f>IF((SUM('Раздел 4'!AH20:AH20)&gt;=SUM('Раздел 4'!H20:H20)),"","Неверно!")</f>
      </c>
      <c r="B745" s="190" t="s">
        <v>713</v>
      </c>
      <c r="C745" s="168" t="s">
        <v>717</v>
      </c>
      <c r="D745" s="168" t="s">
        <v>1150</v>
      </c>
      <c r="E745" s="170" t="str">
        <f>CONCATENATE(SUM('Раздел 4'!AH20:AH20),"&gt;=",SUM('Раздел 4'!H20:H20))</f>
        <v>0&gt;=0</v>
      </c>
    </row>
    <row r="746" spans="1:5" ht="15.75">
      <c r="A746" s="169">
        <f>IF((SUM('Раздел 4'!AH21:AH21)&gt;=SUM('Раздел 4'!H21:H21)),"","Неверно!")</f>
      </c>
      <c r="B746" s="190" t="s">
        <v>713</v>
      </c>
      <c r="C746" s="168" t="s">
        <v>718</v>
      </c>
      <c r="D746" s="168" t="s">
        <v>1150</v>
      </c>
      <c r="E746" s="170" t="str">
        <f>CONCATENATE(SUM('Раздел 4'!AH21:AH21),"&gt;=",SUM('Раздел 4'!H21:H21))</f>
        <v>0&gt;=0</v>
      </c>
    </row>
    <row r="747" spans="1:5" ht="15.75">
      <c r="A747" s="169">
        <f>IF((SUM('Раздел 4'!AH22:AH22)&gt;=SUM('Раздел 4'!H22:H22)),"","Неверно!")</f>
      </c>
      <c r="B747" s="190" t="s">
        <v>713</v>
      </c>
      <c r="C747" s="168" t="s">
        <v>719</v>
      </c>
      <c r="D747" s="168" t="s">
        <v>1150</v>
      </c>
      <c r="E747" s="170" t="str">
        <f>CONCATENATE(SUM('Раздел 4'!AH22:AH22),"&gt;=",SUM('Раздел 4'!H22:H22))</f>
        <v>0&gt;=0</v>
      </c>
    </row>
    <row r="748" spans="1:5" ht="15.75">
      <c r="A748" s="169">
        <f>IF((SUM('Раздел 4'!AH23:AH23)&gt;=SUM('Раздел 4'!H23:H23)),"","Неверно!")</f>
      </c>
      <c r="B748" s="190" t="s">
        <v>713</v>
      </c>
      <c r="C748" s="168" t="s">
        <v>720</v>
      </c>
      <c r="D748" s="168" t="s">
        <v>1150</v>
      </c>
      <c r="E748" s="170" t="str">
        <f>CONCATENATE(SUM('Раздел 4'!AH23:AH23),"&gt;=",SUM('Раздел 4'!H23:H23))</f>
        <v>0&gt;=0</v>
      </c>
    </row>
    <row r="749" spans="1:5" ht="15.75">
      <c r="A749" s="169">
        <f>IF((SUM('Раздел 4'!AH24:AH24)&gt;=SUM('Раздел 4'!H24:H24)),"","Неверно!")</f>
      </c>
      <c r="B749" s="190" t="s">
        <v>713</v>
      </c>
      <c r="C749" s="168" t="s">
        <v>721</v>
      </c>
      <c r="D749" s="168" t="s">
        <v>1150</v>
      </c>
      <c r="E749" s="170" t="str">
        <f>CONCATENATE(SUM('Раздел 4'!AH24:AH24),"&gt;=",SUM('Раздел 4'!H24:H24))</f>
        <v>0&gt;=0</v>
      </c>
    </row>
    <row r="750" spans="1:5" ht="15.75">
      <c r="A750" s="169">
        <f>IF((SUM('Раздел 4'!AH25:AH25)&gt;=SUM('Раздел 4'!H25:H25)),"","Неверно!")</f>
      </c>
      <c r="B750" s="190" t="s">
        <v>713</v>
      </c>
      <c r="C750" s="168" t="s">
        <v>722</v>
      </c>
      <c r="D750" s="168" t="s">
        <v>1150</v>
      </c>
      <c r="E750" s="170" t="str">
        <f>CONCATENATE(SUM('Раздел 4'!AH25:AH25),"&gt;=",SUM('Раздел 4'!H25:H25))</f>
        <v>0&gt;=0</v>
      </c>
    </row>
    <row r="751" spans="1:5" ht="15.75">
      <c r="A751" s="169">
        <f>IF((SUM('Раздел 4'!AH26:AH26)&gt;=SUM('Раздел 4'!H26:H26)),"","Неверно!")</f>
      </c>
      <c r="B751" s="190" t="s">
        <v>713</v>
      </c>
      <c r="C751" s="168" t="s">
        <v>723</v>
      </c>
      <c r="D751" s="168" t="s">
        <v>1150</v>
      </c>
      <c r="E751" s="170" t="str">
        <f>CONCATENATE(SUM('Раздел 4'!AH26:AH26),"&gt;=",SUM('Раздел 4'!H26:H26))</f>
        <v>0&gt;=0</v>
      </c>
    </row>
    <row r="752" spans="1:5" ht="15.75">
      <c r="A752" s="169">
        <f>IF((SUM('Раздел 4'!AH27:AH27)&gt;=SUM('Раздел 4'!H27:H27)),"","Неверно!")</f>
      </c>
      <c r="B752" s="190" t="s">
        <v>713</v>
      </c>
      <c r="C752" s="168" t="s">
        <v>724</v>
      </c>
      <c r="D752" s="168" t="s">
        <v>1150</v>
      </c>
      <c r="E752" s="170" t="str">
        <f>CONCATENATE(SUM('Раздел 4'!AH27:AH27),"&gt;=",SUM('Раздел 4'!H27:H27))</f>
        <v>0&gt;=0</v>
      </c>
    </row>
    <row r="753" spans="1:5" ht="15.75">
      <c r="A753" s="169">
        <f>IF((SUM('Раздел 4'!AH10:AH10)&gt;=SUM('Раздел 4'!H10:H10)),"","Неверно!")</f>
      </c>
      <c r="B753" s="190" t="s">
        <v>713</v>
      </c>
      <c r="C753" s="168" t="s">
        <v>725</v>
      </c>
      <c r="D753" s="168" t="s">
        <v>1150</v>
      </c>
      <c r="E753" s="170" t="str">
        <f>CONCATENATE(SUM('Раздел 4'!AH10:AH10),"&gt;=",SUM('Раздел 4'!H10:H10))</f>
        <v>0&gt;=0</v>
      </c>
    </row>
    <row r="754" spans="1:5" ht="15.75">
      <c r="A754" s="169">
        <f>IF((SUM('Раздел 4'!AH28:AH28)&gt;=SUM('Раздел 4'!H28:H28)),"","Неверно!")</f>
      </c>
      <c r="B754" s="190" t="s">
        <v>713</v>
      </c>
      <c r="C754" s="168" t="s">
        <v>726</v>
      </c>
      <c r="D754" s="168" t="s">
        <v>1150</v>
      </c>
      <c r="E754" s="170" t="str">
        <f>CONCATENATE(SUM('Раздел 4'!AH28:AH28),"&gt;=",SUM('Раздел 4'!H28:H28))</f>
        <v>0&gt;=0</v>
      </c>
    </row>
    <row r="755" spans="1:5" ht="15.75">
      <c r="A755" s="169">
        <f>IF((SUM('Раздел 4'!AH29:AH29)&gt;=SUM('Раздел 4'!H29:H29)),"","Неверно!")</f>
      </c>
      <c r="B755" s="190" t="s">
        <v>713</v>
      </c>
      <c r="C755" s="168" t="s">
        <v>727</v>
      </c>
      <c r="D755" s="168" t="s">
        <v>1150</v>
      </c>
      <c r="E755" s="170" t="str">
        <f>CONCATENATE(SUM('Раздел 4'!AH29:AH29),"&gt;=",SUM('Раздел 4'!H29:H29))</f>
        <v>0&gt;=0</v>
      </c>
    </row>
    <row r="756" spans="1:5" ht="15.75">
      <c r="A756" s="169">
        <f>IF((SUM('Раздел 4'!AH30:AH30)&gt;=SUM('Раздел 4'!H30:H30)),"","Неверно!")</f>
      </c>
      <c r="B756" s="190" t="s">
        <v>713</v>
      </c>
      <c r="C756" s="168" t="s">
        <v>728</v>
      </c>
      <c r="D756" s="168" t="s">
        <v>1150</v>
      </c>
      <c r="E756" s="170" t="str">
        <f>CONCATENATE(SUM('Раздел 4'!AH30:AH30),"&gt;=",SUM('Раздел 4'!H30:H30))</f>
        <v>0&gt;=0</v>
      </c>
    </row>
    <row r="757" spans="1:5" ht="15.75">
      <c r="A757" s="169">
        <f>IF((SUM('Раздел 4'!AH31:AH31)&gt;=SUM('Раздел 4'!H31:H31)),"","Неверно!")</f>
      </c>
      <c r="B757" s="190" t="s">
        <v>713</v>
      </c>
      <c r="C757" s="168" t="s">
        <v>729</v>
      </c>
      <c r="D757" s="168" t="s">
        <v>1150</v>
      </c>
      <c r="E757" s="170" t="str">
        <f>CONCATENATE(SUM('Раздел 4'!AH31:AH31),"&gt;=",SUM('Раздел 4'!H31:H31))</f>
        <v>0&gt;=0</v>
      </c>
    </row>
    <row r="758" spans="1:5" ht="15.75">
      <c r="A758" s="169">
        <f>IF((SUM('Раздел 4'!AH32:AH32)&gt;=SUM('Раздел 4'!H32:H32)),"","Неверно!")</f>
      </c>
      <c r="B758" s="190" t="s">
        <v>713</v>
      </c>
      <c r="C758" s="168" t="s">
        <v>730</v>
      </c>
      <c r="D758" s="168" t="s">
        <v>1150</v>
      </c>
      <c r="E758" s="170" t="str">
        <f>CONCATENATE(SUM('Раздел 4'!AH32:AH32),"&gt;=",SUM('Раздел 4'!H32:H32))</f>
        <v>0&gt;=0</v>
      </c>
    </row>
    <row r="759" spans="1:5" ht="15.75">
      <c r="A759" s="169">
        <f>IF((SUM('Раздел 4'!AH33:AH33)&gt;=SUM('Раздел 4'!H33:H33)),"","Неверно!")</f>
      </c>
      <c r="B759" s="190" t="s">
        <v>713</v>
      </c>
      <c r="C759" s="168" t="s">
        <v>731</v>
      </c>
      <c r="D759" s="168" t="s">
        <v>1150</v>
      </c>
      <c r="E759" s="170" t="str">
        <f>CONCATENATE(SUM('Раздел 4'!AH33:AH33),"&gt;=",SUM('Раздел 4'!H33:H33))</f>
        <v>0&gt;=0</v>
      </c>
    </row>
    <row r="760" spans="1:5" ht="15.75">
      <c r="A760" s="169">
        <f>IF((SUM('Раздел 4'!AH34:AH34)&gt;=SUM('Раздел 4'!H34:H34)),"","Неверно!")</f>
      </c>
      <c r="B760" s="190" t="s">
        <v>713</v>
      </c>
      <c r="C760" s="168" t="s">
        <v>732</v>
      </c>
      <c r="D760" s="168" t="s">
        <v>1150</v>
      </c>
      <c r="E760" s="170" t="str">
        <f>CONCATENATE(SUM('Раздел 4'!AH34:AH34),"&gt;=",SUM('Раздел 4'!H34:H34))</f>
        <v>0&gt;=0</v>
      </c>
    </row>
    <row r="761" spans="1:5" ht="15.75">
      <c r="A761" s="169">
        <f>IF((SUM('Раздел 4'!AH35:AH35)&gt;=SUM('Раздел 4'!H35:H35)),"","Неверно!")</f>
      </c>
      <c r="B761" s="190" t="s">
        <v>713</v>
      </c>
      <c r="C761" s="168" t="s">
        <v>733</v>
      </c>
      <c r="D761" s="168" t="s">
        <v>1150</v>
      </c>
      <c r="E761" s="170" t="str">
        <f>CONCATENATE(SUM('Раздел 4'!AH35:AH35),"&gt;=",SUM('Раздел 4'!H35:H35))</f>
        <v>0&gt;=0</v>
      </c>
    </row>
    <row r="762" spans="1:5" ht="15.75">
      <c r="A762" s="169">
        <f>IF((SUM('Раздел 4'!AH36:AH36)&gt;=SUM('Раздел 4'!H36:H36)),"","Неверно!")</f>
      </c>
      <c r="B762" s="190" t="s">
        <v>713</v>
      </c>
      <c r="C762" s="168" t="s">
        <v>734</v>
      </c>
      <c r="D762" s="168" t="s">
        <v>1150</v>
      </c>
      <c r="E762" s="170" t="str">
        <f>CONCATENATE(SUM('Раздел 4'!AH36:AH36),"&gt;=",SUM('Раздел 4'!H36:H36))</f>
        <v>0&gt;=0</v>
      </c>
    </row>
    <row r="763" spans="1:5" ht="15.75">
      <c r="A763" s="169">
        <f>IF((SUM('Раздел 4'!AH37:AH37)&gt;=SUM('Раздел 4'!H37:H37)),"","Неверно!")</f>
      </c>
      <c r="B763" s="190" t="s">
        <v>713</v>
      </c>
      <c r="C763" s="168" t="s">
        <v>735</v>
      </c>
      <c r="D763" s="168" t="s">
        <v>1150</v>
      </c>
      <c r="E763" s="170" t="str">
        <f>CONCATENATE(SUM('Раздел 4'!AH37:AH37),"&gt;=",SUM('Раздел 4'!H37:H37))</f>
        <v>0&gt;=0</v>
      </c>
    </row>
    <row r="764" spans="1:5" ht="15.75">
      <c r="A764" s="169">
        <f>IF((SUM('Раздел 4'!AH11:AH11)&gt;=SUM('Раздел 4'!H11:H11)),"","Неверно!")</f>
      </c>
      <c r="B764" s="190" t="s">
        <v>713</v>
      </c>
      <c r="C764" s="168" t="s">
        <v>736</v>
      </c>
      <c r="D764" s="168" t="s">
        <v>1150</v>
      </c>
      <c r="E764" s="170" t="str">
        <f>CONCATENATE(SUM('Раздел 4'!AH11:AH11),"&gt;=",SUM('Раздел 4'!H11:H11))</f>
        <v>0&gt;=0</v>
      </c>
    </row>
    <row r="765" spans="1:5" ht="15.75">
      <c r="A765" s="169">
        <f>IF((SUM('Раздел 4'!AH38:AH38)&gt;=SUM('Раздел 4'!H38:H38)),"","Неверно!")</f>
      </c>
      <c r="B765" s="190" t="s">
        <v>713</v>
      </c>
      <c r="C765" s="168" t="s">
        <v>737</v>
      </c>
      <c r="D765" s="168" t="s">
        <v>1150</v>
      </c>
      <c r="E765" s="170" t="str">
        <f>CONCATENATE(SUM('Раздел 4'!AH38:AH38),"&gt;=",SUM('Раздел 4'!H38:H38))</f>
        <v>0&gt;=0</v>
      </c>
    </row>
    <row r="766" spans="1:5" ht="15.75">
      <c r="A766" s="169">
        <f>IF((SUM('Раздел 4'!AH39:AH39)&gt;=SUM('Раздел 4'!H39:H39)),"","Неверно!")</f>
      </c>
      <c r="B766" s="190" t="s">
        <v>713</v>
      </c>
      <c r="C766" s="168" t="s">
        <v>738</v>
      </c>
      <c r="D766" s="168" t="s">
        <v>1150</v>
      </c>
      <c r="E766" s="170" t="str">
        <f>CONCATENATE(SUM('Раздел 4'!AH39:AH39),"&gt;=",SUM('Раздел 4'!H39:H39))</f>
        <v>0&gt;=0</v>
      </c>
    </row>
    <row r="767" spans="1:5" ht="15.75">
      <c r="A767" s="169">
        <f>IF((SUM('Раздел 4'!AH40:AH40)&gt;=SUM('Раздел 4'!H40:H40)),"","Неверно!")</f>
      </c>
      <c r="B767" s="190" t="s">
        <v>713</v>
      </c>
      <c r="C767" s="168" t="s">
        <v>739</v>
      </c>
      <c r="D767" s="168" t="s">
        <v>1150</v>
      </c>
      <c r="E767" s="170" t="str">
        <f>CONCATENATE(SUM('Раздел 4'!AH40:AH40),"&gt;=",SUM('Раздел 4'!H40:H40))</f>
        <v>0&gt;=0</v>
      </c>
    </row>
    <row r="768" spans="1:5" ht="15.75">
      <c r="A768" s="169">
        <f>IF((SUM('Раздел 4'!AH41:AH41)&gt;=SUM('Раздел 4'!H41:H41)),"","Неверно!")</f>
      </c>
      <c r="B768" s="190" t="s">
        <v>713</v>
      </c>
      <c r="C768" s="168" t="s">
        <v>740</v>
      </c>
      <c r="D768" s="168" t="s">
        <v>1150</v>
      </c>
      <c r="E768" s="170" t="str">
        <f>CONCATENATE(SUM('Раздел 4'!AH41:AH41),"&gt;=",SUM('Раздел 4'!H41:H41))</f>
        <v>0&gt;=0</v>
      </c>
    </row>
    <row r="769" spans="1:5" ht="15.75">
      <c r="A769" s="169">
        <f>IF((SUM('Раздел 4'!AH42:AH42)&gt;=SUM('Раздел 4'!H42:H42)),"","Неверно!")</f>
      </c>
      <c r="B769" s="190" t="s">
        <v>713</v>
      </c>
      <c r="C769" s="168" t="s">
        <v>741</v>
      </c>
      <c r="D769" s="168" t="s">
        <v>1150</v>
      </c>
      <c r="E769" s="170" t="str">
        <f>CONCATENATE(SUM('Раздел 4'!AH42:AH42),"&gt;=",SUM('Раздел 4'!H42:H42))</f>
        <v>0&gt;=0</v>
      </c>
    </row>
    <row r="770" spans="1:5" ht="15.75">
      <c r="A770" s="169">
        <f>IF((SUM('Раздел 4'!AH12:AH12)&gt;=SUM('Раздел 4'!H12:H12)),"","Неверно!")</f>
      </c>
      <c r="B770" s="190" t="s">
        <v>713</v>
      </c>
      <c r="C770" s="168" t="s">
        <v>742</v>
      </c>
      <c r="D770" s="168" t="s">
        <v>1150</v>
      </c>
      <c r="E770" s="170" t="str">
        <f>CONCATENATE(SUM('Раздел 4'!AH12:AH12),"&gt;=",SUM('Раздел 4'!H12:H12))</f>
        <v>0&gt;=0</v>
      </c>
    </row>
    <row r="771" spans="1:5" ht="15.75">
      <c r="A771" s="169">
        <f>IF((SUM('Раздел 4'!AH13:AH13)&gt;=SUM('Раздел 4'!H13:H13)),"","Неверно!")</f>
      </c>
      <c r="B771" s="190" t="s">
        <v>713</v>
      </c>
      <c r="C771" s="168" t="s">
        <v>743</v>
      </c>
      <c r="D771" s="168" t="s">
        <v>1150</v>
      </c>
      <c r="E771" s="170" t="str">
        <f>CONCATENATE(SUM('Раздел 4'!AH13:AH13),"&gt;=",SUM('Раздел 4'!H13:H13))</f>
        <v>0&gt;=0</v>
      </c>
    </row>
    <row r="772" spans="1:5" ht="15.75">
      <c r="A772" s="169">
        <f>IF((SUM('Раздел 4'!AH14:AH14)&gt;=SUM('Раздел 4'!H14:H14)),"","Неверно!")</f>
      </c>
      <c r="B772" s="190" t="s">
        <v>713</v>
      </c>
      <c r="C772" s="168" t="s">
        <v>0</v>
      </c>
      <c r="D772" s="168" t="s">
        <v>1150</v>
      </c>
      <c r="E772" s="170" t="str">
        <f>CONCATENATE(SUM('Раздел 4'!AH14:AH14),"&gt;=",SUM('Раздел 4'!H14:H14))</f>
        <v>0&gt;=0</v>
      </c>
    </row>
    <row r="773" spans="1:5" ht="15.75">
      <c r="A773" s="169">
        <f>IF((SUM('Раздел 4'!AH15:AH15)&gt;=SUM('Раздел 4'!H15:H15)),"","Неверно!")</f>
      </c>
      <c r="B773" s="190" t="s">
        <v>713</v>
      </c>
      <c r="C773" s="168" t="s">
        <v>1</v>
      </c>
      <c r="D773" s="168" t="s">
        <v>1150</v>
      </c>
      <c r="E773" s="170" t="str">
        <f>CONCATENATE(SUM('Раздел 4'!AH15:AH15),"&gt;=",SUM('Раздел 4'!H15:H15))</f>
        <v>0&gt;=0</v>
      </c>
    </row>
    <row r="774" spans="1:5" ht="15.75">
      <c r="A774" s="169">
        <f>IF((SUM('Раздел 4'!AH16:AH16)&gt;=SUM('Раздел 4'!H16:H16)),"","Неверно!")</f>
      </c>
      <c r="B774" s="190" t="s">
        <v>713</v>
      </c>
      <c r="C774" s="168" t="s">
        <v>2</v>
      </c>
      <c r="D774" s="168" t="s">
        <v>1150</v>
      </c>
      <c r="E774" s="170" t="str">
        <f>CONCATENATE(SUM('Раздел 4'!AH16:AH16),"&gt;=",SUM('Раздел 4'!H16:H16))</f>
        <v>0&gt;=0</v>
      </c>
    </row>
    <row r="775" spans="1:5" ht="15.75">
      <c r="A775" s="169">
        <f>IF((SUM('Раздел 4'!AH17:AH17)&gt;=SUM('Раздел 4'!H17:H17)),"","Неверно!")</f>
      </c>
      <c r="B775" s="190" t="s">
        <v>713</v>
      </c>
      <c r="C775" s="168" t="s">
        <v>3</v>
      </c>
      <c r="D775" s="168" t="s">
        <v>1150</v>
      </c>
      <c r="E775" s="170" t="str">
        <f>CONCATENATE(SUM('Раздел 4'!AH17:AH17),"&gt;=",SUM('Раздел 4'!H17:H17))</f>
        <v>0&gt;=0</v>
      </c>
    </row>
    <row r="776" spans="1:5" ht="25.5">
      <c r="A776" s="169">
        <f>IF((SUM('Раздел 4'!M42:M42)=SUM('Разделы 3, 5, 6'!L9:L9)),"","Неверно!")</f>
      </c>
      <c r="B776" s="190" t="s">
        <v>4</v>
      </c>
      <c r="C776" s="168" t="s">
        <v>5</v>
      </c>
      <c r="D776" s="168" t="s">
        <v>1144</v>
      </c>
      <c r="E776" s="170" t="str">
        <f>CONCATENATE(SUM('Раздел 4'!M42:M42),"=",SUM('Разделы 3, 5, 6'!L9:L9))</f>
        <v>0=0</v>
      </c>
    </row>
    <row r="777" spans="1:5" ht="25.5">
      <c r="A777" s="169">
        <f>IF((SUM('Раздел 4'!N42:N42)=SUM('Разделы 3, 5, 6'!M9:M9)),"","Неверно!")</f>
      </c>
      <c r="B777" s="190" t="s">
        <v>4</v>
      </c>
      <c r="C777" s="168" t="s">
        <v>6</v>
      </c>
      <c r="D777" s="168" t="s">
        <v>1144</v>
      </c>
      <c r="E777" s="170" t="str">
        <f>CONCATENATE(SUM('Раздел 4'!N42:N42),"=",SUM('Разделы 3, 5, 6'!M9:M9))</f>
        <v>0=0</v>
      </c>
    </row>
    <row r="778" spans="1:5" ht="25.5">
      <c r="A778" s="169">
        <f>IF((SUM('Раздел 4'!O42:O42)=SUM('Разделы 3, 5, 6'!N9:N9)),"","Неверно!")</f>
      </c>
      <c r="B778" s="190" t="s">
        <v>4</v>
      </c>
      <c r="C778" s="168" t="s">
        <v>7</v>
      </c>
      <c r="D778" s="168" t="s">
        <v>1144</v>
      </c>
      <c r="E778" s="170" t="str">
        <f>CONCATENATE(SUM('Раздел 4'!O42:O42),"=",SUM('Разделы 3, 5, 6'!N9:N9))</f>
        <v>0=0</v>
      </c>
    </row>
    <row r="779" spans="1:5" ht="25.5">
      <c r="A779" s="169">
        <f>IF((SUM('Раздел 4'!P42:P42)=SUM('Разделы 3, 5, 6'!O9:O9)),"","Неверно!")</f>
      </c>
      <c r="B779" s="190" t="s">
        <v>4</v>
      </c>
      <c r="C779" s="168" t="s">
        <v>8</v>
      </c>
      <c r="D779" s="168" t="s">
        <v>1144</v>
      </c>
      <c r="E779" s="170" t="str">
        <f>CONCATENATE(SUM('Раздел 4'!P42:P42),"=",SUM('Разделы 3, 5, 6'!O9:O9))</f>
        <v>0=0</v>
      </c>
    </row>
    <row r="780" spans="1:5" ht="25.5">
      <c r="A780" s="169">
        <f>IF((SUM('Раздел 4'!L42:L42)=SUM('Разделы 3, 5, 6'!K9:K9)),"","Неверно!")</f>
      </c>
      <c r="B780" s="190" t="s">
        <v>4</v>
      </c>
      <c r="C780" s="168" t="s">
        <v>9</v>
      </c>
      <c r="D780" s="168" t="s">
        <v>1144</v>
      </c>
      <c r="E780" s="170" t="str">
        <f>CONCATENATE(SUM('Раздел 4'!L42:L42),"=",SUM('Разделы 3, 5, 6'!K9:K9))</f>
        <v>0=0</v>
      </c>
    </row>
    <row r="781" spans="1:5" ht="15.75">
      <c r="A781" s="169">
        <f>IF((SUM('Разделы 3, 5, 6'!P22:P22)=0),"","Неверно!")</f>
      </c>
      <c r="B781" s="190" t="s">
        <v>10</v>
      </c>
      <c r="C781" s="168" t="s">
        <v>11</v>
      </c>
      <c r="D781" s="168" t="s">
        <v>12</v>
      </c>
      <c r="E781" s="170" t="str">
        <f>CONCATENATE(SUM('Разделы 3, 5, 6'!P22:P22),"=",0)</f>
        <v>0=0</v>
      </c>
    </row>
    <row r="782" spans="1:5" ht="15.75">
      <c r="A782" s="169">
        <f>IF((SUM('Разделы 3, 5, 6'!P23:P23)=0),"","Неверно!")</f>
      </c>
      <c r="B782" s="190" t="s">
        <v>10</v>
      </c>
      <c r="C782" s="168" t="s">
        <v>13</v>
      </c>
      <c r="D782" s="168" t="s">
        <v>12</v>
      </c>
      <c r="E782" s="170" t="str">
        <f>CONCATENATE(SUM('Разделы 3, 5, 6'!P23:P23),"=",0)</f>
        <v>0=0</v>
      </c>
    </row>
    <row r="783" spans="1:5" ht="15.75">
      <c r="A783" s="169">
        <f>IF((SUM('Разделы 3, 5, 6'!P24:P24)=0),"","Неверно!")</f>
      </c>
      <c r="B783" s="190" t="s">
        <v>10</v>
      </c>
      <c r="C783" s="168" t="s">
        <v>14</v>
      </c>
      <c r="D783" s="168" t="s">
        <v>12</v>
      </c>
      <c r="E783" s="170" t="str">
        <f>CONCATENATE(SUM('Разделы 3, 5, 6'!P24:P24),"=",0)</f>
        <v>0=0</v>
      </c>
    </row>
  </sheetData>
  <sheetProtection autoFilter="0"/>
  <autoFilter ref="A1:A606"/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G91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11.140625" style="209" customWidth="1"/>
    <col min="2" max="2" width="13.140625" style="209" customWidth="1"/>
    <col min="3" max="3" width="44.57421875" style="0" customWidth="1"/>
    <col min="4" max="4" width="42.28125" style="0" customWidth="1"/>
    <col min="5" max="5" width="12.57421875" style="0" customWidth="1"/>
    <col min="6" max="6" width="28.28125" style="0" customWidth="1"/>
    <col min="7" max="7" width="27.00390625" style="0" customWidth="1"/>
  </cols>
  <sheetData>
    <row r="1" spans="1:6" ht="26.25" thickBot="1">
      <c r="A1" s="200" t="s">
        <v>1078</v>
      </c>
      <c r="B1" s="200" t="s">
        <v>1079</v>
      </c>
      <c r="C1" s="201" t="s">
        <v>1080</v>
      </c>
      <c r="D1" s="201" t="s">
        <v>1081</v>
      </c>
      <c r="E1" s="202" t="s">
        <v>854</v>
      </c>
      <c r="F1" s="203" t="s">
        <v>1183</v>
      </c>
    </row>
    <row r="2" spans="1:7" ht="19.5" customHeight="1">
      <c r="A2" s="204">
        <f>IF((SUM('Разделы 1, 2'!C22:C22)=0),"","Неверно!")</f>
      </c>
      <c r="B2" s="205" t="s">
        <v>15</v>
      </c>
      <c r="C2" s="206" t="s">
        <v>1184</v>
      </c>
      <c r="D2" s="206" t="s">
        <v>1185</v>
      </c>
      <c r="E2" s="206" t="str">
        <f>CONCATENATE(SUM('Разделы 1, 2'!C22:C22),"=",0)</f>
        <v>0=0</v>
      </c>
      <c r="F2" s="207"/>
      <c r="G2" s="20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9.5" customHeight="1">
      <c r="A3" s="204">
        <f>IF((SUM('Разделы 1, 2'!L22:L22)=0),"","Неверно!")</f>
      </c>
      <c r="B3" s="205" t="s">
        <v>15</v>
      </c>
      <c r="C3" s="206" t="s">
        <v>1186</v>
      </c>
      <c r="D3" s="206" t="s">
        <v>1185</v>
      </c>
      <c r="E3" s="206" t="str">
        <f>CONCATENATE(SUM('Разделы 1, 2'!L22:L22),"=",0)</f>
        <v>0=0</v>
      </c>
      <c r="F3" s="207"/>
      <c r="G3" s="20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9.5" customHeight="1">
      <c r="A4" s="204">
        <f>IF((SUM('Разделы 1, 2'!M22:M22)=0),"","Неверно!")</f>
      </c>
      <c r="B4" s="205" t="s">
        <v>15</v>
      </c>
      <c r="C4" s="206" t="s">
        <v>1187</v>
      </c>
      <c r="D4" s="206" t="s">
        <v>1185</v>
      </c>
      <c r="E4" s="206" t="str">
        <f>CONCATENATE(SUM('Разделы 1, 2'!M22:M22),"=",0)</f>
        <v>0=0</v>
      </c>
      <c r="F4" s="207"/>
      <c r="G4" s="20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9.5" customHeight="1">
      <c r="A5" s="204">
        <f>IF((SUM('Разделы 1, 2'!N22:N22)=0),"","Неверно!")</f>
      </c>
      <c r="B5" s="205" t="s">
        <v>15</v>
      </c>
      <c r="C5" s="206" t="s">
        <v>1188</v>
      </c>
      <c r="D5" s="206" t="s">
        <v>1185</v>
      </c>
      <c r="E5" s="206" t="str">
        <f>CONCATENATE(SUM('Разделы 1, 2'!N22:N22),"=",0)</f>
        <v>0=0</v>
      </c>
      <c r="F5" s="207"/>
      <c r="G5" s="20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9.5" customHeight="1">
      <c r="A6" s="204">
        <f>IF((SUM('Разделы 1, 2'!O22:O22)=0),"","Неверно!")</f>
      </c>
      <c r="B6" s="205" t="s">
        <v>15</v>
      </c>
      <c r="C6" s="206" t="s">
        <v>1189</v>
      </c>
      <c r="D6" s="206" t="s">
        <v>1185</v>
      </c>
      <c r="E6" s="206" t="str">
        <f>CONCATENATE(SUM('Разделы 1, 2'!O22:O22),"=",0)</f>
        <v>0=0</v>
      </c>
      <c r="F6" s="207"/>
      <c r="G6" s="20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9.5" customHeight="1">
      <c r="A7" s="204">
        <f>IF((SUM('Разделы 1, 2'!P22:P22)=0),"","Неверно!")</f>
      </c>
      <c r="B7" s="205" t="s">
        <v>15</v>
      </c>
      <c r="C7" s="206" t="s">
        <v>1190</v>
      </c>
      <c r="D7" s="206" t="s">
        <v>1185</v>
      </c>
      <c r="E7" s="206" t="str">
        <f>CONCATENATE(SUM('Разделы 1, 2'!P22:P22),"=",0)</f>
        <v>0=0</v>
      </c>
      <c r="F7" s="207"/>
      <c r="G7" s="20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9.5" customHeight="1">
      <c r="A8" s="204">
        <f>IF((SUM('Разделы 1, 2'!Q22:Q22)=0),"","Неверно!")</f>
      </c>
      <c r="B8" s="205" t="s">
        <v>15</v>
      </c>
      <c r="C8" s="206" t="s">
        <v>1191</v>
      </c>
      <c r="D8" s="206" t="s">
        <v>1185</v>
      </c>
      <c r="E8" s="206" t="str">
        <f>CONCATENATE(SUM('Разделы 1, 2'!Q22:Q22),"=",0)</f>
        <v>0=0</v>
      </c>
      <c r="F8" s="207"/>
      <c r="G8" s="20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9.5" customHeight="1">
      <c r="A9" s="204">
        <f>IF((SUM('Разделы 1, 2'!R22:R22)=0),"","Неверно!")</f>
      </c>
      <c r="B9" s="205" t="s">
        <v>15</v>
      </c>
      <c r="C9" s="206" t="s">
        <v>1192</v>
      </c>
      <c r="D9" s="206" t="s">
        <v>1185</v>
      </c>
      <c r="E9" s="206" t="str">
        <f>CONCATENATE(SUM('Разделы 1, 2'!R22:R22),"=",0)</f>
        <v>0=0</v>
      </c>
      <c r="F9" s="207"/>
      <c r="G9" s="20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9.5" customHeight="1">
      <c r="A10" s="204">
        <f>IF((SUM('Разделы 1, 2'!S22:S22)=0),"","Неверно!")</f>
      </c>
      <c r="B10" s="205" t="s">
        <v>15</v>
      </c>
      <c r="C10" s="206" t="s">
        <v>1193</v>
      </c>
      <c r="D10" s="206" t="s">
        <v>1185</v>
      </c>
      <c r="E10" s="206" t="str">
        <f>CONCATENATE(SUM('Разделы 1, 2'!S22:S22),"=",0)</f>
        <v>0=0</v>
      </c>
      <c r="F10" s="207"/>
      <c r="G10" s="20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9.5" customHeight="1">
      <c r="A11" s="204">
        <f>IF((SUM('Разделы 1, 2'!T22:T22)=0),"","Неверно!")</f>
      </c>
      <c r="B11" s="205" t="s">
        <v>15</v>
      </c>
      <c r="C11" s="206" t="s">
        <v>1194</v>
      </c>
      <c r="D11" s="206" t="s">
        <v>1185</v>
      </c>
      <c r="E11" s="206" t="str">
        <f>CONCATENATE(SUM('Разделы 1, 2'!T22:T22),"=",0)</f>
        <v>0=0</v>
      </c>
      <c r="F11" s="207"/>
      <c r="G11" s="20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9.5" customHeight="1">
      <c r="A12" s="204">
        <f>IF((SUM('Разделы 1, 2'!U22:U22)=0),"","Неверно!")</f>
      </c>
      <c r="B12" s="205" t="s">
        <v>15</v>
      </c>
      <c r="C12" s="206" t="s">
        <v>1195</v>
      </c>
      <c r="D12" s="206" t="s">
        <v>1185</v>
      </c>
      <c r="E12" s="206" t="str">
        <f>CONCATENATE(SUM('Разделы 1, 2'!U22:U22),"=",0)</f>
        <v>0=0</v>
      </c>
      <c r="F12" s="207"/>
      <c r="G12" s="20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9.5" customHeight="1">
      <c r="A13" s="204">
        <f>IF((SUM('Разделы 1, 2'!D22:D22)=0),"","Неверно!")</f>
      </c>
      <c r="B13" s="205" t="s">
        <v>15</v>
      </c>
      <c r="C13" s="206" t="s">
        <v>1196</v>
      </c>
      <c r="D13" s="206" t="s">
        <v>1185</v>
      </c>
      <c r="E13" s="206" t="str">
        <f>CONCATENATE(SUM('Разделы 1, 2'!D22:D22),"=",0)</f>
        <v>0=0</v>
      </c>
      <c r="F13" s="207"/>
      <c r="G13" s="20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9.5" customHeight="1">
      <c r="A14" s="204">
        <f>IF((SUM('Разделы 1, 2'!V22:V22)=0),"","Неверно!")</f>
      </c>
      <c r="B14" s="205" t="s">
        <v>15</v>
      </c>
      <c r="C14" s="206" t="s">
        <v>1197</v>
      </c>
      <c r="D14" s="206" t="s">
        <v>1185</v>
      </c>
      <c r="E14" s="206" t="str">
        <f>CONCATENATE(SUM('Разделы 1, 2'!V22:V22),"=",0)</f>
        <v>0=0</v>
      </c>
      <c r="F14" s="207"/>
      <c r="G14" s="20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9.5" customHeight="1">
      <c r="A15" s="204">
        <f>IF((SUM('Разделы 1, 2'!W22:W22)=0),"","Неверно!")</f>
      </c>
      <c r="B15" s="205" t="s">
        <v>15</v>
      </c>
      <c r="C15" s="206" t="s">
        <v>1198</v>
      </c>
      <c r="D15" s="206" t="s">
        <v>1185</v>
      </c>
      <c r="E15" s="206" t="str">
        <f>CONCATENATE(SUM('Разделы 1, 2'!W22:W22),"=",0)</f>
        <v>0=0</v>
      </c>
      <c r="F15" s="207"/>
      <c r="G15" s="20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9.5" customHeight="1">
      <c r="A16" s="204">
        <f>IF((SUM('Разделы 1, 2'!X22:X22)=0),"","Неверно!")</f>
      </c>
      <c r="B16" s="205" t="s">
        <v>15</v>
      </c>
      <c r="C16" s="206" t="s">
        <v>1199</v>
      </c>
      <c r="D16" s="206" t="s">
        <v>1185</v>
      </c>
      <c r="E16" s="206" t="str">
        <f>CONCATENATE(SUM('Разделы 1, 2'!X22:X22),"=",0)</f>
        <v>0=0</v>
      </c>
      <c r="F16" s="207"/>
      <c r="G16" s="20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9.5" customHeight="1">
      <c r="A17" s="204">
        <f>IF((SUM('Разделы 1, 2'!E22:E22)=0),"","Неверно!")</f>
      </c>
      <c r="B17" s="205" t="s">
        <v>15</v>
      </c>
      <c r="C17" s="206" t="s">
        <v>1200</v>
      </c>
      <c r="D17" s="206" t="s">
        <v>1185</v>
      </c>
      <c r="E17" s="206" t="str">
        <f>CONCATENATE(SUM('Разделы 1, 2'!E22:E22),"=",0)</f>
        <v>0=0</v>
      </c>
      <c r="F17" s="207"/>
      <c r="G17" s="20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9.5" customHeight="1">
      <c r="A18" s="204">
        <f>IF((SUM('Разделы 1, 2'!F22:F22)=0),"","Неверно!")</f>
      </c>
      <c r="B18" s="205" t="s">
        <v>15</v>
      </c>
      <c r="C18" s="206" t="s">
        <v>1201</v>
      </c>
      <c r="D18" s="206" t="s">
        <v>1185</v>
      </c>
      <c r="E18" s="206" t="str">
        <f>CONCATENATE(SUM('Разделы 1, 2'!F22:F22),"=",0)</f>
        <v>0=0</v>
      </c>
      <c r="F18" s="207"/>
      <c r="G18" s="20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9.5" customHeight="1">
      <c r="A19" s="204">
        <f>IF((SUM('Разделы 1, 2'!G22:G22)=0),"","Неверно!")</f>
      </c>
      <c r="B19" s="205" t="s">
        <v>15</v>
      </c>
      <c r="C19" s="206" t="s">
        <v>1202</v>
      </c>
      <c r="D19" s="206" t="s">
        <v>1185</v>
      </c>
      <c r="E19" s="206" t="str">
        <f>CONCATENATE(SUM('Разделы 1, 2'!G22:G22),"=",0)</f>
        <v>0=0</v>
      </c>
      <c r="F19" s="207"/>
      <c r="G19" s="20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9.5" customHeight="1">
      <c r="A20" s="204">
        <f>IF((SUM('Разделы 1, 2'!H22:H22)=0),"","Неверно!")</f>
      </c>
      <c r="B20" s="205" t="s">
        <v>15</v>
      </c>
      <c r="C20" s="206" t="s">
        <v>1203</v>
      </c>
      <c r="D20" s="206" t="s">
        <v>1185</v>
      </c>
      <c r="E20" s="206" t="str">
        <f>CONCATENATE(SUM('Разделы 1, 2'!H22:H22),"=",0)</f>
        <v>0=0</v>
      </c>
      <c r="F20" s="207"/>
      <c r="G20" s="20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9.5" customHeight="1">
      <c r="A21" s="204">
        <f>IF((SUM('Разделы 1, 2'!I22:I22)=0),"","Неверно!")</f>
      </c>
      <c r="B21" s="205" t="s">
        <v>15</v>
      </c>
      <c r="C21" s="206" t="s">
        <v>1204</v>
      </c>
      <c r="D21" s="206" t="s">
        <v>1185</v>
      </c>
      <c r="E21" s="206" t="str">
        <f>CONCATENATE(SUM('Разделы 1, 2'!I22:I22),"=",0)</f>
        <v>0=0</v>
      </c>
      <c r="F21" s="207"/>
      <c r="G21" s="20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9.5" customHeight="1">
      <c r="A22" s="204">
        <f>IF((SUM('Разделы 1, 2'!J22:J22)=0),"","Неверно!")</f>
      </c>
      <c r="B22" s="205" t="s">
        <v>15</v>
      </c>
      <c r="C22" s="206" t="s">
        <v>1205</v>
      </c>
      <c r="D22" s="206" t="s">
        <v>1185</v>
      </c>
      <c r="E22" s="206" t="str">
        <f>CONCATENATE(SUM('Разделы 1, 2'!J22:J22),"=",0)</f>
        <v>0=0</v>
      </c>
      <c r="F22" s="207"/>
      <c r="G22" s="20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9.5" customHeight="1">
      <c r="A23" s="204">
        <f>IF((SUM('Разделы 1, 2'!K22:K22)=0),"","Неверно!")</f>
      </c>
      <c r="B23" s="205" t="s">
        <v>15</v>
      </c>
      <c r="C23" s="206" t="s">
        <v>1206</v>
      </c>
      <c r="D23" s="206" t="s">
        <v>1185</v>
      </c>
      <c r="E23" s="206" t="str">
        <f>CONCATENATE(SUM('Разделы 1, 2'!K22:K22),"=",0)</f>
        <v>0=0</v>
      </c>
      <c r="F23" s="207"/>
      <c r="G23" s="20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19.5" customHeight="1">
      <c r="A24" s="204">
        <f>IF((SUM('Раздел 4'!AD9:AD9)=0),"","Неверно!")</f>
      </c>
      <c r="B24" s="205" t="s">
        <v>16</v>
      </c>
      <c r="C24" s="206" t="s">
        <v>17</v>
      </c>
      <c r="D24" s="206" t="s">
        <v>18</v>
      </c>
      <c r="E24" s="206" t="str">
        <f>CONCATENATE(SUM('Раздел 4'!AD9:AD9),"=",0)</f>
        <v>0=0</v>
      </c>
      <c r="F24" s="207"/>
      <c r="G24" s="20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9.5" customHeight="1">
      <c r="A25" s="204">
        <f>IF((SUM('Раздел 4'!AE9:AE9)=0),"","Неверно!")</f>
      </c>
      <c r="B25" s="205" t="s">
        <v>16</v>
      </c>
      <c r="C25" s="206" t="s">
        <v>19</v>
      </c>
      <c r="D25" s="206" t="s">
        <v>18</v>
      </c>
      <c r="E25" s="206" t="str">
        <f>CONCATENATE(SUM('Раздел 4'!AE9:AE9),"=",0)</f>
        <v>0=0</v>
      </c>
      <c r="F25" s="207"/>
      <c r="G25" s="20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19.5" customHeight="1">
      <c r="A26" s="204">
        <f>IF((SUM('Раздел 4'!AD18:AD18)=0),"","Неверно!")</f>
      </c>
      <c r="B26" s="205" t="s">
        <v>16</v>
      </c>
      <c r="C26" s="206" t="s">
        <v>20</v>
      </c>
      <c r="D26" s="206" t="s">
        <v>18</v>
      </c>
      <c r="E26" s="206" t="str">
        <f>CONCATENATE(SUM('Раздел 4'!AD18:AD18),"=",0)</f>
        <v>0=0</v>
      </c>
      <c r="F26" s="207"/>
      <c r="G26" s="20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19.5" customHeight="1">
      <c r="A27" s="204">
        <f>IF((SUM('Раздел 4'!AE18:AE18)=0),"","Неверно!")</f>
      </c>
      <c r="B27" s="205" t="s">
        <v>16</v>
      </c>
      <c r="C27" s="206" t="s">
        <v>21</v>
      </c>
      <c r="D27" s="206" t="s">
        <v>18</v>
      </c>
      <c r="E27" s="206" t="str">
        <f>CONCATENATE(SUM('Раздел 4'!AE18:AE18),"=",0)</f>
        <v>0=0</v>
      </c>
      <c r="F27" s="207"/>
      <c r="G27" s="20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19.5" customHeight="1">
      <c r="A28" s="204">
        <f>IF((SUM('Раздел 4'!AD19:AD19)=0),"","Неверно!")</f>
      </c>
      <c r="B28" s="205" t="s">
        <v>16</v>
      </c>
      <c r="C28" s="206" t="s">
        <v>22</v>
      </c>
      <c r="D28" s="206" t="s">
        <v>18</v>
      </c>
      <c r="E28" s="206" t="str">
        <f>CONCATENATE(SUM('Раздел 4'!AD19:AD19),"=",0)</f>
        <v>0=0</v>
      </c>
      <c r="F28" s="207"/>
      <c r="G28" s="20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19.5" customHeight="1">
      <c r="A29" s="204">
        <f>IF((SUM('Раздел 4'!AE19:AE19)=0),"","Неверно!")</f>
      </c>
      <c r="B29" s="205" t="s">
        <v>16</v>
      </c>
      <c r="C29" s="206" t="s">
        <v>23</v>
      </c>
      <c r="D29" s="206" t="s">
        <v>18</v>
      </c>
      <c r="E29" s="206" t="str">
        <f>CONCATENATE(SUM('Раздел 4'!AE19:AE19),"=",0)</f>
        <v>0=0</v>
      </c>
      <c r="F29" s="207"/>
      <c r="G29" s="20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19.5" customHeight="1">
      <c r="A30" s="204">
        <f>IF((SUM('Раздел 4'!AD20:AD20)=0),"","Неверно!")</f>
      </c>
      <c r="B30" s="205" t="s">
        <v>16</v>
      </c>
      <c r="C30" s="206" t="s">
        <v>24</v>
      </c>
      <c r="D30" s="206" t="s">
        <v>18</v>
      </c>
      <c r="E30" s="206" t="str">
        <f>CONCATENATE(SUM('Раздел 4'!AD20:AD20),"=",0)</f>
        <v>0=0</v>
      </c>
      <c r="F30" s="207"/>
      <c r="G30" s="20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19.5" customHeight="1">
      <c r="A31" s="204">
        <f>IF((SUM('Раздел 4'!AE20:AE20)=0),"","Неверно!")</f>
      </c>
      <c r="B31" s="205" t="s">
        <v>16</v>
      </c>
      <c r="C31" s="206" t="s">
        <v>25</v>
      </c>
      <c r="D31" s="206" t="s">
        <v>18</v>
      </c>
      <c r="E31" s="206" t="str">
        <f>CONCATENATE(SUM('Раздел 4'!AE20:AE20),"=",0)</f>
        <v>0=0</v>
      </c>
      <c r="F31" s="207"/>
      <c r="G31" s="20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19.5" customHeight="1">
      <c r="A32" s="204">
        <f>IF((SUM('Раздел 4'!AD21:AD21)=0),"","Неверно!")</f>
      </c>
      <c r="B32" s="205" t="s">
        <v>16</v>
      </c>
      <c r="C32" s="206" t="s">
        <v>26</v>
      </c>
      <c r="D32" s="206" t="s">
        <v>18</v>
      </c>
      <c r="E32" s="206" t="str">
        <f>CONCATENATE(SUM('Раздел 4'!AD21:AD21),"=",0)</f>
        <v>0=0</v>
      </c>
      <c r="F32" s="207"/>
      <c r="G32" s="20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19.5" customHeight="1">
      <c r="A33" s="204">
        <f>IF((SUM('Раздел 4'!AE21:AE21)=0),"","Неверно!")</f>
      </c>
      <c r="B33" s="205" t="s">
        <v>16</v>
      </c>
      <c r="C33" s="206" t="s">
        <v>27</v>
      </c>
      <c r="D33" s="206" t="s">
        <v>18</v>
      </c>
      <c r="E33" s="206" t="str">
        <f>CONCATENATE(SUM('Раздел 4'!AE21:AE21),"=",0)</f>
        <v>0=0</v>
      </c>
      <c r="F33" s="207"/>
      <c r="G33" s="20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19.5" customHeight="1">
      <c r="A34" s="204">
        <f>IF((SUM('Раздел 4'!AD22:AD22)=0),"","Неверно!")</f>
      </c>
      <c r="B34" s="205" t="s">
        <v>16</v>
      </c>
      <c r="C34" s="206" t="s">
        <v>28</v>
      </c>
      <c r="D34" s="206" t="s">
        <v>18</v>
      </c>
      <c r="E34" s="206" t="str">
        <f>CONCATENATE(SUM('Раздел 4'!AD22:AD22),"=",0)</f>
        <v>0=0</v>
      </c>
      <c r="F34" s="207"/>
      <c r="G34" s="20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19.5" customHeight="1">
      <c r="A35" s="204">
        <f>IF((SUM('Раздел 4'!AE22:AE22)=0),"","Неверно!")</f>
      </c>
      <c r="B35" s="205" t="s">
        <v>16</v>
      </c>
      <c r="C35" s="206" t="s">
        <v>29</v>
      </c>
      <c r="D35" s="206" t="s">
        <v>18</v>
      </c>
      <c r="E35" s="206" t="str">
        <f>CONCATENATE(SUM('Раздел 4'!AE22:AE22),"=",0)</f>
        <v>0=0</v>
      </c>
      <c r="F35" s="207"/>
      <c r="G35" s="208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19.5" customHeight="1">
      <c r="A36" s="204">
        <f>IF((SUM('Раздел 4'!AD23:AD23)=0),"","Неверно!")</f>
      </c>
      <c r="B36" s="205" t="s">
        <v>16</v>
      </c>
      <c r="C36" s="206" t="s">
        <v>30</v>
      </c>
      <c r="D36" s="206" t="s">
        <v>18</v>
      </c>
      <c r="E36" s="206" t="str">
        <f>CONCATENATE(SUM('Раздел 4'!AD23:AD23),"=",0)</f>
        <v>0=0</v>
      </c>
      <c r="F36" s="207"/>
      <c r="G36" s="208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19.5" customHeight="1">
      <c r="A37" s="204">
        <f>IF((SUM('Раздел 4'!AE23:AE23)=0),"","Неверно!")</f>
      </c>
      <c r="B37" s="205" t="s">
        <v>16</v>
      </c>
      <c r="C37" s="206" t="s">
        <v>31</v>
      </c>
      <c r="D37" s="206" t="s">
        <v>18</v>
      </c>
      <c r="E37" s="206" t="str">
        <f>CONCATENATE(SUM('Раздел 4'!AE23:AE23),"=",0)</f>
        <v>0=0</v>
      </c>
      <c r="F37" s="207"/>
      <c r="G37" s="208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19.5" customHeight="1">
      <c r="A38" s="204">
        <f>IF((SUM('Раздел 4'!AD24:AD24)=0),"","Неверно!")</f>
      </c>
      <c r="B38" s="205" t="s">
        <v>16</v>
      </c>
      <c r="C38" s="206" t="s">
        <v>32</v>
      </c>
      <c r="D38" s="206" t="s">
        <v>18</v>
      </c>
      <c r="E38" s="206" t="str">
        <f>CONCATENATE(SUM('Раздел 4'!AD24:AD24),"=",0)</f>
        <v>0=0</v>
      </c>
      <c r="F38" s="207"/>
      <c r="G38" s="20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19.5" customHeight="1">
      <c r="A39" s="204">
        <f>IF((SUM('Раздел 4'!AE24:AE24)=0),"","Неверно!")</f>
      </c>
      <c r="B39" s="205" t="s">
        <v>16</v>
      </c>
      <c r="C39" s="206" t="s">
        <v>33</v>
      </c>
      <c r="D39" s="206" t="s">
        <v>18</v>
      </c>
      <c r="E39" s="206" t="str">
        <f>CONCATENATE(SUM('Раздел 4'!AE24:AE24),"=",0)</f>
        <v>0=0</v>
      </c>
      <c r="F39" s="207"/>
      <c r="G39" s="20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19.5" customHeight="1">
      <c r="A40" s="204">
        <f>IF((SUM('Раздел 4'!AD25:AD25)=0),"","Неверно!")</f>
      </c>
      <c r="B40" s="205" t="s">
        <v>16</v>
      </c>
      <c r="C40" s="206" t="s">
        <v>34</v>
      </c>
      <c r="D40" s="206" t="s">
        <v>18</v>
      </c>
      <c r="E40" s="206" t="str">
        <f>CONCATENATE(SUM('Раздел 4'!AD25:AD25),"=",0)</f>
        <v>0=0</v>
      </c>
      <c r="F40" s="207"/>
      <c r="G40" s="208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19.5" customHeight="1">
      <c r="A41" s="204">
        <f>IF((SUM('Раздел 4'!AE25:AE25)=0),"","Неверно!")</f>
      </c>
      <c r="B41" s="205" t="s">
        <v>16</v>
      </c>
      <c r="C41" s="206" t="s">
        <v>35</v>
      </c>
      <c r="D41" s="206" t="s">
        <v>18</v>
      </c>
      <c r="E41" s="206" t="str">
        <f>CONCATENATE(SUM('Раздел 4'!AE25:AE25),"=",0)</f>
        <v>0=0</v>
      </c>
      <c r="F41" s="207"/>
      <c r="G41" s="20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19.5" customHeight="1">
      <c r="A42" s="204">
        <f>IF((SUM('Раздел 4'!AD26:AD26)=0),"","Неверно!")</f>
      </c>
      <c r="B42" s="205" t="s">
        <v>16</v>
      </c>
      <c r="C42" s="206" t="s">
        <v>36</v>
      </c>
      <c r="D42" s="206" t="s">
        <v>18</v>
      </c>
      <c r="E42" s="206" t="str">
        <f>CONCATENATE(SUM('Раздел 4'!AD26:AD26),"=",0)</f>
        <v>0=0</v>
      </c>
      <c r="F42" s="207"/>
      <c r="G42" s="20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19.5" customHeight="1">
      <c r="A43" s="204">
        <f>IF((SUM('Раздел 4'!AE26:AE26)=0),"","Неверно!")</f>
      </c>
      <c r="B43" s="205" t="s">
        <v>16</v>
      </c>
      <c r="C43" s="206" t="s">
        <v>37</v>
      </c>
      <c r="D43" s="206" t="s">
        <v>18</v>
      </c>
      <c r="E43" s="206" t="str">
        <f>CONCATENATE(SUM('Раздел 4'!AE26:AE26),"=",0)</f>
        <v>0=0</v>
      </c>
      <c r="F43" s="207"/>
      <c r="G43" s="20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19.5" customHeight="1">
      <c r="A44" s="204">
        <f>IF((SUM('Раздел 4'!AD27:AD27)=0),"","Неверно!")</f>
      </c>
      <c r="B44" s="205" t="s">
        <v>16</v>
      </c>
      <c r="C44" s="206" t="s">
        <v>38</v>
      </c>
      <c r="D44" s="206" t="s">
        <v>18</v>
      </c>
      <c r="E44" s="206" t="str">
        <f>CONCATENATE(SUM('Раздел 4'!AD27:AD27),"=",0)</f>
        <v>0=0</v>
      </c>
      <c r="F44" s="207"/>
      <c r="G44" s="20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19.5" customHeight="1">
      <c r="A45" s="204">
        <f>IF((SUM('Раздел 4'!AE27:AE27)=0),"","Неверно!")</f>
      </c>
      <c r="B45" s="205" t="s">
        <v>16</v>
      </c>
      <c r="C45" s="206" t="s">
        <v>39</v>
      </c>
      <c r="D45" s="206" t="s">
        <v>18</v>
      </c>
      <c r="E45" s="206" t="str">
        <f>CONCATENATE(SUM('Раздел 4'!AE27:AE27),"=",0)</f>
        <v>0=0</v>
      </c>
      <c r="F45" s="207"/>
      <c r="G45" s="20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19.5" customHeight="1">
      <c r="A46" s="204">
        <f>IF((SUM('Раздел 4'!AD10:AD10)=0),"","Неверно!")</f>
      </c>
      <c r="B46" s="205" t="s">
        <v>16</v>
      </c>
      <c r="C46" s="206" t="s">
        <v>40</v>
      </c>
      <c r="D46" s="206" t="s">
        <v>18</v>
      </c>
      <c r="E46" s="206" t="str">
        <f>CONCATENATE(SUM('Раздел 4'!AD10:AD10),"=",0)</f>
        <v>0=0</v>
      </c>
      <c r="F46" s="207"/>
      <c r="G46" s="20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19.5" customHeight="1">
      <c r="A47" s="204">
        <f>IF((SUM('Раздел 4'!AE10:AE10)=0),"","Неверно!")</f>
      </c>
      <c r="B47" s="205" t="s">
        <v>16</v>
      </c>
      <c r="C47" s="206" t="s">
        <v>41</v>
      </c>
      <c r="D47" s="206" t="s">
        <v>18</v>
      </c>
      <c r="E47" s="206" t="str">
        <f>CONCATENATE(SUM('Раздел 4'!AE10:AE10),"=",0)</f>
        <v>0=0</v>
      </c>
      <c r="F47" s="207"/>
      <c r="G47" s="208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19.5" customHeight="1">
      <c r="A48" s="204">
        <f>IF((SUM('Раздел 4'!AD28:AD28)=0),"","Неверно!")</f>
      </c>
      <c r="B48" s="205" t="s">
        <v>16</v>
      </c>
      <c r="C48" s="206" t="s">
        <v>42</v>
      </c>
      <c r="D48" s="206" t="s">
        <v>18</v>
      </c>
      <c r="E48" s="206" t="str">
        <f>CONCATENATE(SUM('Раздел 4'!AD28:AD28),"=",0)</f>
        <v>0=0</v>
      </c>
      <c r="F48" s="207"/>
      <c r="G48" s="20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19.5" customHeight="1">
      <c r="A49" s="204">
        <f>IF((SUM('Раздел 4'!AE28:AE28)=0),"","Неверно!")</f>
      </c>
      <c r="B49" s="205" t="s">
        <v>16</v>
      </c>
      <c r="C49" s="206" t="s">
        <v>43</v>
      </c>
      <c r="D49" s="206" t="s">
        <v>18</v>
      </c>
      <c r="E49" s="206" t="str">
        <f>CONCATENATE(SUM('Раздел 4'!AE28:AE28),"=",0)</f>
        <v>0=0</v>
      </c>
      <c r="F49" s="207"/>
      <c r="G49" s="20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19.5" customHeight="1">
      <c r="A50" s="204">
        <f>IF((SUM('Раздел 4'!AD29:AD29)=0),"","Неверно!")</f>
      </c>
      <c r="B50" s="205" t="s">
        <v>16</v>
      </c>
      <c r="C50" s="206" t="s">
        <v>44</v>
      </c>
      <c r="D50" s="206" t="s">
        <v>18</v>
      </c>
      <c r="E50" s="206" t="str">
        <f>CONCATENATE(SUM('Раздел 4'!AD29:AD29),"=",0)</f>
        <v>0=0</v>
      </c>
      <c r="F50" s="207"/>
      <c r="G50" s="20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19.5" customHeight="1">
      <c r="A51" s="204">
        <f>IF((SUM('Раздел 4'!AE29:AE29)=0),"","Неверно!")</f>
      </c>
      <c r="B51" s="205" t="s">
        <v>16</v>
      </c>
      <c r="C51" s="206" t="s">
        <v>45</v>
      </c>
      <c r="D51" s="206" t="s">
        <v>18</v>
      </c>
      <c r="E51" s="206" t="str">
        <f>CONCATENATE(SUM('Раздел 4'!AE29:AE29),"=",0)</f>
        <v>0=0</v>
      </c>
      <c r="F51" s="207"/>
      <c r="G51" s="20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19.5" customHeight="1">
      <c r="A52" s="204">
        <f>IF((SUM('Раздел 4'!AD30:AD30)=0),"","Неверно!")</f>
      </c>
      <c r="B52" s="205" t="s">
        <v>16</v>
      </c>
      <c r="C52" s="206" t="s">
        <v>46</v>
      </c>
      <c r="D52" s="206" t="s">
        <v>18</v>
      </c>
      <c r="E52" s="206" t="str">
        <f>CONCATENATE(SUM('Раздел 4'!AD30:AD30),"=",0)</f>
        <v>0=0</v>
      </c>
      <c r="F52" s="207"/>
      <c r="G52" s="20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19.5" customHeight="1">
      <c r="A53" s="204">
        <f>IF((SUM('Раздел 4'!AE30:AE30)=0),"","Неверно!")</f>
      </c>
      <c r="B53" s="205" t="s">
        <v>16</v>
      </c>
      <c r="C53" s="206" t="s">
        <v>47</v>
      </c>
      <c r="D53" s="206" t="s">
        <v>18</v>
      </c>
      <c r="E53" s="206" t="str">
        <f>CONCATENATE(SUM('Раздел 4'!AE30:AE30),"=",0)</f>
        <v>0=0</v>
      </c>
      <c r="F53" s="207"/>
      <c r="G53" s="20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19.5" customHeight="1">
      <c r="A54" s="204">
        <f>IF((SUM('Раздел 4'!AD31:AD31)=0),"","Неверно!")</f>
      </c>
      <c r="B54" s="205" t="s">
        <v>16</v>
      </c>
      <c r="C54" s="206" t="s">
        <v>48</v>
      </c>
      <c r="D54" s="206" t="s">
        <v>18</v>
      </c>
      <c r="E54" s="206" t="str">
        <f>CONCATENATE(SUM('Раздел 4'!AD31:AD31),"=",0)</f>
        <v>0=0</v>
      </c>
      <c r="F54" s="207"/>
      <c r="G54" s="20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19.5" customHeight="1">
      <c r="A55" s="204">
        <f>IF((SUM('Раздел 4'!AE31:AE31)=0),"","Неверно!")</f>
      </c>
      <c r="B55" s="205" t="s">
        <v>16</v>
      </c>
      <c r="C55" s="206" t="s">
        <v>796</v>
      </c>
      <c r="D55" s="206" t="s">
        <v>18</v>
      </c>
      <c r="E55" s="206" t="str">
        <f>CONCATENATE(SUM('Раздел 4'!AE31:AE31),"=",0)</f>
        <v>0=0</v>
      </c>
      <c r="F55" s="207"/>
      <c r="G55" s="20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19.5" customHeight="1">
      <c r="A56" s="204">
        <f>IF((SUM('Раздел 4'!AD32:AD32)=0),"","Неверно!")</f>
      </c>
      <c r="B56" s="205" t="s">
        <v>16</v>
      </c>
      <c r="C56" s="206" t="s">
        <v>797</v>
      </c>
      <c r="D56" s="206" t="s">
        <v>18</v>
      </c>
      <c r="E56" s="206" t="str">
        <f>CONCATENATE(SUM('Раздел 4'!AD32:AD32),"=",0)</f>
        <v>0=0</v>
      </c>
      <c r="F56" s="207"/>
      <c r="G56" s="20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19.5" customHeight="1">
      <c r="A57" s="204">
        <f>IF((SUM('Раздел 4'!AE32:AE32)=0),"","Неверно!")</f>
      </c>
      <c r="B57" s="205" t="s">
        <v>16</v>
      </c>
      <c r="C57" s="206" t="s">
        <v>798</v>
      </c>
      <c r="D57" s="206" t="s">
        <v>18</v>
      </c>
      <c r="E57" s="206" t="str">
        <f>CONCATENATE(SUM('Раздел 4'!AE32:AE32),"=",0)</f>
        <v>0=0</v>
      </c>
      <c r="F57" s="207"/>
      <c r="G57" s="20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19.5" customHeight="1">
      <c r="A58" s="204">
        <f>IF((SUM('Раздел 4'!AD33:AD33)=0),"","Неверно!")</f>
      </c>
      <c r="B58" s="205" t="s">
        <v>16</v>
      </c>
      <c r="C58" s="206" t="s">
        <v>799</v>
      </c>
      <c r="D58" s="206" t="s">
        <v>18</v>
      </c>
      <c r="E58" s="206" t="str">
        <f>CONCATENATE(SUM('Раздел 4'!AD33:AD33),"=",0)</f>
        <v>0=0</v>
      </c>
      <c r="F58" s="207"/>
      <c r="G58" s="20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19.5" customHeight="1">
      <c r="A59" s="204">
        <f>IF((SUM('Раздел 4'!AE33:AE33)=0),"","Неверно!")</f>
      </c>
      <c r="B59" s="205" t="s">
        <v>16</v>
      </c>
      <c r="C59" s="206" t="s">
        <v>800</v>
      </c>
      <c r="D59" s="206" t="s">
        <v>18</v>
      </c>
      <c r="E59" s="206" t="str">
        <f>CONCATENATE(SUM('Раздел 4'!AE33:AE33),"=",0)</f>
        <v>0=0</v>
      </c>
      <c r="F59" s="207"/>
      <c r="G59" s="20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19.5" customHeight="1">
      <c r="A60" s="204">
        <f>IF((SUM('Раздел 4'!AD34:AD34)=0),"","Неверно!")</f>
      </c>
      <c r="B60" s="205" t="s">
        <v>16</v>
      </c>
      <c r="C60" s="206" t="s">
        <v>801</v>
      </c>
      <c r="D60" s="206" t="s">
        <v>18</v>
      </c>
      <c r="E60" s="206" t="str">
        <f>CONCATENATE(SUM('Раздел 4'!AD34:AD34),"=",0)</f>
        <v>0=0</v>
      </c>
      <c r="F60" s="207"/>
      <c r="G60" s="20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19.5" customHeight="1">
      <c r="A61" s="204">
        <f>IF((SUM('Раздел 4'!AE34:AE34)=0),"","Неверно!")</f>
      </c>
      <c r="B61" s="205" t="s">
        <v>16</v>
      </c>
      <c r="C61" s="206" t="s">
        <v>802</v>
      </c>
      <c r="D61" s="206" t="s">
        <v>18</v>
      </c>
      <c r="E61" s="206" t="str">
        <f>CONCATENATE(SUM('Раздел 4'!AE34:AE34),"=",0)</f>
        <v>0=0</v>
      </c>
      <c r="F61" s="207"/>
      <c r="G61" s="20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19.5" customHeight="1">
      <c r="A62" s="204">
        <f>IF((SUM('Раздел 4'!AD35:AD35)=0),"","Неверно!")</f>
      </c>
      <c r="B62" s="205" t="s">
        <v>16</v>
      </c>
      <c r="C62" s="206" t="s">
        <v>803</v>
      </c>
      <c r="D62" s="206" t="s">
        <v>18</v>
      </c>
      <c r="E62" s="206" t="str">
        <f>CONCATENATE(SUM('Раздел 4'!AD35:AD35),"=",0)</f>
        <v>0=0</v>
      </c>
      <c r="F62" s="207"/>
      <c r="G62" s="20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19.5" customHeight="1">
      <c r="A63" s="204">
        <f>IF((SUM('Раздел 4'!AE35:AE35)=0),"","Неверно!")</f>
      </c>
      <c r="B63" s="205" t="s">
        <v>16</v>
      </c>
      <c r="C63" s="206" t="s">
        <v>804</v>
      </c>
      <c r="D63" s="206" t="s">
        <v>18</v>
      </c>
      <c r="E63" s="206" t="str">
        <f>CONCATENATE(SUM('Раздел 4'!AE35:AE35),"=",0)</f>
        <v>0=0</v>
      </c>
      <c r="F63" s="207"/>
      <c r="G63" s="20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19.5" customHeight="1">
      <c r="A64" s="204">
        <f>IF((SUM('Раздел 4'!AD36:AD36)=0),"","Неверно!")</f>
      </c>
      <c r="B64" s="205" t="s">
        <v>16</v>
      </c>
      <c r="C64" s="206" t="s">
        <v>805</v>
      </c>
      <c r="D64" s="206" t="s">
        <v>18</v>
      </c>
      <c r="E64" s="206" t="str">
        <f>CONCATENATE(SUM('Раздел 4'!AD36:AD36),"=",0)</f>
        <v>0=0</v>
      </c>
      <c r="F64" s="207"/>
      <c r="G64" s="20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19.5" customHeight="1">
      <c r="A65" s="204">
        <f>IF((SUM('Раздел 4'!AE36:AE36)=0),"","Неверно!")</f>
      </c>
      <c r="B65" s="205" t="s">
        <v>16</v>
      </c>
      <c r="C65" s="206" t="s">
        <v>806</v>
      </c>
      <c r="D65" s="206" t="s">
        <v>18</v>
      </c>
      <c r="E65" s="206" t="str">
        <f>CONCATENATE(SUM('Раздел 4'!AE36:AE36),"=",0)</f>
        <v>0=0</v>
      </c>
      <c r="F65" s="207"/>
      <c r="G65" s="20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19.5" customHeight="1">
      <c r="A66" s="204">
        <f>IF((SUM('Раздел 4'!AD37:AD37)=0),"","Неверно!")</f>
      </c>
      <c r="B66" s="205" t="s">
        <v>16</v>
      </c>
      <c r="C66" s="206" t="s">
        <v>807</v>
      </c>
      <c r="D66" s="206" t="s">
        <v>18</v>
      </c>
      <c r="E66" s="206" t="str">
        <f>CONCATENATE(SUM('Раздел 4'!AD37:AD37),"=",0)</f>
        <v>0=0</v>
      </c>
      <c r="F66" s="207"/>
      <c r="G66" s="20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19.5" customHeight="1">
      <c r="A67" s="204">
        <f>IF((SUM('Раздел 4'!AE37:AE37)=0),"","Неверно!")</f>
      </c>
      <c r="B67" s="205" t="s">
        <v>16</v>
      </c>
      <c r="C67" s="206" t="s">
        <v>808</v>
      </c>
      <c r="D67" s="206" t="s">
        <v>18</v>
      </c>
      <c r="E67" s="206" t="str">
        <f>CONCATENATE(SUM('Раздел 4'!AE37:AE37),"=",0)</f>
        <v>0=0</v>
      </c>
      <c r="F67" s="207"/>
      <c r="G67" s="20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19.5" customHeight="1">
      <c r="A68" s="204">
        <f>IF((SUM('Раздел 4'!AD11:AD11)=0),"","Неверно!")</f>
      </c>
      <c r="B68" s="205" t="s">
        <v>16</v>
      </c>
      <c r="C68" s="206" t="s">
        <v>809</v>
      </c>
      <c r="D68" s="206" t="s">
        <v>18</v>
      </c>
      <c r="E68" s="206" t="str">
        <f>CONCATENATE(SUM('Раздел 4'!AD11:AD11),"=",0)</f>
        <v>0=0</v>
      </c>
      <c r="F68" s="207"/>
      <c r="G68" s="20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19.5" customHeight="1">
      <c r="A69" s="204">
        <f>IF((SUM('Раздел 4'!AE11:AE11)=0),"","Неверно!")</f>
      </c>
      <c r="B69" s="205" t="s">
        <v>16</v>
      </c>
      <c r="C69" s="206" t="s">
        <v>810</v>
      </c>
      <c r="D69" s="206" t="s">
        <v>18</v>
      </c>
      <c r="E69" s="206" t="str">
        <f>CONCATENATE(SUM('Раздел 4'!AE11:AE11),"=",0)</f>
        <v>0=0</v>
      </c>
      <c r="F69" s="207"/>
      <c r="G69" s="20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19.5" customHeight="1">
      <c r="A70" s="204">
        <f>IF((SUM('Раздел 4'!AD38:AD38)=0),"","Неверно!")</f>
      </c>
      <c r="B70" s="205" t="s">
        <v>16</v>
      </c>
      <c r="C70" s="206" t="s">
        <v>811</v>
      </c>
      <c r="D70" s="206" t="s">
        <v>18</v>
      </c>
      <c r="E70" s="206" t="str">
        <f>CONCATENATE(SUM('Раздел 4'!AD38:AD38),"=",0)</f>
        <v>0=0</v>
      </c>
      <c r="F70" s="207"/>
      <c r="G70" s="20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19.5" customHeight="1">
      <c r="A71" s="204">
        <f>IF((SUM('Раздел 4'!AE38:AE38)=0),"","Неверно!")</f>
      </c>
      <c r="B71" s="205" t="s">
        <v>16</v>
      </c>
      <c r="C71" s="206" t="s">
        <v>812</v>
      </c>
      <c r="D71" s="206" t="s">
        <v>18</v>
      </c>
      <c r="E71" s="206" t="str">
        <f>CONCATENATE(SUM('Раздел 4'!AE38:AE38),"=",0)</f>
        <v>0=0</v>
      </c>
      <c r="F71" s="207"/>
      <c r="G71" s="208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19.5" customHeight="1">
      <c r="A72" s="204">
        <f>IF((SUM('Раздел 4'!AD39:AD39)=0),"","Неверно!")</f>
      </c>
      <c r="B72" s="205" t="s">
        <v>16</v>
      </c>
      <c r="C72" s="206" t="s">
        <v>813</v>
      </c>
      <c r="D72" s="206" t="s">
        <v>18</v>
      </c>
      <c r="E72" s="206" t="str">
        <f>CONCATENATE(SUM('Раздел 4'!AD39:AD39),"=",0)</f>
        <v>0=0</v>
      </c>
      <c r="F72" s="207"/>
      <c r="G72" s="208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19.5" customHeight="1">
      <c r="A73" s="204">
        <f>IF((SUM('Раздел 4'!AE39:AE39)=0),"","Неверно!")</f>
      </c>
      <c r="B73" s="205" t="s">
        <v>16</v>
      </c>
      <c r="C73" s="206" t="s">
        <v>814</v>
      </c>
      <c r="D73" s="206" t="s">
        <v>18</v>
      </c>
      <c r="E73" s="206" t="str">
        <f>CONCATENATE(SUM('Раздел 4'!AE39:AE39),"=",0)</f>
        <v>0=0</v>
      </c>
      <c r="F73" s="207"/>
      <c r="G73" s="208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19.5" customHeight="1">
      <c r="A74" s="204">
        <f>IF((SUM('Раздел 4'!AD40:AD40)=0),"","Неверно!")</f>
      </c>
      <c r="B74" s="205" t="s">
        <v>16</v>
      </c>
      <c r="C74" s="206" t="s">
        <v>815</v>
      </c>
      <c r="D74" s="206" t="s">
        <v>18</v>
      </c>
      <c r="E74" s="206" t="str">
        <f>CONCATENATE(SUM('Раздел 4'!AD40:AD40),"=",0)</f>
        <v>0=0</v>
      </c>
      <c r="F74" s="207"/>
      <c r="G74" s="20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19.5" customHeight="1">
      <c r="A75" s="204">
        <f>IF((SUM('Раздел 4'!AE40:AE40)=0),"","Неверно!")</f>
      </c>
      <c r="B75" s="205" t="s">
        <v>16</v>
      </c>
      <c r="C75" s="206" t="s">
        <v>816</v>
      </c>
      <c r="D75" s="206" t="s">
        <v>18</v>
      </c>
      <c r="E75" s="206" t="str">
        <f>CONCATENATE(SUM('Раздел 4'!AE40:AE40),"=",0)</f>
        <v>0=0</v>
      </c>
      <c r="F75" s="207"/>
      <c r="G75" s="20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19.5" customHeight="1">
      <c r="A76" s="204">
        <f>IF((SUM('Раздел 4'!AD41:AD41)=0),"","Неверно!")</f>
      </c>
      <c r="B76" s="205" t="s">
        <v>16</v>
      </c>
      <c r="C76" s="206" t="s">
        <v>817</v>
      </c>
      <c r="D76" s="206" t="s">
        <v>18</v>
      </c>
      <c r="E76" s="206" t="str">
        <f>CONCATENATE(SUM('Раздел 4'!AD41:AD41),"=",0)</f>
        <v>0=0</v>
      </c>
      <c r="F76" s="207"/>
      <c r="G76" s="20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19.5" customHeight="1">
      <c r="A77" s="204">
        <f>IF((SUM('Раздел 4'!AE41:AE41)=0),"","Неверно!")</f>
      </c>
      <c r="B77" s="205" t="s">
        <v>16</v>
      </c>
      <c r="C77" s="206" t="s">
        <v>818</v>
      </c>
      <c r="D77" s="206" t="s">
        <v>18</v>
      </c>
      <c r="E77" s="206" t="str">
        <f>CONCATENATE(SUM('Раздел 4'!AE41:AE41),"=",0)</f>
        <v>0=0</v>
      </c>
      <c r="F77" s="207"/>
      <c r="G77" s="20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19.5" customHeight="1">
      <c r="A78" s="204">
        <f>IF((SUM('Раздел 4'!AD42:AD42)=0),"","Неверно!")</f>
      </c>
      <c r="B78" s="205" t="s">
        <v>16</v>
      </c>
      <c r="C78" s="206" t="s">
        <v>819</v>
      </c>
      <c r="D78" s="206" t="s">
        <v>18</v>
      </c>
      <c r="E78" s="206" t="str">
        <f>CONCATENATE(SUM('Раздел 4'!AD42:AD42),"=",0)</f>
        <v>0=0</v>
      </c>
      <c r="F78" s="207"/>
      <c r="G78" s="20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19.5" customHeight="1">
      <c r="A79" s="204">
        <f>IF((SUM('Раздел 4'!AE42:AE42)=0),"","Неверно!")</f>
      </c>
      <c r="B79" s="205" t="s">
        <v>16</v>
      </c>
      <c r="C79" s="206" t="s">
        <v>820</v>
      </c>
      <c r="D79" s="206" t="s">
        <v>18</v>
      </c>
      <c r="E79" s="206" t="str">
        <f>CONCATENATE(SUM('Раздел 4'!AE42:AE42),"=",0)</f>
        <v>0=0</v>
      </c>
      <c r="F79" s="207"/>
      <c r="G79" s="20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19.5" customHeight="1">
      <c r="A80" s="204">
        <f>IF((SUM('Раздел 4'!AD12:AD12)=0),"","Неверно!")</f>
      </c>
      <c r="B80" s="205" t="s">
        <v>16</v>
      </c>
      <c r="C80" s="206" t="s">
        <v>821</v>
      </c>
      <c r="D80" s="206" t="s">
        <v>18</v>
      </c>
      <c r="E80" s="206" t="str">
        <f>CONCATENATE(SUM('Раздел 4'!AD12:AD12),"=",0)</f>
        <v>0=0</v>
      </c>
      <c r="F80" s="207"/>
      <c r="G80" s="20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19.5" customHeight="1">
      <c r="A81" s="204">
        <f>IF((SUM('Раздел 4'!AE12:AE12)=0),"","Неверно!")</f>
      </c>
      <c r="B81" s="205" t="s">
        <v>16</v>
      </c>
      <c r="C81" s="206" t="s">
        <v>822</v>
      </c>
      <c r="D81" s="206" t="s">
        <v>18</v>
      </c>
      <c r="E81" s="206" t="str">
        <f>CONCATENATE(SUM('Раздел 4'!AE12:AE12),"=",0)</f>
        <v>0=0</v>
      </c>
      <c r="F81" s="207"/>
      <c r="G81" s="20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19.5" customHeight="1">
      <c r="A82" s="204">
        <f>IF((SUM('Раздел 4'!AD13:AD13)=0),"","Неверно!")</f>
      </c>
      <c r="B82" s="205" t="s">
        <v>16</v>
      </c>
      <c r="C82" s="206" t="s">
        <v>823</v>
      </c>
      <c r="D82" s="206" t="s">
        <v>18</v>
      </c>
      <c r="E82" s="206" t="str">
        <f>CONCATENATE(SUM('Раздел 4'!AD13:AD13),"=",0)</f>
        <v>0=0</v>
      </c>
      <c r="F82" s="207"/>
      <c r="G82" s="20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19.5" customHeight="1">
      <c r="A83" s="204">
        <f>IF((SUM('Раздел 4'!AE13:AE13)=0),"","Неверно!")</f>
      </c>
      <c r="B83" s="205" t="s">
        <v>16</v>
      </c>
      <c r="C83" s="206" t="s">
        <v>824</v>
      </c>
      <c r="D83" s="206" t="s">
        <v>18</v>
      </c>
      <c r="E83" s="206" t="str">
        <f>CONCATENATE(SUM('Раздел 4'!AE13:AE13),"=",0)</f>
        <v>0=0</v>
      </c>
      <c r="F83" s="207"/>
      <c r="G83" s="208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19.5" customHeight="1">
      <c r="A84" s="204">
        <f>IF((SUM('Раздел 4'!AD14:AD14)=0),"","Неверно!")</f>
      </c>
      <c r="B84" s="205" t="s">
        <v>16</v>
      </c>
      <c r="C84" s="206" t="s">
        <v>825</v>
      </c>
      <c r="D84" s="206" t="s">
        <v>18</v>
      </c>
      <c r="E84" s="206" t="str">
        <f>CONCATENATE(SUM('Раздел 4'!AD14:AD14),"=",0)</f>
        <v>0=0</v>
      </c>
      <c r="F84" s="207"/>
      <c r="G84" s="20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19.5" customHeight="1">
      <c r="A85" s="204">
        <f>IF((SUM('Раздел 4'!AE14:AE14)=0),"","Неверно!")</f>
      </c>
      <c r="B85" s="205" t="s">
        <v>16</v>
      </c>
      <c r="C85" s="206" t="s">
        <v>826</v>
      </c>
      <c r="D85" s="206" t="s">
        <v>18</v>
      </c>
      <c r="E85" s="206" t="str">
        <f>CONCATENATE(SUM('Раздел 4'!AE14:AE14),"=",0)</f>
        <v>0=0</v>
      </c>
      <c r="F85" s="207"/>
      <c r="G85" s="20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19.5" customHeight="1">
      <c r="A86" s="204">
        <f>IF((SUM('Раздел 4'!AD15:AD15)=0),"","Неверно!")</f>
      </c>
      <c r="B86" s="205" t="s">
        <v>16</v>
      </c>
      <c r="C86" s="206" t="s">
        <v>827</v>
      </c>
      <c r="D86" s="206" t="s">
        <v>18</v>
      </c>
      <c r="E86" s="206" t="str">
        <f>CONCATENATE(SUM('Раздел 4'!AD15:AD15),"=",0)</f>
        <v>0=0</v>
      </c>
      <c r="F86" s="207"/>
      <c r="G86" s="20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19.5" customHeight="1">
      <c r="A87" s="204">
        <f>IF((SUM('Раздел 4'!AE15:AE15)=0),"","Неверно!")</f>
      </c>
      <c r="B87" s="205" t="s">
        <v>16</v>
      </c>
      <c r="C87" s="206" t="s">
        <v>828</v>
      </c>
      <c r="D87" s="206" t="s">
        <v>18</v>
      </c>
      <c r="E87" s="206" t="str">
        <f>CONCATENATE(SUM('Раздел 4'!AE15:AE15),"=",0)</f>
        <v>0=0</v>
      </c>
      <c r="F87" s="207"/>
      <c r="G87" s="20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19.5" customHeight="1">
      <c r="A88" s="204">
        <f>IF((SUM('Раздел 4'!AD16:AD16)=0),"","Неверно!")</f>
      </c>
      <c r="B88" s="205" t="s">
        <v>16</v>
      </c>
      <c r="C88" s="206" t="s">
        <v>829</v>
      </c>
      <c r="D88" s="206" t="s">
        <v>18</v>
      </c>
      <c r="E88" s="206" t="str">
        <f>CONCATENATE(SUM('Раздел 4'!AD16:AD16),"=",0)</f>
        <v>0=0</v>
      </c>
      <c r="F88" s="207"/>
      <c r="G88" s="20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19.5" customHeight="1">
      <c r="A89" s="204">
        <f>IF((SUM('Раздел 4'!AE16:AE16)=0),"","Неверно!")</f>
      </c>
      <c r="B89" s="205" t="s">
        <v>16</v>
      </c>
      <c r="C89" s="206" t="s">
        <v>830</v>
      </c>
      <c r="D89" s="206" t="s">
        <v>18</v>
      </c>
      <c r="E89" s="206" t="str">
        <f>CONCATENATE(SUM('Раздел 4'!AE16:AE16),"=",0)</f>
        <v>0=0</v>
      </c>
      <c r="F89" s="207"/>
      <c r="G89" s="20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19.5" customHeight="1">
      <c r="A90" s="204">
        <f>IF((SUM('Раздел 4'!AD17:AD17)=0),"","Неверно!")</f>
      </c>
      <c r="B90" s="205" t="s">
        <v>16</v>
      </c>
      <c r="C90" s="206" t="s">
        <v>831</v>
      </c>
      <c r="D90" s="206" t="s">
        <v>18</v>
      </c>
      <c r="E90" s="206" t="str">
        <f>CONCATENATE(SUM('Раздел 4'!AD17:AD17),"=",0)</f>
        <v>0=0</v>
      </c>
      <c r="F90" s="207"/>
      <c r="G90" s="20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9.5" customHeight="1">
      <c r="A91" s="204">
        <f>IF((SUM('Раздел 4'!AE17:AE17)=0),"","Неверно!")</f>
      </c>
      <c r="B91" s="205" t="s">
        <v>16</v>
      </c>
      <c r="C91" s="206" t="s">
        <v>832</v>
      </c>
      <c r="D91" s="206" t="s">
        <v>18</v>
      </c>
      <c r="E91" s="206" t="str">
        <f>CONCATENATE(SUM('Раздел 4'!AE17:AE17),"=",0)</f>
        <v>0=0</v>
      </c>
      <c r="F91" s="207"/>
      <c r="G91" s="20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</sheetData>
  <sheetProtection/>
  <autoFilter ref="A1:A9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51" customWidth="1"/>
    <col min="2" max="2" width="9.140625" style="6" customWidth="1"/>
    <col min="3" max="3" width="7.8515625" style="3" customWidth="1"/>
    <col min="4" max="4" width="41.7109375" style="3" bestFit="1" customWidth="1"/>
    <col min="5" max="5" width="9.28125" style="3" customWidth="1"/>
    <col min="6" max="16384" width="9.140625" style="3" customWidth="1"/>
  </cols>
  <sheetData>
    <row r="1" spans="1:5" ht="15.75">
      <c r="A1" s="149" t="s">
        <v>987</v>
      </c>
      <c r="B1" s="150" t="s">
        <v>983</v>
      </c>
      <c r="D1" s="151" t="s">
        <v>984</v>
      </c>
      <c r="E1" s="152" t="s">
        <v>983</v>
      </c>
    </row>
    <row r="2" spans="1:5" ht="15.75">
      <c r="A2" s="143" t="s">
        <v>858</v>
      </c>
      <c r="B2" s="27">
        <v>1</v>
      </c>
      <c r="D2" s="1">
        <v>6</v>
      </c>
      <c r="E2" s="4" t="s">
        <v>985</v>
      </c>
    </row>
    <row r="3" spans="1:5" ht="16.5" thickBot="1">
      <c r="A3" s="143" t="s">
        <v>859</v>
      </c>
      <c r="B3" s="27">
        <v>3</v>
      </c>
      <c r="D3" s="2">
        <v>12</v>
      </c>
      <c r="E3" s="5" t="s">
        <v>986</v>
      </c>
    </row>
    <row r="4" spans="1:2" ht="15.75">
      <c r="A4" s="143" t="s">
        <v>860</v>
      </c>
      <c r="B4" s="27">
        <v>15</v>
      </c>
    </row>
    <row r="5" spans="1:2" ht="15.75">
      <c r="A5" s="143" t="s">
        <v>861</v>
      </c>
      <c r="B5" s="27">
        <v>21</v>
      </c>
    </row>
    <row r="6" spans="1:2" ht="15.75">
      <c r="A6" s="143" t="s">
        <v>862</v>
      </c>
      <c r="B6" s="27">
        <v>31</v>
      </c>
    </row>
    <row r="7" spans="1:2" ht="15.75">
      <c r="A7" s="143" t="s">
        <v>863</v>
      </c>
      <c r="B7" s="27">
        <v>37</v>
      </c>
    </row>
    <row r="8" spans="1:2" ht="15.75">
      <c r="A8" s="143" t="s">
        <v>864</v>
      </c>
      <c r="B8" s="27">
        <v>43</v>
      </c>
    </row>
    <row r="9" spans="1:2" ht="15.75">
      <c r="A9" s="143" t="s">
        <v>865</v>
      </c>
      <c r="B9" s="27">
        <v>47</v>
      </c>
    </row>
    <row r="10" spans="1:2" ht="15.75">
      <c r="A10" s="143" t="s">
        <v>866</v>
      </c>
      <c r="B10" s="27">
        <v>55</v>
      </c>
    </row>
    <row r="11" spans="1:2" ht="15.75">
      <c r="A11" s="143" t="s">
        <v>867</v>
      </c>
      <c r="B11" s="27">
        <v>57</v>
      </c>
    </row>
    <row r="12" spans="1:2" ht="15.75">
      <c r="A12" s="143" t="s">
        <v>868</v>
      </c>
      <c r="B12" s="27">
        <v>63</v>
      </c>
    </row>
    <row r="13" spans="1:2" ht="15.75">
      <c r="A13" s="143" t="s">
        <v>869</v>
      </c>
      <c r="B13" s="27">
        <v>85</v>
      </c>
    </row>
    <row r="14" spans="1:2" ht="15.75">
      <c r="A14" s="143" t="s">
        <v>870</v>
      </c>
      <c r="B14" s="27">
        <v>87</v>
      </c>
    </row>
    <row r="15" spans="1:2" ht="15.75">
      <c r="A15" s="143" t="s">
        <v>871</v>
      </c>
      <c r="B15" s="27">
        <v>141</v>
      </c>
    </row>
    <row r="16" spans="1:2" ht="15.75">
      <c r="A16" s="143" t="s">
        <v>872</v>
      </c>
      <c r="B16" s="27">
        <v>147</v>
      </c>
    </row>
    <row r="17" spans="1:2" ht="15.75">
      <c r="A17" s="143" t="s">
        <v>873</v>
      </c>
      <c r="B17" s="27">
        <v>127</v>
      </c>
    </row>
    <row r="18" spans="1:2" ht="15.75">
      <c r="A18" s="143" t="s">
        <v>874</v>
      </c>
      <c r="B18" s="27">
        <v>133</v>
      </c>
    </row>
    <row r="19" spans="1:2" ht="15.75">
      <c r="A19" s="143" t="s">
        <v>875</v>
      </c>
      <c r="B19" s="27">
        <v>153</v>
      </c>
    </row>
    <row r="20" spans="1:2" ht="15.75">
      <c r="A20" s="143" t="s">
        <v>876</v>
      </c>
      <c r="B20" s="27">
        <v>159</v>
      </c>
    </row>
    <row r="21" spans="1:2" ht="15.75">
      <c r="A21" s="143" t="s">
        <v>877</v>
      </c>
      <c r="B21" s="27">
        <v>171</v>
      </c>
    </row>
    <row r="22" spans="1:2" ht="15.75">
      <c r="A22" s="143" t="s">
        <v>878</v>
      </c>
      <c r="B22" s="27">
        <v>165</v>
      </c>
    </row>
    <row r="23" spans="1:2" ht="15.75">
      <c r="A23" s="143" t="s">
        <v>879</v>
      </c>
      <c r="B23" s="27">
        <v>5</v>
      </c>
    </row>
    <row r="24" spans="1:2" ht="15.75">
      <c r="A24" s="143" t="s">
        <v>880</v>
      </c>
      <c r="B24" s="27">
        <v>167</v>
      </c>
    </row>
    <row r="25" spans="1:2" ht="15.75">
      <c r="A25" s="143" t="s">
        <v>881</v>
      </c>
      <c r="B25" s="27">
        <v>51</v>
      </c>
    </row>
    <row r="26" spans="1:2" ht="15.75">
      <c r="A26" s="143" t="s">
        <v>882</v>
      </c>
      <c r="B26" s="27">
        <v>67</v>
      </c>
    </row>
    <row r="27" spans="1:2" ht="15.75">
      <c r="A27" s="143" t="s">
        <v>883</v>
      </c>
      <c r="B27" s="27">
        <v>69</v>
      </c>
    </row>
    <row r="28" spans="1:2" ht="15.75">
      <c r="A28" s="143" t="s">
        <v>884</v>
      </c>
      <c r="B28" s="27">
        <v>109</v>
      </c>
    </row>
    <row r="29" spans="1:2" ht="15.75">
      <c r="A29" s="143" t="s">
        <v>885</v>
      </c>
      <c r="B29" s="27">
        <v>113</v>
      </c>
    </row>
    <row r="30" spans="1:2" ht="15.75">
      <c r="A30" s="143" t="s">
        <v>886</v>
      </c>
      <c r="B30" s="27">
        <v>137</v>
      </c>
    </row>
    <row r="31" spans="1:2" ht="15.75">
      <c r="A31" s="143" t="s">
        <v>887</v>
      </c>
      <c r="B31" s="27">
        <v>157</v>
      </c>
    </row>
    <row r="32" spans="1:2" ht="15.75">
      <c r="A32" s="143" t="s">
        <v>888</v>
      </c>
      <c r="B32" s="27">
        <v>7</v>
      </c>
    </row>
    <row r="33" spans="1:2" ht="15.75">
      <c r="A33" s="143" t="s">
        <v>889</v>
      </c>
      <c r="B33" s="27">
        <v>9</v>
      </c>
    </row>
    <row r="34" spans="1:2" ht="15.75">
      <c r="A34" s="143" t="s">
        <v>890</v>
      </c>
      <c r="B34" s="27">
        <v>13</v>
      </c>
    </row>
    <row r="35" spans="1:2" ht="15.75">
      <c r="A35" s="143" t="s">
        <v>891</v>
      </c>
      <c r="B35" s="27">
        <v>17</v>
      </c>
    </row>
    <row r="36" spans="1:2" ht="15.75">
      <c r="A36" s="143" t="s">
        <v>892</v>
      </c>
      <c r="B36" s="27">
        <v>19</v>
      </c>
    </row>
    <row r="37" spans="1:2" ht="15.75">
      <c r="A37" s="143" t="s">
        <v>893</v>
      </c>
      <c r="B37" s="27">
        <v>23</v>
      </c>
    </row>
    <row r="38" spans="1:2" ht="15.75">
      <c r="A38" s="143" t="s">
        <v>894</v>
      </c>
      <c r="B38" s="27">
        <v>27</v>
      </c>
    </row>
    <row r="39" spans="1:2" ht="15.75">
      <c r="A39" s="143" t="s">
        <v>895</v>
      </c>
      <c r="B39" s="27">
        <v>25</v>
      </c>
    </row>
    <row r="40" spans="1:2" ht="15.75">
      <c r="A40" s="143" t="s">
        <v>896</v>
      </c>
      <c r="B40" s="27">
        <v>29</v>
      </c>
    </row>
    <row r="41" spans="1:2" ht="15.75">
      <c r="A41" s="143" t="s">
        <v>897</v>
      </c>
      <c r="B41" s="27">
        <v>35</v>
      </c>
    </row>
    <row r="42" spans="1:2" ht="15.75">
      <c r="A42" s="143" t="s">
        <v>898</v>
      </c>
      <c r="B42" s="27">
        <v>39</v>
      </c>
    </row>
    <row r="43" spans="1:2" ht="15.75">
      <c r="A43" s="143" t="s">
        <v>899</v>
      </c>
      <c r="B43" s="27">
        <v>49</v>
      </c>
    </row>
    <row r="44" spans="1:2" ht="15.75">
      <c r="A44" s="143" t="s">
        <v>900</v>
      </c>
      <c r="B44" s="27">
        <v>45</v>
      </c>
    </row>
    <row r="45" spans="1:2" ht="15.75">
      <c r="A45" s="143" t="s">
        <v>901</v>
      </c>
      <c r="B45" s="27">
        <v>59</v>
      </c>
    </row>
    <row r="46" spans="1:2" ht="15.75">
      <c r="A46" s="143" t="s">
        <v>902</v>
      </c>
      <c r="B46" s="27">
        <v>61</v>
      </c>
    </row>
    <row r="47" spans="1:2" ht="15.75">
      <c r="A47" s="143" t="s">
        <v>903</v>
      </c>
      <c r="B47" s="27">
        <v>65</v>
      </c>
    </row>
    <row r="48" spans="1:2" ht="15.75">
      <c r="A48" s="143" t="s">
        <v>904</v>
      </c>
      <c r="B48" s="27">
        <v>75</v>
      </c>
    </row>
    <row r="49" spans="1:2" ht="15.75">
      <c r="A49" s="143" t="s">
        <v>905</v>
      </c>
      <c r="B49" s="27">
        <v>77</v>
      </c>
    </row>
    <row r="50" spans="1:2" ht="15.75">
      <c r="A50" s="143" t="s">
        <v>906</v>
      </c>
      <c r="B50" s="27">
        <v>79</v>
      </c>
    </row>
    <row r="51" spans="1:2" ht="15.75">
      <c r="A51" s="143" t="s">
        <v>907</v>
      </c>
      <c r="B51" s="27">
        <v>81</v>
      </c>
    </row>
    <row r="52" spans="1:2" ht="15.75">
      <c r="A52" s="143" t="s">
        <v>908</v>
      </c>
      <c r="B52" s="27">
        <v>83</v>
      </c>
    </row>
    <row r="53" spans="1:2" ht="15.75">
      <c r="A53" s="143" t="s">
        <v>909</v>
      </c>
      <c r="B53" s="27">
        <v>91</v>
      </c>
    </row>
    <row r="54" spans="1:2" ht="15.75">
      <c r="A54" s="143" t="s">
        <v>910</v>
      </c>
      <c r="B54" s="27">
        <v>93</v>
      </c>
    </row>
    <row r="55" spans="1:2" ht="15.75">
      <c r="A55" s="143" t="s">
        <v>911</v>
      </c>
      <c r="B55" s="27">
        <v>95</v>
      </c>
    </row>
    <row r="56" spans="1:2" ht="15.75">
      <c r="A56" s="143" t="s">
        <v>912</v>
      </c>
      <c r="B56" s="27">
        <v>97</v>
      </c>
    </row>
    <row r="57" spans="1:2" ht="15.75">
      <c r="A57" s="143" t="s">
        <v>913</v>
      </c>
      <c r="B57" s="27">
        <v>99</v>
      </c>
    </row>
    <row r="58" spans="1:2" ht="15.75">
      <c r="A58" s="143" t="s">
        <v>914</v>
      </c>
      <c r="B58" s="27">
        <v>101</v>
      </c>
    </row>
    <row r="59" spans="1:2" ht="15.75">
      <c r="A59" s="143" t="s">
        <v>915</v>
      </c>
      <c r="B59" s="27">
        <v>103</v>
      </c>
    </row>
    <row r="60" spans="1:2" ht="15.75">
      <c r="A60" s="143" t="s">
        <v>916</v>
      </c>
      <c r="B60" s="27">
        <v>105</v>
      </c>
    </row>
    <row r="61" spans="1:2" ht="15.75">
      <c r="A61" s="143" t="s">
        <v>917</v>
      </c>
      <c r="B61" s="27">
        <v>107</v>
      </c>
    </row>
    <row r="62" spans="1:2" ht="15.75">
      <c r="A62" s="143" t="s">
        <v>918</v>
      </c>
      <c r="B62" s="27">
        <v>115</v>
      </c>
    </row>
    <row r="63" spans="1:2" ht="15.75">
      <c r="A63" s="143" t="s">
        <v>919</v>
      </c>
      <c r="B63" s="27">
        <v>117</v>
      </c>
    </row>
    <row r="64" spans="1:2" ht="15.75">
      <c r="A64" s="143" t="s">
        <v>920</v>
      </c>
      <c r="B64" s="27">
        <v>119</v>
      </c>
    </row>
    <row r="65" spans="1:2" ht="15.75">
      <c r="A65" s="143" t="s">
        <v>921</v>
      </c>
      <c r="B65" s="27">
        <v>121</v>
      </c>
    </row>
    <row r="66" spans="1:2" ht="15.75">
      <c r="A66" s="143" t="s">
        <v>922</v>
      </c>
      <c r="B66" s="27">
        <v>125</v>
      </c>
    </row>
    <row r="67" spans="1:2" ht="15.75">
      <c r="A67" s="143" t="s">
        <v>923</v>
      </c>
      <c r="B67" s="27">
        <v>129</v>
      </c>
    </row>
    <row r="68" spans="1:2" ht="15.75">
      <c r="A68" s="143" t="s">
        <v>924</v>
      </c>
      <c r="B68" s="27">
        <v>131</v>
      </c>
    </row>
    <row r="69" spans="1:2" ht="15.75">
      <c r="A69" s="143" t="s">
        <v>925</v>
      </c>
      <c r="B69" s="27">
        <v>135</v>
      </c>
    </row>
    <row r="70" spans="1:2" ht="15.75">
      <c r="A70" s="143" t="s">
        <v>926</v>
      </c>
      <c r="B70" s="27">
        <v>139</v>
      </c>
    </row>
    <row r="71" spans="1:2" ht="15.75">
      <c r="A71" s="143" t="s">
        <v>927</v>
      </c>
      <c r="B71" s="27">
        <v>143</v>
      </c>
    </row>
    <row r="72" spans="1:2" ht="15.75">
      <c r="A72" s="143" t="s">
        <v>928</v>
      </c>
      <c r="B72" s="27">
        <v>145</v>
      </c>
    </row>
    <row r="73" spans="1:2" ht="15.75">
      <c r="A73" s="143" t="s">
        <v>929</v>
      </c>
      <c r="B73" s="27">
        <v>149</v>
      </c>
    </row>
    <row r="74" spans="1:2" ht="15.75">
      <c r="A74" s="143" t="s">
        <v>930</v>
      </c>
      <c r="B74" s="27">
        <v>151</v>
      </c>
    </row>
    <row r="75" spans="1:2" ht="15.75">
      <c r="A75" s="143" t="s">
        <v>931</v>
      </c>
      <c r="B75" s="27">
        <v>155</v>
      </c>
    </row>
    <row r="76" spans="1:2" ht="15.75">
      <c r="A76" s="143" t="s">
        <v>932</v>
      </c>
      <c r="B76" s="27">
        <v>163</v>
      </c>
    </row>
    <row r="77" spans="1:2" ht="15.75">
      <c r="A77" s="143" t="s">
        <v>933</v>
      </c>
      <c r="B77" s="27">
        <v>177</v>
      </c>
    </row>
    <row r="78" spans="1:2" ht="15.75">
      <c r="A78" s="143" t="s">
        <v>934</v>
      </c>
      <c r="B78" s="27">
        <v>89</v>
      </c>
    </row>
    <row r="79" spans="1:2" ht="15.75">
      <c r="A79" s="143" t="s">
        <v>935</v>
      </c>
      <c r="B79" s="27">
        <v>123</v>
      </c>
    </row>
    <row r="80" spans="1:2" ht="15.75">
      <c r="A80" s="143" t="s">
        <v>936</v>
      </c>
      <c r="B80" s="27">
        <v>33</v>
      </c>
    </row>
    <row r="81" spans="1:2" ht="15.75">
      <c r="A81" s="143" t="s">
        <v>937</v>
      </c>
      <c r="B81" s="27">
        <v>11</v>
      </c>
    </row>
    <row r="82" spans="1:2" ht="15.75">
      <c r="A82" s="143" t="s">
        <v>938</v>
      </c>
      <c r="B82" s="27">
        <v>161</v>
      </c>
    </row>
    <row r="83" spans="1:2" ht="15.75">
      <c r="A83" s="143" t="s">
        <v>939</v>
      </c>
      <c r="B83" s="27">
        <v>173</v>
      </c>
    </row>
    <row r="84" spans="1:2" ht="15.75">
      <c r="A84" s="143" t="s">
        <v>940</v>
      </c>
      <c r="B84" s="27">
        <v>175</v>
      </c>
    </row>
    <row r="85" spans="1:2" ht="15.75">
      <c r="A85" s="143" t="s">
        <v>941</v>
      </c>
      <c r="B85" s="27">
        <v>197</v>
      </c>
    </row>
    <row r="86" spans="1:2" ht="15.75">
      <c r="A86" s="143" t="s">
        <v>942</v>
      </c>
      <c r="B86" s="27">
        <v>199</v>
      </c>
    </row>
    <row r="87" spans="1:2" ht="32.25" thickBot="1">
      <c r="A87" s="28" t="s">
        <v>977</v>
      </c>
      <c r="B87" s="2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2017-01-13T10:36:35Z</cp:lastPrinted>
  <dcterms:created xsi:type="dcterms:W3CDTF">2004-03-24T19:37:04Z</dcterms:created>
  <dcterms:modified xsi:type="dcterms:W3CDTF">2017-01-13T10:36:37Z</dcterms:modified>
  <cp:category/>
  <cp:version/>
  <cp:contentType/>
  <cp:contentStatus/>
</cp:coreProperties>
</file>