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45" windowWidth="7680" windowHeight="8130" tabRatio="770" activeTab="0"/>
  </bookViews>
  <sheets>
    <sheet name="Титул ф.7" sheetId="1" r:id="rId1"/>
    <sheet name="Разделы 1, 2" sheetId="2" r:id="rId2"/>
    <sheet name="Разделы 3, 4" sheetId="3" r:id="rId3"/>
    <sheet name="ФЛК (обязательный)" sheetId="4" r:id="rId4"/>
    <sheet name="Списки" sheetId="5" r:id="rId5"/>
  </sheets>
  <definedNames>
    <definedName name="_xlnm._FilterDatabase" localSheetId="3" hidden="1">'ФЛК (обязательный)'!$A$1:$A$866</definedName>
    <definedName name="_xlnm.Print_Titles" localSheetId="2">'Разделы 3, 4'!$16:$19</definedName>
    <definedName name="Коды_отчетных_периодов" localSheetId="4">'Списки'!$D$2:$E$3</definedName>
    <definedName name="Коды_отчетных_периодов">'Списки'!$D$2:$E$3</definedName>
    <definedName name="Коды_судов" localSheetId="4">'Списки'!$A$2:$B$91</definedName>
    <definedName name="Коды_судов">'Списки'!$A$2:$B$86</definedName>
    <definedName name="Наим_отчет_периода" localSheetId="4">'Списки'!$D$2:$D$3</definedName>
    <definedName name="Наим_отчет_периода">'Списки'!$D$2:$D$3</definedName>
    <definedName name="Наим_УСД" localSheetId="4">'Списки'!$A$2:$A$90</definedName>
    <definedName name="Наим_УСД">'Списки'!$A$2:$A$86</definedName>
    <definedName name="_xlnm.Print_Area" localSheetId="1">'Разделы 1, 2'!$A$1:$S$24</definedName>
    <definedName name="_xlnm.Print_Area" localSheetId="2">'Разделы 3, 4'!$A$1:$AC$114</definedName>
    <definedName name="_xlnm.Print_Area" localSheetId="0">'Титул ф.7'!$A$1:$N$30</definedName>
  </definedNames>
  <calcPr fullCalcOnLoad="1"/>
</workbook>
</file>

<file path=xl/comments3.xml><?xml version="1.0" encoding="utf-8"?>
<comments xmlns="http://schemas.openxmlformats.org/spreadsheetml/2006/main">
  <authors>
    <author>RepinS</author>
  </authors>
  <commentList>
    <comment ref="E110" authorId="0">
      <text>
        <r>
          <rPr>
            <b/>
            <sz val="10"/>
            <rFont val="Times New Roman"/>
            <family val="1"/>
          </rPr>
          <t>Прим: строки заполняются только в отчете по районным (гарнизонным) судам</t>
        </r>
      </text>
    </comment>
  </commentList>
</comments>
</file>

<file path=xl/sharedStrings.xml><?xml version="1.0" encoding="utf-8"?>
<sst xmlns="http://schemas.openxmlformats.org/spreadsheetml/2006/main" count="1734" uniqueCount="1078">
  <si>
    <t>Ф.F7ss разд.3 стл.8 стр.57&gt;=Ф.F7ss разд.3 стл.8 стр.90</t>
  </si>
  <si>
    <t>Ф.F7ss разд.3 стл.9 стр.57&gt;=Ф.F7ss разд.3 стл.9 стр.90</t>
  </si>
  <si>
    <t>Ф.F7ss разд.3 стл.10 стр.57&gt;=Ф.F7ss разд.3 стл.10 стр.90</t>
  </si>
  <si>
    <t>Ф.F7ss разд.3 стл.11 стр.57&gt;=Ф.F7ss разд.3 стл.11 стр.90</t>
  </si>
  <si>
    <t>Ф.F7ss разд.3 стл.12 стр.57&gt;=Ф.F7ss разд.3 стл.12 стр.90</t>
  </si>
  <si>
    <t>Ф.F7ss разд.3 стл.13 стр.57&gt;=Ф.F7ss разд.3 стл.13 стр.90</t>
  </si>
  <si>
    <t>Ф.F7ss разд.3 стл.14 стр.57&gt;=Ф.F7ss разд.3 стл.14 стр.90</t>
  </si>
  <si>
    <t>Ф.F7ss разд.3 стл.15 стр.57&gt;=Ф.F7ss разд.3 стл.15 стр.90</t>
  </si>
  <si>
    <t>Ф.F7ss разд.3 стл.16 стр.57&gt;=Ф.F7ss разд.3 стл.16 стр.90</t>
  </si>
  <si>
    <t>Ф.F7ss разд.3 стл.17 стр.57&gt;=Ф.F7ss разд.3 стл.17 стр.90</t>
  </si>
  <si>
    <t>Ф.F7ss разд.3 стл.18 стр.57&gt;=Ф.F7ss разд.3 стл.18 стр.90</t>
  </si>
  <si>
    <t>Ф.F7ss разд.3 стл.19 стр.57&gt;=Ф.F7ss разд.3 стл.19 стр.90</t>
  </si>
  <si>
    <t>Ф.F7ss разд.3 стл.20 стр.57&gt;=Ф.F7ss разд.3 стл.20 стр.90</t>
  </si>
  <si>
    <t>из них, рассмотрено заявлений о возобновлении  производства по вновь открывшимся обстоятельствам (ст. 393 ГПК РФ)</t>
  </si>
  <si>
    <t>Ф.F7ss разд.3 стл.19 стр.63=Ф.F7ss разд.3 сумма стл.7-11 стр.63+Ф.F7ss разд.3 сумма стл.16-18 стр.63</t>
  </si>
  <si>
    <t>Ф.F7ss разд.3 стл.19 стр.64=Ф.F7ss разд.3 сумма стл.7-11 стр.64+Ф.F7ss разд.3 сумма стл.16-18 стр.64</t>
  </si>
  <si>
    <t>Ф.F7ss разд.3 стл.2 стр.57&gt;=Ф.F7ss разд.3 стл.2 стр.89</t>
  </si>
  <si>
    <t>Ф.F7ss разд.3 стл.3 стр.57&gt;=Ф.F7ss разд.3 стл.3 стр.89</t>
  </si>
  <si>
    <t>Ф.F7ss разд.3 стл.4 стр.57&gt;=Ф.F7ss разд.3 стл.4 стр.89</t>
  </si>
  <si>
    <t>Ф.F7ss разд.3 стл.5 стр.57&gt;=Ф.F7ss разд.3 стл.5 стр.89</t>
  </si>
  <si>
    <t>Ф.F7ss разд.3 стл.6 стр.57&gt;=Ф.F7ss разд.3 стл.6 стр.89</t>
  </si>
  <si>
    <t>Ф.F7ss разд.3 стл.7 стр.57&gt;=Ф.F7ss разд.3 стл.7 стр.89</t>
  </si>
  <si>
    <t>Ф.F7ss разд.3 стл.7 стр.41=Ф.F7ss разд.3 сумма стл.2-5 стр.41</t>
  </si>
  <si>
    <t>Ф.F7ss разд.3 стл.7 стр.42=Ф.F7ss разд.3 сумма стл.2-5 стр.42</t>
  </si>
  <si>
    <t>Ф.F7ss разд.3 стл.7 стр.43=Ф.F7ss разд.3 сумма стл.2-5 стр.43</t>
  </si>
  <si>
    <t>Ф.F7ss разд.3 стл.7 стр.44=Ф.F7ss разд.3 сумма стл.2-5 стр.44</t>
  </si>
  <si>
    <t>Ф.F7ss разд.3 стл.7 стр.45=Ф.F7ss разд.3 сумма стл.2-5 стр.45</t>
  </si>
  <si>
    <t>Ф.F7ss разд.3 стл.7 стр.46=Ф.F7ss разд.3 сумма стл.2-5 стр.46</t>
  </si>
  <si>
    <t>Ф.F7ss разд.3 стл.7 стр.47=Ф.F7ss разд.3 сумма стл.2-5 стр.47</t>
  </si>
  <si>
    <t>Ф.F7ss разд.3 стл.7 стр.48=Ф.F7ss разд.3 сумма стл.2-5 стр.48</t>
  </si>
  <si>
    <t>Ф.F7ss разд.3 стл.7 стр.49=Ф.F7ss разд.3 сумма стл.2-5 стр.49</t>
  </si>
  <si>
    <t>Ф.F7ss разд.3 стл.7 стр.50=Ф.F7ss разд.3 сумма стл.2-5 стр.50</t>
  </si>
  <si>
    <t>Ф.F7ss разд.3 стл.7 стр.51=Ф.F7ss разд.3 сумма стл.2-5 стр.51</t>
  </si>
  <si>
    <t>Ф.F7ss разд.3 стл.7 стр.52=Ф.F7ss разд.3 сумма стл.2-5 стр.52</t>
  </si>
  <si>
    <t>Ф.F7ss разд.3 стл.7 стр.53=Ф.F7ss разд.3 сумма стл.2-5 стр.53</t>
  </si>
  <si>
    <t>Ф.F7ss разд.3 стл.7 стр.54=Ф.F7ss разд.3 сумма стл.2-5 стр.54</t>
  </si>
  <si>
    <t>Ф.F7ss разд.3 стл.7 стр.55=Ф.F7ss разд.3 сумма стл.2-5 стр.55</t>
  </si>
  <si>
    <t>Ф.F7ss разд.3 стл.7 стр.56=Ф.F7ss разд.3 сумма стл.2-5 стр.56</t>
  </si>
  <si>
    <t>Ф.F7ss разд.3 стл.7 стр.57=Ф.F7ss разд.3 сумма стл.2-5 стр.57</t>
  </si>
  <si>
    <t>Cтатус</t>
  </si>
  <si>
    <t>Код формулы</t>
  </si>
  <si>
    <t>Формула</t>
  </si>
  <si>
    <t>Описание формулы</t>
  </si>
  <si>
    <t>В разделе 1 для стл.1-17 стр.5 равна сумме стр.1-4</t>
  </si>
  <si>
    <t>В разделе 1 для стp.1-5 сумма стр.1 и 7 равна сумме стр.8-10</t>
  </si>
  <si>
    <t>В разделе 1 стл.11 стр.1 равна разд.3 гр.1 стр.83</t>
  </si>
  <si>
    <t>В разделе 1 для стр.1-5 стл.11 д.б. меньше или равен стл.9</t>
  </si>
  <si>
    <t>В разделе 1 стл.11 сумма стр.2-4 д.б. равна 0</t>
  </si>
  <si>
    <t>В разделе 1 для стр.1-5 стл.12 д.б.меньше или равен стл.9</t>
  </si>
  <si>
    <t>В разделе 1 стл.7 для стр.1-5 д.б.равен сумме стл.2-6</t>
  </si>
  <si>
    <t>В разделе 1 для стл.9 стр.5 равен разд.3 стл.19 стр.83</t>
  </si>
  <si>
    <t xml:space="preserve">В разделе 1 показатели должны быть проставлены </t>
  </si>
  <si>
    <t>Ф.F7ss разд.3 стл.19 стр.52&gt;=Ф.F7ss разд.3 сумма стл.20-21 стр.52</t>
  </si>
  <si>
    <t>Ф.F7ss разд.3 стл.5 стр.57&gt;=Ф.F7ss разд.3 стл.5 стр.88</t>
  </si>
  <si>
    <t>Ф.F7ss разд.3 стл.6 стр.57&gt;=Ф.F7ss разд.3 стл.6 стр.88</t>
  </si>
  <si>
    <t>Ф.F7ss разд.3 стл.7 стр.57&gt;=Ф.F7ss разд.3 стл.7 стр.88</t>
  </si>
  <si>
    <t>Ф.F7ss разд.3 стл.8 стр.57&gt;=Ф.F7ss разд.3 стл.8 стр.88</t>
  </si>
  <si>
    <t>Ф.F7ss разд.3 стл.9 стр.57&gt;=Ф.F7ss разд.3 стл.9 стр.88</t>
  </si>
  <si>
    <t>Ф.F7ss разд.3 стл.10 стр.57&gt;=Ф.F7ss разд.3 стл.10 стр.88</t>
  </si>
  <si>
    <t>Ф.F7ss разд.3 стл.11 стр.57&gt;=Ф.F7ss разд.3 стл.11 стр.88</t>
  </si>
  <si>
    <t>Ф.F7ss разд.3 стл.12 стр.57&gt;=Ф.F7ss разд.3 стл.12 стр.88</t>
  </si>
  <si>
    <t>Ф.F7ss разд.3 стл.13 стр.57&gt;=Ф.F7ss разд.3 стл.13 стр.88</t>
  </si>
  <si>
    <t>Ф.F7ss разд.3 стл.14 стр.57&gt;=Ф.F7ss разд.3 стл.14 стр.88</t>
  </si>
  <si>
    <t>Ф.F7ss разд.3 стл.15 стр.57&gt;=Ф.F7ss разд.3 стл.15 стр.88</t>
  </si>
  <si>
    <t>Ф.F7ss разд.3 стл.16 стр.57&gt;=Ф.F7ss разд.3 стл.16 стр.88</t>
  </si>
  <si>
    <t>Ф.F7ss разд.3 стл.17 стр.57&gt;=Ф.F7ss разд.3 стл.17 стр.88</t>
  </si>
  <si>
    <t>Ф.F7ss разд.3 стл.18 стр.57&gt;=Ф.F7ss разд.3 стл.18 стр.88</t>
  </si>
  <si>
    <t>Ф.F7ss разд.3 стл.19 стр.57&gt;=Ф.F7ss разд.3 стл.19 стр.88</t>
  </si>
  <si>
    <t>Ф.F7ss разд.3 стл.20 стр.57&gt;=Ф.F7ss разд.3 стл.20 стр.88</t>
  </si>
  <si>
    <t>Ф.F7ss разд.3 стл.21 стр.57&gt;=Ф.F7ss разд.3 стл.21 стр.88</t>
  </si>
  <si>
    <t>Ф.F7ss разд.3 стл.22 стр.57&gt;=Ф.F7ss разд.3 стл.22 стр.88</t>
  </si>
  <si>
    <t>Ф.F7ss разд.3 стл.23 стр.57&gt;=Ф.F7ss разд.3 стл.23 стр.88</t>
  </si>
  <si>
    <t>Ф.F7ss разд.3 стл.24 стр.57&gt;=Ф.F7ss разд.3 стл.24 стр.88</t>
  </si>
  <si>
    <t>Ф.F7ss разд.3 стл.25 стр.57&gt;=Ф.F7ss разд.3 стл.25 стр.88</t>
  </si>
  <si>
    <t>Ф.F7ss разд.3 стл.1 стр.57&gt;=Ф.F7ss разд.3 стл.1 стр.87</t>
  </si>
  <si>
    <t>Ф.F7ss разд.3 стл.2 стр.57&gt;=Ф.F7ss разд.3 стл.2 стр.87</t>
  </si>
  <si>
    <t>Ф.F7ss разд.3 стл.3 стр.57&gt;=Ф.F7ss разд.3 стл.3 стр.87</t>
  </si>
  <si>
    <t>Ф.F7ss разд.3 стл.4 стр.57&gt;=Ф.F7ss разд.3 стл.4 стр.87</t>
  </si>
  <si>
    <t>Ф.F7ss разд.3 стл.5 стр.57&gt;=Ф.F7ss разд.3 стл.5 стр.87</t>
  </si>
  <si>
    <t>Ф.F7ss разд.3 стл.6 стр.57&gt;=Ф.F7ss разд.3 стл.6 стр.87</t>
  </si>
  <si>
    <t>Ф.F7ss разд.3 стл.7 стр.57&gt;=Ф.F7ss разд.3 стл.7 стр.87</t>
  </si>
  <si>
    <t>Верховный суд Чувашской Республики</t>
  </si>
  <si>
    <t>В разделе 3 для стл.1-25 стр.57 д.б. больше или равна сумме стр.89</t>
  </si>
  <si>
    <t>В разделе 3 для стл.1-25 стр.57 д.б. больше или равна сумме стр.90</t>
  </si>
  <si>
    <t>В разделе 3 для стл.1-25 стр.58 д.б. равна сумме стр.1-57</t>
  </si>
  <si>
    <t>В разделе 3 для стл.1-25 стр.83 д.б. равна сумме стр.58,66,82,85</t>
  </si>
  <si>
    <t>Ф.F7ss разд.3 стл.19 стр.19=Ф.F7ss разд.3 сумма стл.7-11 стр.19+Ф.F7ss разд.3 сумма стл.16-18 стр.19</t>
  </si>
  <si>
    <t>Ф.F7ss разд.3 стл.19 стр.20=Ф.F7ss разд.3 сумма стл.7-11 стр.20+Ф.F7ss разд.3 сумма стл.16-18 стр.20</t>
  </si>
  <si>
    <t>Ф.F7ss разд.3 стл.19 стр.21=Ф.F7ss разд.3 сумма стл.7-11 стр.21+Ф.F7ss разд.3 сумма стл.16-18 стр.21</t>
  </si>
  <si>
    <t>Ф.F7ss разд.3 стл.19 стр.22=Ф.F7ss разд.3 сумма стл.7-11 стр.22+Ф.F7ss разд.3 сумма стл.16-18 стр.22</t>
  </si>
  <si>
    <t>Ф.F7ss разд.3 стл.19 стр.23=Ф.F7ss разд.3 сумма стл.7-11 стр.23+Ф.F7ss разд.3 сумма стл.16-18 стр.23</t>
  </si>
  <si>
    <t>Ф.F7ss разд.3 стл.19 стр.24=Ф.F7ss разд.3 сумма стл.7-11 стр.24+Ф.F7ss разд.3 сумма стл.16-18 стр.24</t>
  </si>
  <si>
    <t>Ф.F7ss разд.3 стл.19 стр.25=Ф.F7ss разд.3 сумма стл.7-11 стр.25+Ф.F7ss разд.3 сумма стл.16-18 стр.25</t>
  </si>
  <si>
    <t>Ф.F7ss разд.3 стл.19 стр.26=Ф.F7ss разд.3 сумма стл.7-11 стр.26+Ф.F7ss разд.3 сумма стл.16-18 стр.26</t>
  </si>
  <si>
    <t>Ф.F7ss разд.3 стл.19 стр.27=Ф.F7ss разд.3 сумма стл.7-11 стр.27+Ф.F7ss разд.3 сумма стл.16-18 стр.27</t>
  </si>
  <si>
    <t>Ф.F7ss разд.3 стл.19 стр.28=Ф.F7ss разд.3 сумма стл.7-11 стр.28+Ф.F7ss разд.3 сумма стл.16-18 стр.28</t>
  </si>
  <si>
    <t>Ф.F7ss разд.3 стл.19 стр.29=Ф.F7ss разд.3 сумма стл.7-11 стр.29+Ф.F7ss разд.3 сумма стл.16-18 стр.29</t>
  </si>
  <si>
    <t>Ф.F7ss разд.3 стл.19 стр.30=Ф.F7ss разд.3 сумма стл.7-11 стр.30+Ф.F7ss разд.3 сумма стл.16-18 стр.30</t>
  </si>
  <si>
    <t>Ф.F7ss разд.3 стл.19 стр.31=Ф.F7ss разд.3 сумма стл.7-11 стр.31+Ф.F7ss разд.3 сумма стл.16-18 стр.31</t>
  </si>
  <si>
    <t>Ф.F7ss разд.3 стл.19 стр.32=Ф.F7ss разд.3 сумма стл.7-11 стр.32+Ф.F7ss разд.3 сумма стл.16-18 стр.32</t>
  </si>
  <si>
    <t>Ф.F7ss разд.3 стл.19 стр.33=Ф.F7ss разд.3 сумма стл.7-11 стр.33+Ф.F7ss разд.3 сумма стл.16-18 стр.33</t>
  </si>
  <si>
    <t>Ф.F7ss разд.3 стл.19 стр.34=Ф.F7ss разд.3 сумма стл.7-11 стр.34+Ф.F7ss разд.3 сумма стл.16-18 стр.34</t>
  </si>
  <si>
    <t>Ф.F7ss разд.3 стл.19 стр.35=Ф.F7ss разд.3 сумма стл.7-11 стр.35+Ф.F7ss разд.3 сумма стл.16-18 стр.35</t>
  </si>
  <si>
    <t>Ф.F7ss разд.3 стл.19 стр.36=Ф.F7ss разд.3 сумма стл.7-11 стр.36+Ф.F7ss разд.3 сумма стл.16-18 стр.36</t>
  </si>
  <si>
    <t>Ф.F7ss разд.3 стл.19 стр.37=Ф.F7ss разд.3 сумма стл.7-11 стр.37+Ф.F7ss разд.3 сумма стл.16-18 стр.37</t>
  </si>
  <si>
    <t>Ф.F7ss разд.3 стл.19 стр.38=Ф.F7ss разд.3 сумма стл.7-11 стр.38+Ф.F7ss разд.3 сумма стл.16-18 стр.38</t>
  </si>
  <si>
    <t>Ф.F7ss разд.3 стл.19 стр.39=Ф.F7ss разд.3 сумма стл.7-11 стр.39+Ф.F7ss разд.3 сумма стл.16-18 стр.39</t>
  </si>
  <si>
    <t>Ф.F7ss разд.3 стл.19 стр.40=Ф.F7ss разд.3 сумма стл.7-11 стр.40+Ф.F7ss разд.3 сумма стл.16-18 стр.40</t>
  </si>
  <si>
    <t>Ф.F7ss разд.3 стл.19 стр.41=Ф.F7ss разд.3 сумма стл.7-11 стр.41+Ф.F7ss разд.3 сумма стл.16-18 стр.41</t>
  </si>
  <si>
    <t>Ф.F7ss разд.3 стл.19 стр.42=Ф.F7ss разд.3 сумма стл.7-11 стр.42+Ф.F7ss разд.3 сумма стл.16-18 стр.42</t>
  </si>
  <si>
    <t>Ф.F7ss разд.3 стл.19 стр.43=Ф.F7ss разд.3 сумма стл.7-11 стр.43+Ф.F7ss разд.3 сумма стл.16-18 стр.43</t>
  </si>
  <si>
    <t>Ф.F7ss разд.3 стл.19 стр.44=Ф.F7ss разд.3 сумма стл.7-11 стр.44+Ф.F7ss разд.3 сумма стл.16-18 стр.44</t>
  </si>
  <si>
    <t>Ф.F7ss разд.3 стл.19 стр.45=Ф.F7ss разд.3 сумма стл.7-11 стр.45+Ф.F7ss разд.3 сумма стл.16-18 стр.45</t>
  </si>
  <si>
    <t>Утверждена 
приказом Судебного департамента
при Верховном Суде Российской Федерации
от 28 июня 2013 г. № 130</t>
  </si>
  <si>
    <t>Председатель суда  Н.П. Лысякова</t>
  </si>
  <si>
    <t>Консултант суда  Ф.Ж. Измайлова</t>
  </si>
  <si>
    <t>(8422)33-12-59</t>
  </si>
  <si>
    <t>03.07.2013 года</t>
  </si>
  <si>
    <t>432000, г. Ульяновск, ул. Железной Дивизии, д. 21-А/12</t>
  </si>
  <si>
    <t>Судебный Департамент при Верховном Суде Российской Федерации</t>
  </si>
  <si>
    <t>107996, г. Москва, ул. Гиляровского, д. 31, корп. 2, И-90, ГСП-6</t>
  </si>
  <si>
    <t>Ф.F7ss разд.3 стл.19 стр.2=Ф.F7ss разд.3 сумма стл.7-11 стр.2+Ф.F7ss разд.3 сумма стл.16-18 стр.2</t>
  </si>
  <si>
    <t>Ф.F7ss разд.3 стл.19 стр.3=Ф.F7ss разд.3 сумма стл.7-11 стр.3+Ф.F7ss разд.3 сумма стл.16-18 стр.3</t>
  </si>
  <si>
    <t>Ф.F7ss разд.3 стл.19 стр.4=Ф.F7ss разд.3 сумма стл.7-11 стр.4+Ф.F7ss разд.3 сумма стл.16-18 стр.4</t>
  </si>
  <si>
    <t>Ф.F7ss разд.3 стл.19 стр.5=Ф.F7ss разд.3 сумма стл.7-11 стр.5+Ф.F7ss разд.3 сумма стл.16-18 стр.5</t>
  </si>
  <si>
    <t>Ф.F7ss разд.3 стл.19 стр.6=Ф.F7ss разд.3 сумма стл.7-11 стр.6+Ф.F7ss разд.3 сумма стл.16-18 стр.6</t>
  </si>
  <si>
    <t>Ф.F7ss разд.3 стл.19 стр.7=Ф.F7ss разд.3 сумма стл.7-11 стр.7+Ф.F7ss разд.3 сумма стл.16-18 стр.7</t>
  </si>
  <si>
    <t>Ф.F7ss разд.3 стл.19 стр.8=Ф.F7ss разд.3 сумма стл.7-11 стр.8+Ф.F7ss разд.3 сумма стл.16-18 стр.8</t>
  </si>
  <si>
    <t>Ф.F7ss разд.3 стл.19 стр.9=Ф.F7ss разд.3 сумма стл.7-11 стр.9+Ф.F7ss разд.3 сумма стл.16-18 стр.9</t>
  </si>
  <si>
    <t>Ф.F7ss разд.3 стл.19 стр.10=Ф.F7ss разд.3 сумма стл.7-11 стр.10+Ф.F7ss разд.3 сумма стл.16-18 стр.10</t>
  </si>
  <si>
    <t>Ф.F7ss разд.3 стл.19 стр.11=Ф.F7ss разд.3 сумма стл.7-11 стр.11+Ф.F7ss разд.3 сумма стл.16-18 стр.11</t>
  </si>
  <si>
    <t>Ф.F7ss разд.3 стл.19 стр.12=Ф.F7ss разд.3 сумма стл.7-11 стр.12+Ф.F7ss разд.3 сумма стл.16-18 стр.12</t>
  </si>
  <si>
    <t>Ф.F7ss разд.3 стл.19 стр.13=Ф.F7ss разд.3 сумма стл.7-11 стр.13+Ф.F7ss разд.3 сумма стл.16-18 стр.13</t>
  </si>
  <si>
    <t>Ф.F7ss разд.3 стл.19 стр.14=Ф.F7ss разд.3 сумма стл.7-11 стр.14+Ф.F7ss разд.3 сумма стл.16-18 стр.14</t>
  </si>
  <si>
    <t>Ф.F7ss разд.3 стл.19 стр.15=Ф.F7ss разд.3 сумма стл.7-11 стр.15+Ф.F7ss разд.3 сумма стл.16-18 стр.15</t>
  </si>
  <si>
    <t>Ф.F7ss разд.3 стл.19 стр.16=Ф.F7ss разд.3 сумма стл.7-11 стр.16+Ф.F7ss разд.3 сумма стл.16-18 стр.16</t>
  </si>
  <si>
    <t>Ф.F7ss разд.3 стл.19 стр.17=Ф.F7ss разд.3 сумма стл.7-11 стр.17+Ф.F7ss разд.3 сумма стл.16-18 стр.17</t>
  </si>
  <si>
    <t>Ф.F7ss разд.3 стл.19 стр.71=Ф.F7ss разд.3 сумма стл.7-11 стр.71+Ф.F7ss разд.3 сумма стл.16-18 стр.71</t>
  </si>
  <si>
    <t>Ф.F7ss разд.3 стл.19 стр.72=Ф.F7ss разд.3 сумма стл.7-11 стр.72+Ф.F7ss разд.3 сумма стл.16-18 стр.72</t>
  </si>
  <si>
    <t>Ф.F7ss разд.3 стл.19 стр.73=Ф.F7ss разд.3 сумма стл.7-11 стр.73+Ф.F7ss разд.3 сумма стл.16-18 стр.73</t>
  </si>
  <si>
    <t>Ф.F7ss разд.3 стл.19 стр.74=Ф.F7ss разд.3 сумма стл.7-11 стр.74+Ф.F7ss разд.3 сумма стл.16-18 стр.74</t>
  </si>
  <si>
    <t>Ф.F7ss разд.3 стл.19 стр.75=Ф.F7ss разд.3 сумма стл.7-11 стр.75+Ф.F7ss разд.3 сумма стл.16-18 стр.75</t>
  </si>
  <si>
    <t>Ф.F7ss разд.3 стл.19 стр.76=Ф.F7ss разд.3 сумма стл.7-11 стр.76+Ф.F7ss разд.3 сумма стл.16-18 стр.76</t>
  </si>
  <si>
    <t>Ф.F7ss разд.3 стл.19 стр.77=Ф.F7ss разд.3 сумма стл.7-11 стр.77+Ф.F7ss разд.3 сумма стл.16-18 стр.77</t>
  </si>
  <si>
    <t>Ф.F7ss разд.3 стл.19 стр.78=Ф.F7ss разд.3 сумма стл.7-11 стр.78+Ф.F7ss разд.3 сумма стл.16-18 стр.78</t>
  </si>
  <si>
    <t>Ф.F7ss разд.3 стл.19 стр.79=Ф.F7ss разд.3 сумма стл.7-11 стр.79+Ф.F7ss разд.3 сумма стл.16-18 стр.79</t>
  </si>
  <si>
    <t>Ф.F7ss разд.3 стл.19 стр.80=Ф.F7ss разд.3 сумма стл.7-11 стр.80+Ф.F7ss разд.3 сумма стл.16-18 стр.80</t>
  </si>
  <si>
    <t>Ф.F7ss разд.3 стл.19 стр.81=Ф.F7ss разд.3 сумма стл.7-11 стр.81+Ф.F7ss разд.3 сумма стл.16-18 стр.81</t>
  </si>
  <si>
    <t>Ф.F7ss разд.3 стл.19 стр.82=Ф.F7ss разд.3 сумма стл.7-11 стр.82+Ф.F7ss разд.3 сумма стл.16-18 стр.82</t>
  </si>
  <si>
    <t>Ф.F7ss разд.3 стл.19 стр.83=Ф.F7ss разд.3 сумма стл.7-11 стр.83+Ф.F7ss разд.3 сумма стл.16-18 стр.83</t>
  </si>
  <si>
    <t>Ф.F7ss разд.3 стл.19 стр.84=Ф.F7ss разд.3 сумма стл.7-11 стр.84+Ф.F7ss разд.3 сумма стл.16-18 стр.84</t>
  </si>
  <si>
    <t>Ф.F7ss разд.3 стл.19 стр.85=Ф.F7ss разд.3 сумма стл.7-11 стр.85+Ф.F7ss разд.3 сумма стл.16-18 стр.85</t>
  </si>
  <si>
    <t>Ф.F7ss разд.3 стл.19 стр.86=Ф.F7ss разд.3 сумма стл.7-11 стр.86+Ф.F7ss разд.3 сумма стл.16-18 стр.86</t>
  </si>
  <si>
    <t>Ф.F7ss разд.3 стл.19 стр.87=Ф.F7ss разд.3 сумма стл.7-11 стр.87+Ф.F7ss разд.3 сумма стл.16-18 стр.87</t>
  </si>
  <si>
    <t>Ф.F7ss разд.3 стл.8 стр.83=Ф.F7ss разд.3 стл.8 стр.58+Ф.F7ss разд.3 стл.8 стр.66+Ф.F7ss разд.3 стл.8 стр.82+Ф.F7ss разд.3 стл.8 стр.85</t>
  </si>
  <si>
    <t>Ф.F7ss разд.3 стл.9 стр.83=Ф.F7ss разд.3 стл.9 стр.58+Ф.F7ss разд.3 стл.9 стр.66+Ф.F7ss разд.3 стл.9 стр.82+Ф.F7ss разд.3 стл.9 стр.85</t>
  </si>
  <si>
    <t>Ф.F7ss разд.3 стл.10 стр.83=Ф.F7ss разд.3 стл.10 стр.58+Ф.F7ss разд.3 стл.10 стр.66+Ф.F7ss разд.3 стл.10 стр.82+Ф.F7ss разд.3 стл.10 стр.85</t>
  </si>
  <si>
    <t>Ф.F7ss разд.3 стл.11 стр.83=Ф.F7ss разд.3 стл.11 стр.58+Ф.F7ss разд.3 стл.11 стр.66+Ф.F7ss разд.3 стл.11 стр.82+Ф.F7ss разд.3 стл.11 стр.85</t>
  </si>
  <si>
    <t>Споры в отношении имущества, не являющегося объектом хозяйственной деятельности</t>
  </si>
  <si>
    <t>Об особождении имущества от ареста</t>
  </si>
  <si>
    <t xml:space="preserve">О защите чести, достоинства, деловой репутации: </t>
  </si>
  <si>
    <t>Контрольные равенства: графа 1 равна сумме граф 2-13;    стр. 3 равна сумме стр. 1-2</t>
  </si>
  <si>
    <t>В разделе 1 сумма стл.2-3 и сумма стр.2-4  д.б. равны 0</t>
  </si>
  <si>
    <t>В разделе 1 стл.4-5 по стр.1 не должны заполняться</t>
  </si>
  <si>
    <t>В разделе 2 для стл.1-13 стр.3 равна сумме стр.1-2</t>
  </si>
  <si>
    <t>В разделе 2 стл.1 стр.3 д.б. меньше или равен разд.1 стл.9 стр.5</t>
  </si>
  <si>
    <t>В разделе 2 стл.1 для стр.1-3 равен сумме стл.2-13</t>
  </si>
  <si>
    <t>В разделе 3 для стл.1-25 стр.57 д.б. больше или равна стр.86</t>
  </si>
  <si>
    <t>В разделе 3 для стл.1-25 стр.57 д.б. больше или равна сумме стр.87</t>
  </si>
  <si>
    <t>В разделе 3 для стл.1-25 стр.57 д.б. больше или равна сумме стр.88</t>
  </si>
  <si>
    <t>Ф.F7ss разд.3 стл.12 стр.83=Ф.F7ss разд.3 стл.12 стр.58+Ф.F7ss разд.3 стл.12 стр.66+Ф.F7ss разд.3 стл.12 стр.82+Ф.F7ss разд.3 стл.12 стр.85</t>
  </si>
  <si>
    <t>Ф.F7ss разд.3 стл.12 стр.57&gt;=Ф.F7ss разд.3 стл.12 стр.86</t>
  </si>
  <si>
    <t>Ф.F7ss разд.3 стл.13 стр.57&gt;=Ф.F7ss разд.3 стл.13 стр.86</t>
  </si>
  <si>
    <t>Ф.F7ss разд.3 стл.14 стр.57&gt;=Ф.F7ss разд.3 стл.14 стр.86</t>
  </si>
  <si>
    <t>Ф.F7ss разд.3 стл.15 стр.57&gt;=Ф.F7ss разд.3 стл.15 стр.86</t>
  </si>
  <si>
    <t>Ф.F7ss разд.3 стл.16 стр.57&gt;=Ф.F7ss разд.3 стл.16 стр.86</t>
  </si>
  <si>
    <t>Ф.F7ss разд.3 стл.17 стр.57&gt;=Ф.F7ss разд.3 стл.17 стр.86</t>
  </si>
  <si>
    <t>Ф.F7ss разд.3 стл.18 стр.57&gt;=Ф.F7ss разд.3 стл.18 стр.86</t>
  </si>
  <si>
    <t>Раздел 1. Движение гражданских дел в апелляционной инстанции*</t>
  </si>
  <si>
    <t>Примеч.: * рассмотренных областными и равными им судами в апелляционном порядке, по жалобам и представлениям на судебные постановления, решения и определения по заявлениям о присуждении компенсации (в соответствии с Федеральным законом от 09.12.2010 N 353-ФЗ)</t>
  </si>
  <si>
    <t>Приостановление и прекращение деятельности общественных организаций, партий</t>
  </si>
  <si>
    <t>Иски о возмещении ущерба имуществу в результате чрезвычайных ситуаций</t>
  </si>
  <si>
    <t>Иски о возмещении ущерба за утрату права собственности на жилое помещение</t>
  </si>
  <si>
    <t>Споры вынужденных переселенцев и беженцев</t>
  </si>
  <si>
    <t>Иски о взыскании детских пособий (если гражданами оспаривается право на выплату пособия или его размер )</t>
  </si>
  <si>
    <t>Споры, связанные с социальными гарантиями</t>
  </si>
  <si>
    <t>гражданам, подвергшимся воздействию радиации вследствие катастрофы на Чернобыльской АЭС</t>
  </si>
  <si>
    <t>Другие социальные споры</t>
  </si>
  <si>
    <t>Иски о возмещении ущерба от ДТП</t>
  </si>
  <si>
    <t>Прочие исковые дела</t>
  </si>
  <si>
    <t xml:space="preserve">Дела, возникающие из публично-правовых отношений     </t>
  </si>
  <si>
    <t>Споры между местными органами самоуправления</t>
  </si>
  <si>
    <t>Жалобы на решения квалификационной коллегии судей</t>
  </si>
  <si>
    <t>Жалобы на неправомерные действия (бездействие):</t>
  </si>
  <si>
    <t>Прочие из публично-правовых отношений</t>
  </si>
  <si>
    <t xml:space="preserve">Дела особого производства           </t>
  </si>
  <si>
    <t>Об установлении факта признания отцовства</t>
  </si>
  <si>
    <t>О признании гражданина безвестно отсутствующим или об объявлении гражданина умершим</t>
  </si>
  <si>
    <t>Другие об установлении фактов, имеющих юридическое  значение</t>
  </si>
  <si>
    <t>О признании гражданина ограниченно дееспособным</t>
  </si>
  <si>
    <t>О признании гражданина недееспособным</t>
  </si>
  <si>
    <t>Об объявлении несовершеннолетнего полностью дееспособным (эмансипации)</t>
  </si>
  <si>
    <t>Об усыновлении детей</t>
  </si>
  <si>
    <t>с 
прекращением дела</t>
  </si>
  <si>
    <t>с 
оставлением требования без рассмотрения</t>
  </si>
  <si>
    <t>с 
вынесением нового решения</t>
  </si>
  <si>
    <t>бездетных или имеющих взрослых детей</t>
  </si>
  <si>
    <t>о восстановлении на работе</t>
  </si>
  <si>
    <t>об оплате труда</t>
  </si>
  <si>
    <t>о признании забастовок незаконными и возмещении причиненного ими ущерба</t>
  </si>
  <si>
    <t>о возмещении ущерба, причиненного при исполнении трудовых обязанностей</t>
  </si>
  <si>
    <t>другие, возникающие из трудовых правоотношений</t>
  </si>
  <si>
    <t>в связи с исполнением трудовых обязанностей</t>
  </si>
  <si>
    <t>в связи с нарушением правил движения и авариями на транспорте</t>
  </si>
  <si>
    <t>по другим основаниям</t>
  </si>
  <si>
    <t>из служебных помещений</t>
  </si>
  <si>
    <t>иные с предоставлением другого жилья</t>
  </si>
  <si>
    <t>иные без предоставления другого жилого помещения</t>
  </si>
  <si>
    <t>из договоров с финансово-кредитными учреждениями</t>
  </si>
  <si>
    <t>из договоров в сфере торговли, услуг и т.п.</t>
  </si>
  <si>
    <t>к средствам массовой информации</t>
  </si>
  <si>
    <t>к гражданам и юридическим лицам</t>
  </si>
  <si>
    <t>должностных лиц, государственных и муниципальных служащих</t>
  </si>
  <si>
    <t>органов государственной власти, органов местного самоуправления</t>
  </si>
  <si>
    <t>из нарушений избирательного законодательства</t>
  </si>
  <si>
    <t xml:space="preserve">Из стр.62  по жалобам на действия судебных приставов-исполнителей                                                           </t>
  </si>
  <si>
    <t>Ф.F7ss разд.3 сумма стл.2-5 стр.81&gt;=Ф.F7ss разд.3 стл.6 стр.81</t>
  </si>
  <si>
    <t>Ф.F7ss разд.3 сумма стл.2-5 стр.82&gt;=Ф.F7ss разд.3 стл.6 стр.82</t>
  </si>
  <si>
    <t>Ф.F7ss разд.3 сумма стл.2-5 стр.83&gt;=Ф.F7ss разд.3 стл.6 стр.83</t>
  </si>
  <si>
    <t>Ф.F7ss разд.3 сумма стл.2-5 стр.84&gt;=Ф.F7ss разд.3 стл.6 стр.84</t>
  </si>
  <si>
    <t>Ф.F7ss разд.3 сумма стл.2-5 стр.85&gt;=Ф.F7ss разд.3 стл.6 стр.85</t>
  </si>
  <si>
    <t>Ф.F7ss разд.3 сумма стл.2-5 стр.86&gt;=Ф.F7ss разд.3 стл.6 стр.86</t>
  </si>
  <si>
    <t>Ф.F7ss разд.3 сумма стл.2-5 стр.87&gt;=Ф.F7ss разд.3 стл.6 стр.87</t>
  </si>
  <si>
    <t>Ф.F7ss разд.3 сумма стл.2-5 стр.88&gt;=Ф.F7ss разд.3 стл.6 стр.88</t>
  </si>
  <si>
    <t>Ф.F7ss разд.3 сумма стл.2-5 стр.89&gt;=Ф.F7ss разд.3 стл.6 стр.89</t>
  </si>
  <si>
    <t>Ф.F7ss разд.3 сумма стл.2-5 стр.90&gt;=Ф.F7ss разд.3 стл.6 стр.90</t>
  </si>
  <si>
    <t>Ф.F7ss разд.3 стл.7 стр.1=Ф.F7ss разд.3 сумма стл.2-5 стр.1</t>
  </si>
  <si>
    <t>из стр.65 "Прочие из публично-правовых отношений"</t>
  </si>
  <si>
    <t>Дела об  адми-нистративном  надзоре за ли-цами, освобо-жденными из мест лишения свободы</t>
  </si>
  <si>
    <t>об установлении административного надзора</t>
  </si>
  <si>
    <t>о продлении, прекращении и другие, связанные с осуществ-лением административного надзора</t>
  </si>
  <si>
    <t>Дела о временном размещении иностранного гражданина, подлежащего реадмиссии в специальном учреждении</t>
  </si>
  <si>
    <t>Всего гражданских дел 
(сумма строк 58, 66, 82, 85)</t>
  </si>
  <si>
    <t>Ф.F7ss разд.3 стл.19 стр.1&gt;=Ф.F7ss разд.3 сумма стл.20-21 стр.1</t>
  </si>
  <si>
    <t>Ф.F7ss разд.3 стл.19 стр.2&gt;=Ф.F7ss разд.3 сумма стл.20-21 стр.2</t>
  </si>
  <si>
    <t>Ф.F7ss разд.3 стл.19 стр.3&gt;=Ф.F7ss разд.3 сумма стл.20-21 стр.3</t>
  </si>
  <si>
    <t>Ф.F7ss разд.3 стл.19 стр.4&gt;=Ф.F7ss разд.3 сумма стл.20-21 стр.4</t>
  </si>
  <si>
    <t>Ф.F7ss разд.3 стл.19 стр.5&gt;=Ф.F7ss разд.3 сумма стл.20-21 стр.5</t>
  </si>
  <si>
    <t>Ф.F7ss разд.3 стл.19 стр.6&gt;=Ф.F7ss разд.3 сумма стл.20-21 стр.6</t>
  </si>
  <si>
    <t>Районные суды</t>
  </si>
  <si>
    <t>Управлению (отделу) Судебного департамента в субъекте Российской Федерации</t>
  </si>
  <si>
    <t>Управления (отделы) Судебного департамента в субъектах Российской Федерации</t>
  </si>
  <si>
    <t xml:space="preserve">Судебному департаменту при Верховном Суде Российской Федерации </t>
  </si>
  <si>
    <t>30 января и 30 июля</t>
  </si>
  <si>
    <t>из суда кассационной инстанции на новое апелляционное рассмотрение</t>
  </si>
  <si>
    <t xml:space="preserve">Представления, 
в т.ч. частные </t>
  </si>
  <si>
    <t>Жалобы, 
в т.частные</t>
  </si>
  <si>
    <t>Областной и равный ему суд (по 1 инстанции)</t>
  </si>
  <si>
    <t>Ф.F7ss разд.3 стл.21 стр.57&gt;=Ф.F7ss разд.3 стл.21 стр.90</t>
  </si>
  <si>
    <t>Ф.F7ss разд.3 стл.22 стр.57&gt;=Ф.F7ss разд.3 стл.22 стр.90</t>
  </si>
  <si>
    <t>Ф.F7ss разд.3 стл.23 стр.57&gt;=Ф.F7ss разд.3 стл.23 стр.90</t>
  </si>
  <si>
    <t>Ф.F7ss разд.3 стл.24 стр.57&gt;=Ф.F7ss разд.3 стл.24 стр.90</t>
  </si>
  <si>
    <t>Ф.F7ss разд.3 стл.25 стр.57&gt;=Ф.F7ss разд.3 стл.25 стр.90</t>
  </si>
  <si>
    <t>Ф.F7ss разд.3 стл.1 стр.57&gt;=Ф.F7ss разд.3 стл.1 стр.89</t>
  </si>
  <si>
    <t xml:space="preserve">Амурский областной суд </t>
  </si>
  <si>
    <t xml:space="preserve">Архангельский областной суд </t>
  </si>
  <si>
    <t>Астраханский областной суд</t>
  </si>
  <si>
    <t xml:space="preserve">Белгородский областной суд </t>
  </si>
  <si>
    <t>Брянский областной суд</t>
  </si>
  <si>
    <t>Владимирский областной суд</t>
  </si>
  <si>
    <t xml:space="preserve">Вологодский областной суд </t>
  </si>
  <si>
    <t>Волгоградский областной суд</t>
  </si>
  <si>
    <t xml:space="preserve">Воронежский областной суд </t>
  </si>
  <si>
    <t>Ивановский областной суд</t>
  </si>
  <si>
    <t>Иркутский областной суд</t>
  </si>
  <si>
    <t xml:space="preserve">Калужский областной суд </t>
  </si>
  <si>
    <t xml:space="preserve">Калининградский областной суд </t>
  </si>
  <si>
    <t xml:space="preserve">Кемеровский областной суд </t>
  </si>
  <si>
    <t xml:space="preserve">Кировский областной суд </t>
  </si>
  <si>
    <t xml:space="preserve">Костромской областной суд </t>
  </si>
  <si>
    <t xml:space="preserve">Курганский областной суд </t>
  </si>
  <si>
    <t xml:space="preserve">Курский областной суд </t>
  </si>
  <si>
    <t xml:space="preserve">Ленинградский областной суд </t>
  </si>
  <si>
    <t>Липецкий областной суд</t>
  </si>
  <si>
    <t xml:space="preserve">Магаданский областной суд </t>
  </si>
  <si>
    <t>Московский областной суд</t>
  </si>
  <si>
    <t xml:space="preserve">Мурманский областной суд </t>
  </si>
  <si>
    <t xml:space="preserve">Нижегородский областной суд </t>
  </si>
  <si>
    <t xml:space="preserve">Новгородский областной суд </t>
  </si>
  <si>
    <t>Новосибирский областной суд</t>
  </si>
  <si>
    <t xml:space="preserve">Омский областной суд </t>
  </si>
  <si>
    <t>Оренбургский областной суд</t>
  </si>
  <si>
    <t>Орловский областной суд</t>
  </si>
  <si>
    <t xml:space="preserve">Пензенский областной суд </t>
  </si>
  <si>
    <t xml:space="preserve">Псковский областной суд </t>
  </si>
  <si>
    <t xml:space="preserve">Ростовский областной суд </t>
  </si>
  <si>
    <t xml:space="preserve">Рязанский областной суд </t>
  </si>
  <si>
    <t>Ф.F7ss разд.3 стл.19 стр.28&gt;=Ф.F7ss разд.3 сумма стл.20-21 стр.28</t>
  </si>
  <si>
    <t>Ф.F7ss разд.3 стл.19 стр.29&gt;=Ф.F7ss разд.3 сумма стл.20-21 стр.29</t>
  </si>
  <si>
    <t>Ф.F7ss разд.3 стл.19 стр.30&gt;=Ф.F7ss разд.3 сумма стл.20-21 стр.30</t>
  </si>
  <si>
    <t>Ф.F7ss разд.3 стл.19 стр.31&gt;=Ф.F7ss разд.3 сумма стл.20-21 стр.31</t>
  </si>
  <si>
    <t>Ф.F7ss разд.3 стл.19 стр.32&gt;=Ф.F7ss разд.3 сумма стл.20-21 стр.32</t>
  </si>
  <si>
    <t>Ф.F7ss разд.3 стл.19 стр.33&gt;=Ф.F7ss разд.3 сумма стл.20-21 стр.33</t>
  </si>
  <si>
    <t>Ф.F7ss разд.3 стл.19 стр.34&gt;=Ф.F7ss разд.3 сумма стл.20-21 стр.34</t>
  </si>
  <si>
    <t>Ф.F7ss разд.3 стл.19 стр.35&gt;=Ф.F7ss разд.3 сумма стл.20-21 стр.35</t>
  </si>
  <si>
    <t>Ф.F7ss разд.3 стл.19 стр.36&gt;=Ф.F7ss разд.3 сумма стл.20-21 стр.36</t>
  </si>
  <si>
    <t>Ф.F7ss разд.3 стл.19 стр.37&gt;=Ф.F7ss разд.3 сумма стл.20-21 стр.37</t>
  </si>
  <si>
    <t>Ф.F7ss разд.3 стл.19 стр.38&gt;=Ф.F7ss разд.3 сумма стл.20-21 стр.38</t>
  </si>
  <si>
    <t>Ф.F7ss разд.3 стл.19 стр.39&gt;=Ф.F7ss разд.3 сумма стл.20-21 стр.39</t>
  </si>
  <si>
    <t>Ф.F7ss разд.3 стл.19 стр.40&gt;=Ф.F7ss разд.3 сумма стл.20-21 стр.40</t>
  </si>
  <si>
    <t>Ф.F7ss разд.3 стл.19 стр.41&gt;=Ф.F7ss разд.3 сумма стл.20-21 стр.41</t>
  </si>
  <si>
    <t>Ф.F7ss разд.3 стл.19 стр.42&gt;=Ф.F7ss разд.3 сумма стл.20-21 стр.42</t>
  </si>
  <si>
    <t>Ф.F7ss разд.3 стл.19 стр.43&gt;=Ф.F7ss разд.3 сумма стл.20-21 стр.43</t>
  </si>
  <si>
    <t>Ф.F7ss разд.3 стл.19 стр.44&gt;=Ф.F7ss разд.3 сумма стл.20-21 стр.44</t>
  </si>
  <si>
    <t>Ф.F7ss разд.3 стл.19 стр.45&gt;=Ф.F7ss разд.3 сумма стл.20-21 стр.45</t>
  </si>
  <si>
    <t>Ф.F7ss разд.3 стл.19 стр.46&gt;=Ф.F7ss разд.3 сумма стл.20-21 стр.46</t>
  </si>
  <si>
    <t>Ф.F7ss разд.3 стл.19 стр.47&gt;=Ф.F7ss разд.3 сумма стл.20-21 стр.47</t>
  </si>
  <si>
    <t>Ф.F7ss разд.3 стл.19 стр.48&gt;=Ф.F7ss разд.3 сумма стл.20-21 стр.48</t>
  </si>
  <si>
    <t>Ф.F7ss разд.3 стл.19 стр.49&gt;=Ф.F7ss разд.3 сумма стл.20-21 стр.49</t>
  </si>
  <si>
    <t>Ф.F7ss разд.3 стл.19 стр.50&gt;=Ф.F7ss разд.3 сумма стл.20-21 стр.50</t>
  </si>
  <si>
    <t>Ф.F7ss разд.3 стл.19 стр.51&gt;=Ф.F7ss разд.3 сумма стл.20-21 стр.51</t>
  </si>
  <si>
    <t>Oбластные и равные им суды</t>
  </si>
  <si>
    <t>Полугодовая</t>
  </si>
  <si>
    <t>Судебному департаменту при Верховном Суде Российской Федерации</t>
  </si>
  <si>
    <t>15 января и 15 июля</t>
  </si>
  <si>
    <t>Сводные:</t>
  </si>
  <si>
    <t>Судебный департамент при Верховном Суде Российской Федерации</t>
  </si>
  <si>
    <t>Верховному Суду Российской Федерации</t>
  </si>
  <si>
    <t>ОКПО</t>
  </si>
  <si>
    <t xml:space="preserve"> ОКАТО</t>
  </si>
  <si>
    <t>Почтовый адрес</t>
  </si>
  <si>
    <t>Код</t>
  </si>
  <si>
    <t>Наименование отчетного периода</t>
  </si>
  <si>
    <t>h</t>
  </si>
  <si>
    <t>Y</t>
  </si>
  <si>
    <t>Наименование суда</t>
  </si>
  <si>
    <t>Наименование организации, представившей отчет</t>
  </si>
  <si>
    <t xml:space="preserve">Категория суда </t>
  </si>
  <si>
    <t xml:space="preserve">Категория дел </t>
  </si>
  <si>
    <t>Окончено дел за отчетный период</t>
  </si>
  <si>
    <t>Остаток неоконченных дел на конец отчетного периода</t>
  </si>
  <si>
    <t>Поступило сообщений о мерах, принятых по частным определениям</t>
  </si>
  <si>
    <t>А</t>
  </si>
  <si>
    <t>Поступило в отчетном периоде</t>
  </si>
  <si>
    <t>№ стр</t>
  </si>
  <si>
    <t>Решения отменены</t>
  </si>
  <si>
    <t>Решения изменены</t>
  </si>
  <si>
    <t>всего</t>
  </si>
  <si>
    <t>Споры, связанные с ценными бумагами, акциями, облигациями</t>
  </si>
  <si>
    <t>О защите интеллектуальной собственности</t>
  </si>
  <si>
    <t>Верховный суд Республики Адыгея</t>
  </si>
  <si>
    <t>Верховный суд Республики Башкортостан</t>
  </si>
  <si>
    <t>Верховный суд Республики Бурятия</t>
  </si>
  <si>
    <t>Верховный суд Республики Дагестан</t>
  </si>
  <si>
    <t>Верховный суд Республики Ингушетия</t>
  </si>
  <si>
    <t>Верховный суд Республики Карелия</t>
  </si>
  <si>
    <t>Верховный суд Республики Калмыкия</t>
  </si>
  <si>
    <t>Верховный суд Республики Коми</t>
  </si>
  <si>
    <t xml:space="preserve">Верховный суд Республики Марий-Эл </t>
  </si>
  <si>
    <t>Верховный суд Республики Мордовия</t>
  </si>
  <si>
    <t>Верховный суд Республики Татарстан</t>
  </si>
  <si>
    <t>Верховный суд Республики Тыва</t>
  </si>
  <si>
    <t>Верховный суд Республики Саха (Якутия)</t>
  </si>
  <si>
    <t>Ф.F7ss разд.3 стл.7 стр.58=Ф.F7ss разд.3 сумма стл.2-5 стр.58</t>
  </si>
  <si>
    <t>Ф.F7ss разд.3 стл.7 стр.59=Ф.F7ss разд.3 сумма стл.2-5 стр.59</t>
  </si>
  <si>
    <t>Ф.F7ss разд.3 стл.7 стр.60=Ф.F7ss разд.3 сумма стл.2-5 стр.60</t>
  </si>
  <si>
    <t>Ф.F7ss разд.3 стл.7 стр.61=Ф.F7ss разд.3 сумма стл.2-5 стр.61</t>
  </si>
  <si>
    <t>Ф.F7ss разд.3 стл.7 стр.62=Ф.F7ss разд.3 сумма стл.2-5 стр.62</t>
  </si>
  <si>
    <t>Ф.F7ss разд.3 стл.7 стр.63=Ф.F7ss разд.3 сумма стл.2-5 стр.63</t>
  </si>
  <si>
    <t>Ф.F7ss разд.3 стл.7 стр.64=Ф.F7ss разд.3 сумма стл.2-5 стр.64</t>
  </si>
  <si>
    <t>Ф.F7ss разд.3 стл.7 стр.65=Ф.F7ss разд.3 сумма стл.2-5 стр.65</t>
  </si>
  <si>
    <t>Ф.F7ss разд.3 стл.7 стр.66=Ф.F7ss разд.3 сумма стл.2-5 стр.66</t>
  </si>
  <si>
    <t>Ф.F7ss разд.3 стл.7 стр.67=Ф.F7ss разд.3 сумма стл.2-5 стр.67</t>
  </si>
  <si>
    <t>Ф.F7ss разд.3 стл.7 стр.68=Ф.F7ss разд.3 сумма стл.2-5 стр.68</t>
  </si>
  <si>
    <t>Ф.F7ss разд.3 стл.7 стр.69=Ф.F7ss разд.3 сумма стл.2-5 стр.69</t>
  </si>
  <si>
    <t>Ф.F7ss разд.3 стл.7 стр.70=Ф.F7ss разд.3 сумма стл.2-5 стр.70</t>
  </si>
  <si>
    <t>Ф.F7ss разд.3 стл.7 стр.71=Ф.F7ss разд.3 сумма стл.2-5 стр.71</t>
  </si>
  <si>
    <t>Ф.F7ss разд.3 стл.7 стр.72=Ф.F7ss разд.3 сумма стл.2-5 стр.72</t>
  </si>
  <si>
    <t>Ф.F7ss разд.3 стл.7 стр.73=Ф.F7ss разд.3 сумма стл.2-5 стр.73</t>
  </si>
  <si>
    <t>Ф.F7ss разд.3 стл.7 стр.74=Ф.F7ss разд.3 сумма стл.2-5 стр.74</t>
  </si>
  <si>
    <t>Ф.F7ss разд.3 стл.7 стр.75=Ф.F7ss разд.3 сумма стл.2-5 стр.75</t>
  </si>
  <si>
    <t>Ф.F7ss разд.3 стл.7 стр.76=Ф.F7ss разд.3 сумма стл.2-5 стр.76</t>
  </si>
  <si>
    <t>Ф.F7ss разд.3 стл.7 стр.77=Ф.F7ss разд.3 сумма стл.2-5 стр.77</t>
  </si>
  <si>
    <t>Ф.F7ss разд.3 стл.7 стр.78=Ф.F7ss разд.3 сумма стл.2-5 стр.78</t>
  </si>
  <si>
    <t>Ф.F7ss разд.3 стл.7 стр.79=Ф.F7ss разд.3 сумма стл.2-5 стр.79</t>
  </si>
  <si>
    <t>Ф.F7ss разд.3 стл.7 стр.80=Ф.F7ss разд.3 сумма стл.2-5 стр.80</t>
  </si>
  <si>
    <t>Ф.F7ss разд.3 стл.7 стр.81=Ф.F7ss разд.3 сумма стл.2-5 стр.81</t>
  </si>
  <si>
    <t>Ф.F7ss разд.3 стл.7 стр.82=Ф.F7ss разд.3 сумма стл.2-5 стр.82</t>
  </si>
  <si>
    <t>Ф.F7ss разд.3 стл.7 стр.83=Ф.F7ss разд.3 сумма стл.2-5 стр.83</t>
  </si>
  <si>
    <t>Ф.F7ss разд.3 стл.7 стр.84=Ф.F7ss разд.3 сумма стл.2-5 стр.84</t>
  </si>
  <si>
    <t>Ф.F7ss разд.3 стл.7 стр.85=Ф.F7ss разд.3 сумма стл.2-5 стр.85</t>
  </si>
  <si>
    <t>Ф.F7ss разд.3 стл.7 стр.86=Ф.F7ss разд.3 сумма стл.2-5 стр.86</t>
  </si>
  <si>
    <t>Ф.F7ss разд.3 стл.7 стр.87=Ф.F7ss разд.3 сумма стл.2-5 стр.87</t>
  </si>
  <si>
    <t>Ф.F7ss разд.4 стл.1 стр.6=0</t>
  </si>
  <si>
    <t>В разд.4 штат судей не должен заполняться в данном шаблоне.</t>
  </si>
  <si>
    <t>Ф.F7ss разд.4 стл.1 стр.7=0</t>
  </si>
  <si>
    <t>Ф.F7ss разд.4 стл.1 стр.8=0</t>
  </si>
  <si>
    <t>Ф.F7ss разд.1 сумма стл.2-3 сумма стр.2-4=0</t>
  </si>
  <si>
    <t>Ф.F7ss разд.1 сумма стл.1-17 сумма стр.1-5&gt;0</t>
  </si>
  <si>
    <t>Ф.F7ss разд.1 стл.9 стр.5=Ф.F7ss разд.3 стл.19 стр.83</t>
  </si>
  <si>
    <t>Ф.F7ss разд.1 стл.7 стр.1=Ф.F7ss разд.1 сумма стл.2-6 стр.1</t>
  </si>
  <si>
    <t>Ф.F7ss разд.1 стл.7 стр.2=Ф.F7ss разд.1 сумма стл.2-6 стр.2</t>
  </si>
  <si>
    <t>Ф.F7ss разд.1 стл.7 стр.3=Ф.F7ss разд.1 сумма стл.2-6 стр.3</t>
  </si>
  <si>
    <t>Ф.F7ss разд.1 стл.7 стр.4=Ф.F7ss разд.1 сумма стл.2-6 стр.4</t>
  </si>
  <si>
    <t>Ф.F7ss разд.1 стл.7 стр.5=Ф.F7ss разд.1 сумма стл.2-6 стр.5</t>
  </si>
  <si>
    <t>Ф.F7ss разд.1 стл.12 стр.1&lt;=Ф.F7ss разд.1 стл.9 стр.1</t>
  </si>
  <si>
    <t>Ф.F7ss разд.1 стл.12 стр.2&lt;=Ф.F7ss разд.1 стл.9 стр.2</t>
  </si>
  <si>
    <t>Ф.F7ss разд.1 стл.12 стр.3&lt;=Ф.F7ss разд.1 стл.9 стр.3</t>
  </si>
  <si>
    <t>Ф.F7ss разд.1 стл.12 стр.4&lt;=Ф.F7ss разд.1 стл.9 стр.4</t>
  </si>
  <si>
    <t>Ф.F7ss разд.1 стл.12 стр.5&lt;=Ф.F7ss разд.1 стл.9 стр.5</t>
  </si>
  <si>
    <t>Ф.F7ss разд.1 стл.11 сумма стр.2-4=0</t>
  </si>
  <si>
    <t>Ф.F7ss разд.1 стл.11 стр.1&lt;=Ф.F7ss разд.1 стл.9 стр.1</t>
  </si>
  <si>
    <t>Ф.F7ss разд.1 стл.11 стр.2&lt;=Ф.F7ss разд.1 стл.9 стр.2</t>
  </si>
  <si>
    <t>Ф.F7ss разд.1 стл.11 стр.3&lt;=Ф.F7ss разд.1 стл.9 стр.3</t>
  </si>
  <si>
    <t>Ф.F7ss разд.1 стл.11 стр.4&lt;=Ф.F7ss разд.1 стл.9 стр.4</t>
  </si>
  <si>
    <t>Ф.F7ss разд.1 стл.11 стр.5&lt;=Ф.F7ss разд.1 стл.9 стр.5</t>
  </si>
  <si>
    <t>Ф.F7ss разд.1 стл.11 стр.1=Ф.F7ss разд.3 стл.1 стр.83</t>
  </si>
  <si>
    <t>Ф.F7ss разд.1 стл.1 стр.1+Ф.F7ss разд.1 стл.7 стр.1=Ф.F7ss разд.1 сумма стл.8-10 стр.1</t>
  </si>
  <si>
    <t>Ф.F7ss разд.1 стл.1 стр.2+Ф.F7ss разд.1 стл.7 стр.2=Ф.F7ss разд.1 сумма стл.8-10 стр.2</t>
  </si>
  <si>
    <t>Ф.F7ss разд.1 стл.1 стр.3+Ф.F7ss разд.1 стл.7 стр.3=Ф.F7ss разд.1 сумма стл.8-10 стр.3</t>
  </si>
  <si>
    <t>Ф.F7ss разд.1 стл.1 стр.4+Ф.F7ss разд.1 стл.7 стр.4=Ф.F7ss разд.1 сумма стл.8-10 стр.4</t>
  </si>
  <si>
    <t>Ф.F7ss разд.1 стл.1 стр.5+Ф.F7ss разд.1 стл.7 стр.5=Ф.F7ss разд.1 сумма стл.8-10 стр.5</t>
  </si>
  <si>
    <t>Ф.F7ss разд.1 сумма стл.1-17 стр.5=Ф.F7ss разд.1 сумма стл.1-17 сумма стр.1-4</t>
  </si>
  <si>
    <t>Ф.f7ss разд.3 сумма стл.1-8 сумма стр.1-56=0</t>
  </si>
  <si>
    <t>В разделе 3 стл.1-8 по стр.1-56 не должны заполняться</t>
  </si>
  <si>
    <t>Ф.f7ss разд.3 сумма стл.1-8 сумма стр.59-82=0</t>
  </si>
  <si>
    <t>В разделе 3 стл.1-8 по стр.59-82 не должны заполняться</t>
  </si>
  <si>
    <t>Ф.f7ss разд.3 сумма стл.1-8 сумма стр.84-85=0</t>
  </si>
  <si>
    <t xml:space="preserve">о присуждении компенсации за нарушение права на гражданское, административное судопроизводство в разумный срок </t>
  </si>
  <si>
    <t>Окружные (флотские) военные суды</t>
  </si>
  <si>
    <t xml:space="preserve">Федеральной службе государственной статистики </t>
  </si>
  <si>
    <t>15 апреля и 15 октября</t>
  </si>
  <si>
    <r>
      <t xml:space="preserve">Наименование отчитывающейся
 организации                     </t>
    </r>
    <r>
      <rPr>
        <sz val="8"/>
        <color indexed="12"/>
        <rFont val="Times New Roman"/>
        <family val="1"/>
      </rPr>
      <t xml:space="preserve">                    </t>
    </r>
  </si>
  <si>
    <t xml:space="preserve">по частным жалобам </t>
  </si>
  <si>
    <t xml:space="preserve">по частным представ-лениям прокурора 
</t>
  </si>
  <si>
    <t>На судебные решения по существу дела</t>
  </si>
  <si>
    <t xml:space="preserve">о приостановлении производства по делу </t>
  </si>
  <si>
    <t>о передаче дела по подсудности, подведомственности</t>
  </si>
  <si>
    <t>Контрольные суммы равенства: 1) сумма граф 1 и 7 равна сумме граф 8-10; 2) графа 7 равна сумме граф 2-6</t>
  </si>
  <si>
    <t xml:space="preserve">Возвращено дел без рассмотрения 
</t>
  </si>
  <si>
    <t>Из графы 9 окончено дел</t>
  </si>
  <si>
    <t>по апелляционным  жалобам</t>
  </si>
  <si>
    <t>по апелляционным представлениям</t>
  </si>
  <si>
    <t>Категория гражданских дел</t>
  </si>
  <si>
    <t>Вынесно частных определений 
(ст. 226 ГПК РФ)</t>
  </si>
  <si>
    <t>в сроки, свыше установленных  
(ст. 327.2 (348)
ГПК РФ)</t>
  </si>
  <si>
    <t>Раздел 3. Результаты рассмотрения апелляционных дел по удовлетворенным жалобам и представлениям</t>
  </si>
  <si>
    <t xml:space="preserve">Всего обжаловано решений по существу </t>
  </si>
  <si>
    <t xml:space="preserve">прекращено апелляционное производство в связи с отзывом жалобы, представления (ст.326 ГПК РФ) </t>
  </si>
  <si>
    <t>оставлено без удовлетворения (без изменения)</t>
  </si>
  <si>
    <t>ВСЕГО ОКОНЧЕНО ПРОИЗВОДСТВОМ</t>
  </si>
  <si>
    <t>в т.ч. частично (из гр 2-5)</t>
  </si>
  <si>
    <t xml:space="preserve"> отменены полностью</t>
  </si>
  <si>
    <t>отменены частично</t>
  </si>
  <si>
    <t xml:space="preserve"> отмено решение с прекращением производства  в связи с отказом от иска  (ст. 326.1 ГПК) </t>
  </si>
  <si>
    <t>5</t>
  </si>
  <si>
    <t>9</t>
  </si>
  <si>
    <t>Раздел 4. Справка</t>
  </si>
  <si>
    <t xml:space="preserve">Руководитель </t>
  </si>
  <si>
    <t>должность         Ф.И.О.         подпись</t>
  </si>
  <si>
    <t>По их результатам внесено постановлений и информаций в другие органы</t>
  </si>
  <si>
    <t>Количество судов, по которым составлен отчет</t>
  </si>
  <si>
    <t>Число судей, рассматривающих гражданские апелляционные дела</t>
  </si>
  <si>
    <t>код, номер телефона</t>
  </si>
  <si>
    <t>дата составления отчета</t>
  </si>
  <si>
    <r>
      <t>Всего</t>
    </r>
    <r>
      <rPr>
        <b/>
        <sz val="16"/>
        <rFont val="Times New Roman"/>
        <family val="1"/>
      </rPr>
      <t xml:space="preserve"> </t>
    </r>
    <r>
      <rPr>
        <b/>
        <sz val="18"/>
        <rFont val="Times New Roman"/>
        <family val="1"/>
      </rPr>
      <t>рассмотрено</t>
    </r>
    <r>
      <rPr>
        <b/>
        <sz val="16"/>
        <rFont val="Times New Roman"/>
        <family val="1"/>
      </rPr>
      <t xml:space="preserve"> 
жалоб и представлений</t>
    </r>
  </si>
  <si>
    <t>О растор-жении брака супругов</t>
  </si>
  <si>
    <t>Сумма госпошлины с апелляционных жалоб (руб.)</t>
  </si>
  <si>
    <t xml:space="preserve">заочные решения об отказе </t>
  </si>
  <si>
    <t>по числу дел</t>
  </si>
  <si>
    <t>по числу судеб-ных заседа-ний</t>
  </si>
  <si>
    <t>с 
возвра-щением дела на новое рассмотрение, с направлением по подсудности, подведомственности</t>
  </si>
  <si>
    <t>Другие апелляционные постановления с удовлетворением жалоб и представлений</t>
  </si>
  <si>
    <t>Из 19  
Всего окончено</t>
  </si>
  <si>
    <t>в сроки, свыше установ-ленных ГПК РФ</t>
  </si>
  <si>
    <t>в т.ч по правилам 1 инстанции</t>
  </si>
  <si>
    <t>дата последнего обновления щаблона</t>
  </si>
  <si>
    <t>Верховный суд Республики Алтай</t>
  </si>
  <si>
    <t>Верховный суд Кабардино-Балкарской Республики</t>
  </si>
  <si>
    <t>Верховный суд Карачаево-Черкесской Республики</t>
  </si>
  <si>
    <t>Верховный суд Удмуртской Республики</t>
  </si>
  <si>
    <t>Областной и равный ему суд</t>
  </si>
  <si>
    <t xml:space="preserve">Верховный суд Чеченской Республики </t>
  </si>
  <si>
    <t>Ф.F7ss разд.3 сумма стл.22-25 сумма стр.57-90=Ф.F7ss разд.3 сумма стл.7-8 сумма стр.57-90</t>
  </si>
  <si>
    <t>В разделе 3 для всех стр. сумма стл.22-25 д.б. равна сумме стл.7-8</t>
  </si>
  <si>
    <t>Ф.F7ss разд.3 сумма стл.1-25 сумма стр.91-93=0</t>
  </si>
  <si>
    <t>В разделе 3 стл.1-25 по стр.91-93 не должны заполняться</t>
  </si>
  <si>
    <t>Ф.F7ss разд.3 сумма стл.2-5 стр.18&gt;=Ф.F7ss разд.3 стл.6 стр.18</t>
  </si>
  <si>
    <t>Ф.F7ss разд.3 сумма стл.2-5 стр.19&gt;=Ф.F7ss разд.3 стл.6 стр.19</t>
  </si>
  <si>
    <t>Ф.F7ss разд.3 сумма стл.2-5 стр.20&gt;=Ф.F7ss разд.3 стл.6 стр.20</t>
  </si>
  <si>
    <t>Ф.F7ss разд.3 сумма стл.2-5 стр.21&gt;=Ф.F7ss разд.3 стл.6 стр.21</t>
  </si>
  <si>
    <t>Ф.F7ss разд.3 сумма стл.2-5 стр.22&gt;=Ф.F7ss разд.3 стл.6 стр.22</t>
  </si>
  <si>
    <t>Ф.F7ss разд.3 сумма стл.2-5 стр.23&gt;=Ф.F7ss разд.3 стл.6 стр.23</t>
  </si>
  <si>
    <t>Ф.F7ss разд.3 сумма стл.2-5 стр.24&gt;=Ф.F7ss разд.3 стл.6 стр.24</t>
  </si>
  <si>
    <t>Ф.F7ss разд.3 сумма стл.2-5 стр.25&gt;=Ф.F7ss разд.3 стл.6 стр.25</t>
  </si>
  <si>
    <t>Ф.f7ss разд.3 стл.11 стр.12&gt;=Ф.f7ss разд.3 сумма стл.12-13 стр.12+Ф.f7ss разд.3 стл.15 стр.12</t>
  </si>
  <si>
    <t>Ф.f7ss разд.3 стл.11 стр.13&gt;=Ф.f7ss разд.3 сумма стл.12-13 стр.13+Ф.f7ss разд.3 стл.15 стр.13</t>
  </si>
  <si>
    <t>Ф.f7ss разд.3 стл.11 стр.14&gt;=Ф.f7ss разд.3 сумма стл.12-13 стр.14+Ф.f7ss разд.3 стл.15 стр.14</t>
  </si>
  <si>
    <t>Ф.f7ss разд.3 стл.11 стр.15&gt;=Ф.f7ss разд.3 сумма стл.12-13 стр.15+Ф.f7ss разд.3 стл.15 стр.15</t>
  </si>
  <si>
    <t>Ф.f7ss разд.3 стл.11 стр.16&gt;=Ф.f7ss разд.3 сумма стл.12-13 стр.16+Ф.f7ss разд.3 стл.15 стр.16</t>
  </si>
  <si>
    <t>Ф.f7ss разд.3 стл.11 стр.17&gt;=Ф.f7ss разд.3 сумма стл.12-13 стр.17+Ф.f7ss разд.3 стл.15 стр.17</t>
  </si>
  <si>
    <t>Ф.f7ss разд.3 стл.11 стр.18&gt;=Ф.f7ss разд.3 сумма стл.12-13 стр.18+Ф.f7ss разд.3 стл.15 стр.18</t>
  </si>
  <si>
    <t>Ф.f7ss разд.3 стл.11 стр.19&gt;=Ф.f7ss разд.3 сумма стл.12-13 стр.19+Ф.f7ss разд.3 стл.15 стр.19</t>
  </si>
  <si>
    <t>Ф.f7ss разд.3 стл.11 стр.20&gt;=Ф.f7ss разд.3 сумма стл.12-13 стр.20+Ф.f7ss разд.3 стл.15 стр.20</t>
  </si>
  <si>
    <t>Ф.f7ss разд.3 стл.11 стр.21&gt;=Ф.f7ss разд.3 сумма стл.12-13 стр.21+Ф.f7ss разд.3 стл.15 стр.21</t>
  </si>
  <si>
    <t>Ф.f7ss разд.3 стл.11 стр.22&gt;=Ф.f7ss разд.3 сумма стл.12-13 стр.22+Ф.f7ss разд.3 стл.15 стр.22</t>
  </si>
  <si>
    <t>Ф.f7ss разд.3 стл.11 стр.23&gt;=Ф.f7ss разд.3 сумма стл.12-13 стр.23+Ф.f7ss разд.3 стл.15 стр.23</t>
  </si>
  <si>
    <t>Ф.f7ss разд.3 стл.11 стр.24&gt;=Ф.f7ss разд.3 сумма стл.12-13 стр.24+Ф.f7ss разд.3 стл.15 стр.24</t>
  </si>
  <si>
    <t>Ф.f7ss разд.3 стл.11 стр.25&gt;=Ф.f7ss разд.3 сумма стл.12-13 стр.25+Ф.f7ss разд.3 стл.15 стр.25</t>
  </si>
  <si>
    <t>Ф.f7ss разд.3 стл.11 стр.26&gt;=Ф.f7ss разд.3 сумма стл.12-13 стр.26+Ф.f7ss разд.3 стл.15 стр.26</t>
  </si>
  <si>
    <t>Ф.f7ss разд.3 стл.11 стр.27&gt;=Ф.f7ss разд.3 сумма стл.12-13 стр.27+Ф.f7ss разд.3 стл.15 стр.27</t>
  </si>
  <si>
    <t>Ф.f7ss разд.3 стл.11 стр.28&gt;=Ф.f7ss разд.3 сумма стл.12-13 стр.28+Ф.f7ss разд.3 стл.15 стр.28</t>
  </si>
  <si>
    <t>Ф.f7ss разд.3 стл.11 стр.29&gt;=Ф.f7ss разд.3 сумма стл.12-13 стр.29+Ф.f7ss разд.3 стл.15 стр.29</t>
  </si>
  <si>
    <t>Ф.f7ss разд.3 стл.11 стр.30&gt;=Ф.f7ss разд.3 сумма стл.12-13 стр.30+Ф.f7ss разд.3 стл.15 стр.30</t>
  </si>
  <si>
    <t>Ф.f7ss разд.3 стл.11 стр.31&gt;=Ф.f7ss разд.3 сумма стл.12-13 стр.31+Ф.f7ss разд.3 стл.15 стр.31</t>
  </si>
  <si>
    <t>Ф.f7ss разд.3 стл.11 стр.32&gt;=Ф.f7ss разд.3 сумма стл.12-13 стр.32+Ф.f7ss разд.3 стл.15 стр.32</t>
  </si>
  <si>
    <t>Ф.f7ss разд.3 стл.11 стр.33&gt;=Ф.f7ss разд.3 сумма стл.12-13 стр.33+Ф.f7ss разд.3 стл.15 стр.33</t>
  </si>
  <si>
    <t>Ф.f7ss разд.3 стл.11 стр.34&gt;=Ф.f7ss разд.3 сумма стл.12-13 стр.34+Ф.f7ss разд.3 стл.15 стр.34</t>
  </si>
  <si>
    <t>Ф.f7ss разд.3 стл.11 стр.35&gt;=Ф.f7ss разд.3 сумма стл.12-13 стр.35+Ф.f7ss разд.3 стл.15 стр.35</t>
  </si>
  <si>
    <t>Ф.f7ss разд.3 стл.11 стр.36&gt;=Ф.f7ss разд.3 сумма стл.12-13 стр.36+Ф.f7ss разд.3 стл.15 стр.36</t>
  </si>
  <si>
    <t>Ф.f7ss разд.3 стл.11 стр.37&gt;=Ф.f7ss разд.3 сумма стл.12-13 стр.37+Ф.f7ss разд.3 стл.15 стр.37</t>
  </si>
  <si>
    <t>Ф.f7ss разд.3 стл.11 стр.38&gt;=Ф.f7ss разд.3 сумма стл.12-13 стр.38+Ф.f7ss разд.3 стл.15 стр.38</t>
  </si>
  <si>
    <t>Ф.f7ss разд.3 стл.11 стр.39&gt;=Ф.f7ss разд.3 сумма стл.12-13 стр.39+Ф.f7ss разд.3 стл.15 стр.39</t>
  </si>
  <si>
    <t>Ф.f7ss разд.3 стл.11 стр.40&gt;=Ф.f7ss разд.3 сумма стл.12-13 стр.40+Ф.f7ss разд.3 стл.15 стр.40</t>
  </si>
  <si>
    <t>Ф.f7ss разд.3 стл.11 стр.41&gt;=Ф.f7ss разд.3 сумма стл.12-13 стр.41+Ф.f7ss разд.3 стл.15 стр.41</t>
  </si>
  <si>
    <t>Ф.f7ss разд.3 стл.11 стр.42&gt;=Ф.f7ss разд.3 сумма стл.12-13 стр.42+Ф.f7ss разд.3 стл.15 стр.42</t>
  </si>
  <si>
    <t>Ф.f7ss разд.3 стл.11 стр.43&gt;=Ф.f7ss разд.3 сумма стл.12-13 стр.43+Ф.f7ss разд.3 стл.15 стр.43</t>
  </si>
  <si>
    <t>Ф.F7ss разд.3 стл.19 стр.18=Ф.F7ss разд.3 сумма стл.7-11 стр.18+Ф.F7ss разд.3 сумма стл.16-18 стр.18</t>
  </si>
  <si>
    <t>Ф.F7ss разд.3 стл.19 стр.57=Ф.F7ss разд.3 сумма стл.7-11 стр.57+Ф.F7ss разд.3 сумма стл.16-18 стр.57</t>
  </si>
  <si>
    <t>Ф.F7ss разд.3 стл.19 стр.58=Ф.F7ss разд.3 сумма стл.7-11 стр.58+Ф.F7ss разд.3 сумма стл.16-18 стр.58</t>
  </si>
  <si>
    <t>Ф.F7ss разд.3 стл.19 стр.59=Ф.F7ss разд.3 сумма стл.7-11 стр.59+Ф.F7ss разд.3 сумма стл.16-18 стр.59</t>
  </si>
  <si>
    <t>Ф.F7ss разд.3 стл.19 стр.60=Ф.F7ss разд.3 сумма стл.7-11 стр.60+Ф.F7ss разд.3 сумма стл.16-18 стр.60</t>
  </si>
  <si>
    <t>Ф.F7ss разд.3 стл.19 стр.61=Ф.F7ss разд.3 сумма стл.7-11 стр.61+Ф.F7ss разд.3 сумма стл.16-18 стр.61</t>
  </si>
  <si>
    <t>Ф.F7ss разд.3 стл.19 стр.62=Ф.F7ss разд.3 сумма стл.7-11 стр.62+Ф.F7ss разд.3 сумма стл.16-18 стр.62</t>
  </si>
  <si>
    <t>Ф.F7ss разд.3 стл.4 стр.83=Ф.F7ss разд.3 стл.4 стр.58+Ф.F7ss разд.3 стл.4 стр.66+Ф.F7ss разд.3 стл.4 стр.82+Ф.F7ss разд.3 стл.4 стр.85</t>
  </si>
  <si>
    <t>Ф.F7ss разд.3 стл.5 стр.83=Ф.F7ss разд.3 стл.5 стр.58+Ф.F7ss разд.3 стл.5 стр.66+Ф.F7ss разд.3 стл.5 стр.82+Ф.F7ss разд.3 стл.5 стр.85</t>
  </si>
  <si>
    <t>Ф.F7ss разд.3 стл.6 стр.83=Ф.F7ss разд.3 стл.6 стр.58+Ф.F7ss разд.3 стл.6 стр.66+Ф.F7ss разд.3 стл.6 стр.82+Ф.F7ss разд.3 стл.6 стр.85</t>
  </si>
  <si>
    <t>Ф.F7ss разд.3 стл.7 стр.83=Ф.F7ss разд.3 стл.7 стр.58+Ф.F7ss разд.3 стл.7 стр.66+Ф.F7ss разд.3 стл.7 стр.82+Ф.F7ss разд.3 стл.7 стр.85</t>
  </si>
  <si>
    <t>Ф.f7ss разд.3 стл.11 стр.63&gt;=Ф.f7ss разд.3 сумма стл.12-13 стр.63+Ф.f7ss разд.3 стл.15 стр.63</t>
  </si>
  <si>
    <t>Ф.f7ss разд.3 стл.11 стр.64&gt;=Ф.f7ss разд.3 сумма стл.12-13 стр.64+Ф.f7ss разд.3 стл.15 стр.64</t>
  </si>
  <si>
    <t>Ф.f7ss разд.3 стл.11 стр.65&gt;=Ф.f7ss разд.3 сумма стл.12-13 стр.65+Ф.f7ss разд.3 стл.15 стр.65</t>
  </si>
  <si>
    <t>Ф.f7ss разд.3 стл.11 стр.66&gt;=Ф.f7ss разд.3 сумма стл.12-13 стр.66+Ф.f7ss разд.3 стл.15 стр.66</t>
  </si>
  <si>
    <t>Ф.f7ss разд.3 стл.11 стр.67&gt;=Ф.f7ss разд.3 сумма стл.12-13 стр.67+Ф.f7ss разд.3 стл.15 стр.67</t>
  </si>
  <si>
    <t>Ф.f7ss разд.3 стл.11 стр.68&gt;=Ф.f7ss разд.3 сумма стл.12-13 стр.68+Ф.f7ss разд.3 стл.15 стр.68</t>
  </si>
  <si>
    <t>Ф.f7ss разд.3 стл.11 стр.69&gt;=Ф.f7ss разд.3 сумма стл.12-13 стр.69+Ф.f7ss разд.3 стл.15 стр.69</t>
  </si>
  <si>
    <t>Ф.f7ss разд.3 стл.11 стр.70&gt;=Ф.f7ss разд.3 сумма стл.12-13 стр.70+Ф.f7ss разд.3 стл.15 стр.70</t>
  </si>
  <si>
    <t>Ф.f7ss разд.3 стл.11 стр.71&gt;=Ф.f7ss разд.3 сумма стл.12-13 стр.71+Ф.f7ss разд.3 стл.15 стр.71</t>
  </si>
  <si>
    <t>Ф.f7ss разд.3 стл.11 стр.72&gt;=Ф.f7ss разд.3 сумма стл.12-13 стр.72+Ф.f7ss разд.3 стл.15 стр.72</t>
  </si>
  <si>
    <t>Ф.f7ss разд.3 стл.11 стр.73&gt;=Ф.f7ss разд.3 сумма стл.12-13 стр.73+Ф.f7ss разд.3 стл.15 стр.73</t>
  </si>
  <si>
    <t>Ф.f7ss разд.3 стл.11 стр.74&gt;=Ф.f7ss разд.3 сумма стл.12-13 стр.74+Ф.f7ss разд.3 стл.15 стр.74</t>
  </si>
  <si>
    <t>Ф.f7ss разд.3 стл.11 стр.75&gt;=Ф.f7ss разд.3 сумма стл.12-13 стр.75+Ф.f7ss разд.3 стл.15 стр.75</t>
  </si>
  <si>
    <t>Ф.f7ss разд.3 стл.11 стр.76&gt;=Ф.f7ss разд.3 сумма стл.12-13 стр.76+Ф.f7ss разд.3 стл.15 стр.76</t>
  </si>
  <si>
    <t>Ф.f7ss разд.3 стл.11 стр.77&gt;=Ф.f7ss разд.3 сумма стл.12-13 стр.77+Ф.f7ss разд.3 стл.15 стр.77</t>
  </si>
  <si>
    <t>Ф.f7ss разд.3 стл.11 стр.78&gt;=Ф.f7ss разд.3 сумма стл.12-13 стр.78+Ф.f7ss разд.3 стл.15 стр.78</t>
  </si>
  <si>
    <t>Ф.f7ss разд.3 стл.11 стр.79&gt;=Ф.f7ss разд.3 сумма стл.12-13 стр.79+Ф.f7ss разд.3 стл.15 стр.79</t>
  </si>
  <si>
    <t>Ф.F7ss разд.3 стл.13 стр.83=Ф.F7ss разд.3 стл.13 стр.58+Ф.F7ss разд.3 стл.13 стр.66+Ф.F7ss разд.3 стл.13 стр.82+Ф.F7ss разд.3 стл.13 стр.85</t>
  </si>
  <si>
    <t>Ф.F7ss разд.3 стл.14 стр.83=Ф.F7ss разд.3 стл.14 стр.58+Ф.F7ss разд.3 стл.14 стр.66+Ф.F7ss разд.3 стл.14 стр.82+Ф.F7ss разд.3 стл.14 стр.85</t>
  </si>
  <si>
    <t>Ф.F7ss разд.3 стл.15 стр.83=Ф.F7ss разд.3 стл.15 стр.58+Ф.F7ss разд.3 стл.15 стр.66+Ф.F7ss разд.3 стл.15 стр.82+Ф.F7ss разд.3 стл.15 стр.85</t>
  </si>
  <si>
    <t>Ф.F7ss разд.3 стл.16 стр.83=Ф.F7ss разд.3 стл.16 стр.58+Ф.F7ss разд.3 стл.16 стр.66+Ф.F7ss разд.3 стл.16 стр.82+Ф.F7ss разд.3 стл.16 стр.85</t>
  </si>
  <si>
    <t>Ф.F7ss разд.3 стл.17 стр.83=Ф.F7ss разд.3 стл.17 стр.58+Ф.F7ss разд.3 стл.17 стр.66+Ф.F7ss разд.3 стл.17 стр.82+Ф.F7ss разд.3 стл.17 стр.85</t>
  </si>
  <si>
    <t>Ф.F7ss разд.3 стл.18 стр.83=Ф.F7ss разд.3 стл.18 стр.58+Ф.F7ss разд.3 стл.18 стр.66+Ф.F7ss разд.3 стл.18 стр.82+Ф.F7ss разд.3 стл.18 стр.85</t>
  </si>
  <si>
    <t>Ф.F7ss разд.3 стл.19 стр.83=Ф.F7ss разд.3 стл.19 стр.58+Ф.F7ss разд.3 стл.19 стр.66+Ф.F7ss разд.3 стл.19 стр.82+Ф.F7ss разд.3 стл.19 стр.85</t>
  </si>
  <si>
    <t>Ф.F7ss разд.3 стл.20 стр.83=Ф.F7ss разд.3 стл.20 стр.58+Ф.F7ss разд.3 стл.20 стр.66+Ф.F7ss разд.3 стл.20 стр.82+Ф.F7ss разд.3 стл.20 стр.85</t>
  </si>
  <si>
    <t>Ф.F7ss разд.3 стл.21 стр.83=Ф.F7ss разд.3 стл.21 стр.58+Ф.F7ss разд.3 стл.21 стр.66+Ф.F7ss разд.3 стл.21 стр.82+Ф.F7ss разд.3 стл.21 стр.85</t>
  </si>
  <si>
    <t>Ф.F7ss разд.3 стл.22 стр.83=Ф.F7ss разд.3 стл.22 стр.58+Ф.F7ss разд.3 стл.22 стр.66+Ф.F7ss разд.3 стл.22 стр.82+Ф.F7ss разд.3 стл.22 стр.85</t>
  </si>
  <si>
    <t>Ф.F7ss разд.3 стл.23 стр.83=Ф.F7ss разд.3 стл.23 стр.58+Ф.F7ss разд.3 стл.23 стр.66+Ф.F7ss разд.3 стл.23 стр.82+Ф.F7ss разд.3 стл.23 стр.85</t>
  </si>
  <si>
    <t>Ф.F7ss разд.3 стл.24 стр.83=Ф.F7ss разд.3 стл.24 стр.58+Ф.F7ss разд.3 стл.24 стр.66+Ф.F7ss разд.3 стл.24 стр.82+Ф.F7ss разд.3 стл.24 стр.85</t>
  </si>
  <si>
    <t>Ф.F7ss разд.3 стл.25 стр.83=Ф.F7ss разд.3 стл.25 стр.58+Ф.F7ss разд.3 стл.25 стр.66+Ф.F7ss разд.3 стл.25 стр.82+Ф.F7ss разд.3 стл.25 стр.85</t>
  </si>
  <si>
    <t>Ф.F7ss разд.3 стл.1 стр.58=Ф.F7ss разд.3 стл.1 сумма стр.1-57</t>
  </si>
  <si>
    <t>Ф.F7ss разд.3 стл.2 стр.58=Ф.F7ss разд.3 стл.2 сумма стр.1-57</t>
  </si>
  <si>
    <t>Ф.F7ss разд.3 стл.3 стр.58=Ф.F7ss разд.3 стл.3 сумма стр.1-57</t>
  </si>
  <si>
    <t>Ф.F7ss разд.3 стл.4 стр.58=Ф.F7ss разд.3 стл.4 сумма стр.1-57</t>
  </si>
  <si>
    <t>Ф.F7ss разд.3 стл.5 стр.58=Ф.F7ss разд.3 стл.5 сумма стр.1-57</t>
  </si>
  <si>
    <t>Ф.F7ss разд.3 стл.6 стр.58=Ф.F7ss разд.3 стл.6 сумма стр.1-57</t>
  </si>
  <si>
    <t>Ф.F7ss разд.3 стл.7 стр.58=Ф.F7ss разд.3 стл.7 сумма стр.1-57</t>
  </si>
  <si>
    <t>Ф.F7ss разд.3 стл.8 стр.58=Ф.F7ss разд.3 стл.8 сумма стр.1-57</t>
  </si>
  <si>
    <t>Ф.F7ss разд.3 стл.9 стр.58=Ф.F7ss разд.3 стл.9 сумма стр.1-57</t>
  </si>
  <si>
    <t>Ф.F7ss разд.3 стл.10 стр.58=Ф.F7ss разд.3 стл.10 сумма стр.1-57</t>
  </si>
  <si>
    <t>Ф.F7ss разд.3 стл.11 стр.58=Ф.F7ss разд.3 стл.11 сумма стр.1-57</t>
  </si>
  <si>
    <t>Ф.F7ss разд.3 стл.12 стр.58=Ф.F7ss разд.3 стл.12 сумма стр.1-57</t>
  </si>
  <si>
    <t>Ф.F7ss разд.3 стл.13 стр.58=Ф.F7ss разд.3 стл.13 сумма стр.1-57</t>
  </si>
  <si>
    <t>Ф.F7ss разд.3 стл.14 стр.58=Ф.F7ss разд.3 стл.14 сумма стр.1-57</t>
  </si>
  <si>
    <t>Ф.F7ss разд.3 стл.15 стр.58=Ф.F7ss разд.3 стл.15 сумма стр.1-57</t>
  </si>
  <si>
    <t>Ф.F7ss разд.3 стл.16 стр.58=Ф.F7ss разд.3 стл.16 сумма стр.1-57</t>
  </si>
  <si>
    <t>Ф.F7ss разд.3 стл.17 стр.58=Ф.F7ss разд.3 стл.17 сумма стр.1-57</t>
  </si>
  <si>
    <t>Ф.F7ss разд.3 стл.18 стр.58=Ф.F7ss разд.3 стл.18 сумма стр.1-57</t>
  </si>
  <si>
    <t>Ф.F7ss разд.3 стл.19 стр.58=Ф.F7ss разд.3 стл.19 сумма стр.1-57</t>
  </si>
  <si>
    <t>Ф.F7ss разд.3 стл.20 стр.58=Ф.F7ss разд.3 стл.20 сумма стр.1-57</t>
  </si>
  <si>
    <t>Ф.F7ss разд.3 стл.21 стр.58=Ф.F7ss разд.3 стл.21 сумма стр.1-57</t>
  </si>
  <si>
    <t>Ф.F7ss разд.3 стл.22 стр.58=Ф.F7ss разд.3 стл.22 сумма стр.1-57</t>
  </si>
  <si>
    <t>Ф.F7ss разд.3 стл.23 стр.58=Ф.F7ss разд.3 стл.23 сумма стр.1-57</t>
  </si>
  <si>
    <t>Ф.F7ss разд.3 стл.24 стр.58=Ф.F7ss разд.3 стл.24 сумма стр.1-57</t>
  </si>
  <si>
    <t>Ф.F7ss разд.3 стл.25 стр.58=Ф.F7ss разд.3 стл.25 сумма стр.1-57</t>
  </si>
  <si>
    <t>Ф.F7ss разд.3 стл.1 стр.57&gt;=Ф.F7ss разд.3 стл.1 стр.90</t>
  </si>
  <si>
    <t>Ф.F7ss разд.3 стл.2 стр.57&gt;=Ф.F7ss разд.3 стл.2 стр.90</t>
  </si>
  <si>
    <t>Ф.F7ss разд.3 стл.3 стр.57&gt;=Ф.F7ss разд.3 стл.3 стр.90</t>
  </si>
  <si>
    <t>Ф.F7ss разд.3 стл.4 стр.57&gt;=Ф.F7ss разд.3 стл.4 стр.90</t>
  </si>
  <si>
    <t>Ф.F7ss разд.3 стл.5 стр.57&gt;=Ф.F7ss разд.3 стл.5 стр.90</t>
  </si>
  <si>
    <t>Ф.F7ss разд.3 стл.6 стр.57&gt;=Ф.F7ss разд.3 стл.6 стр.90</t>
  </si>
  <si>
    <t>Ф.F7ss разд.3 стл.7 стр.57&gt;=Ф.F7ss разд.3 стл.7 стр.90</t>
  </si>
  <si>
    <t>Материалы по вопросам исполнительного производства и другие в порядке гражданского судопроизводства**</t>
  </si>
  <si>
    <t>Из стр.57</t>
  </si>
  <si>
    <t xml:space="preserve">о присуждении компенсации за нарушение права на уголовное судопроизводство в разумный срок </t>
  </si>
  <si>
    <t>о присуждении компенсации за нарушение права на уголовное досудебное производство в разумный срок</t>
  </si>
  <si>
    <t>о присуждении компенсации за нарушение права на исполнение судебного акта в разумный срок</t>
  </si>
  <si>
    <t>Из графы 11</t>
  </si>
  <si>
    <t>в связи с отказом в приеме искового заявления (заявления,жалобы)</t>
  </si>
  <si>
    <t xml:space="preserve">с отменой решения в связи с заключе-нием мирового соглашения (ст. 326.1 ГПК) </t>
  </si>
  <si>
    <t>Из граф 7-11 строки 83 разд.3 - удовлетворено по представлениям прокуроров</t>
  </si>
  <si>
    <t>Проведено обобщений судебной практики (по гражд. апелляц. делам)</t>
  </si>
  <si>
    <t>Форма № 7</t>
  </si>
  <si>
    <t xml:space="preserve">                   </t>
  </si>
  <si>
    <t>Всего</t>
  </si>
  <si>
    <t>На решения об удовлетворении иска, заявления</t>
  </si>
  <si>
    <t>на решения об отказе в удовлетворении</t>
  </si>
  <si>
    <t>судебные приказы</t>
  </si>
  <si>
    <t>заочные решения об удовлетворении</t>
  </si>
  <si>
    <t>определения о прекращении производства по делу</t>
  </si>
  <si>
    <t>определения об оставлении без рассмотрения</t>
  </si>
  <si>
    <t>Об отказе в принятии заявления</t>
  </si>
  <si>
    <t>О возвращении заявления, оставлении без движения</t>
  </si>
  <si>
    <t xml:space="preserve">Другие определения </t>
  </si>
  <si>
    <t>из гр.13 в связи с заключением медиативного соглашения</t>
  </si>
  <si>
    <t>Другие, возникающие из семейных отношений</t>
  </si>
  <si>
    <t>О взыскании платы за жилую площадь и коммунальные платежи, тепло и электроэнергию</t>
  </si>
  <si>
    <t>Из нарушений пенсионного законодательства</t>
  </si>
  <si>
    <t>Из нарушений налогового законодательства</t>
  </si>
  <si>
    <t>О возмещении ущерба от незаконных действий органов                                                               дознания, следствия, прокуратуры и суда</t>
  </si>
  <si>
    <t>военнослужащим, сотрудникам органов МВД, таможенных и иных государственных органов</t>
  </si>
  <si>
    <t>Итого дел из публично-правовых отношений (сумма строк 59-65)</t>
  </si>
  <si>
    <t>Итого дел особого производства
(сумма строк 67-81)</t>
  </si>
  <si>
    <t>Рассмотрено заявлений (ходатайств) в отдельном производстве, связанных с рассмотрением апелляционных дел*</t>
  </si>
  <si>
    <t>ОТЧЕТ О РАБОТЕ СУДОВ ОБЩЕЙ ЮРИСДИКЦИИ ПО РАССМОТРЕНИЮ 
ГРАЖДАНСКИХ  ДЕЛ В  АПЕЛЛЯЦИОННОМ  ПОРЯДКЕ</t>
  </si>
  <si>
    <t xml:space="preserve">Из графы 9 
с использо-ванием видео-конференц-связи </t>
  </si>
  <si>
    <t>Ф.F7ss разд.3 стл.8 стр.57&gt;=Ф.F7ss разд.3 стл.8 стр.89</t>
  </si>
  <si>
    <t>Ф.F7ss разд.3 стл.9 стр.57&gt;=Ф.F7ss разд.3 стл.9 стр.89</t>
  </si>
  <si>
    <t>Ф.F7ss разд.3 стл.10 стр.57&gt;=Ф.F7ss разд.3 стл.10 стр.89</t>
  </si>
  <si>
    <t>Ф.F7ss разд.3 стл.11 стр.57&gt;=Ф.F7ss разд.3 стл.11 стр.89</t>
  </si>
  <si>
    <t>Ф.F7ss разд.3 стл.12 стр.57&gt;=Ф.F7ss разд.3 стл.12 стр.89</t>
  </si>
  <si>
    <t>Ф.F7ss разд.3 стл.13 стр.57&gt;=Ф.F7ss разд.3 стл.13 стр.89</t>
  </si>
  <si>
    <t>Ф.F7ss разд.3 стл.14 стр.57&gt;=Ф.F7ss разд.3 стл.14 стр.89</t>
  </si>
  <si>
    <t>Ф.F7ss разд.3 стл.15 стр.57&gt;=Ф.F7ss разд.3 стл.15 стр.89</t>
  </si>
  <si>
    <t>Ф.F7ss разд.3 стл.16 стр.57&gt;=Ф.F7ss разд.3 стл.16 стр.89</t>
  </si>
  <si>
    <t>Ф.F7ss разд.3 стл.17 стр.57&gt;=Ф.F7ss разд.3 стл.17 стр.89</t>
  </si>
  <si>
    <t>Ф.F7ss разд.3 стл.18 стр.57&gt;=Ф.F7ss разд.3 стл.18 стр.89</t>
  </si>
  <si>
    <t>Ф.F7ss разд.3 стл.19 стр.57&gt;=Ф.F7ss разд.3 стл.19 стр.89</t>
  </si>
  <si>
    <t>Ф.F7ss разд.3 стл.20 стр.57&gt;=Ф.F7ss разд.3 стл.20 стр.89</t>
  </si>
  <si>
    <t>Ф.F7ss разд.3 стл.21 стр.57&gt;=Ф.F7ss разд.3 стл.21 стр.89</t>
  </si>
  <si>
    <t>Ф.F7ss разд.3 стл.22 стр.57&gt;=Ф.F7ss разд.3 стл.22 стр.89</t>
  </si>
  <si>
    <t>Ф.F7ss разд.3 стл.23 стр.57&gt;=Ф.F7ss разд.3 стл.23 стр.89</t>
  </si>
  <si>
    <t>Ф.F7ss разд.3 стл.24 стр.57&gt;=Ф.F7ss разд.3 стл.24 стр.89</t>
  </si>
  <si>
    <t>Ф.F7ss разд.3 стл.25 стр.57&gt;=Ф.F7ss разд.3 стл.25 стр.89</t>
  </si>
  <si>
    <t>Ф.F7ss разд.3 стл.1 стр.57&gt;=Ф.F7ss разд.3 стл.1 стр.88</t>
  </si>
  <si>
    <t>Ф.F7ss разд.3 стл.2 стр.57&gt;=Ф.F7ss разд.3 стл.2 стр.88</t>
  </si>
  <si>
    <t>Ф.F7ss разд.3 стл.3 стр.57&gt;=Ф.F7ss разд.3 стл.3 стр.88</t>
  </si>
  <si>
    <t>Ф.F7ss разд.3 стл.4 стр.57&gt;=Ф.F7ss разд.3 стл.4 стр.88</t>
  </si>
  <si>
    <t xml:space="preserve">Самарский областной суд </t>
  </si>
  <si>
    <t xml:space="preserve">Саратовский областной суд </t>
  </si>
  <si>
    <t xml:space="preserve">Сахалинский областной суд </t>
  </si>
  <si>
    <t xml:space="preserve">Свердловский областной суд </t>
  </si>
  <si>
    <t xml:space="preserve">Смоленский областной суд </t>
  </si>
  <si>
    <t xml:space="preserve">Тамбовский областной суд </t>
  </si>
  <si>
    <t xml:space="preserve">Тверской областной суд </t>
  </si>
  <si>
    <t xml:space="preserve">Томский областной суд </t>
  </si>
  <si>
    <t>Тульский областной суд</t>
  </si>
  <si>
    <t xml:space="preserve">Тюменский областной суд </t>
  </si>
  <si>
    <t xml:space="preserve">Ульяновский областной суд </t>
  </si>
  <si>
    <t xml:space="preserve">Челябинский областной суд </t>
  </si>
  <si>
    <t xml:space="preserve">Ярославский областной суд </t>
  </si>
  <si>
    <t>Московский городской суд</t>
  </si>
  <si>
    <t>Санкт-Петербургский городской суд</t>
  </si>
  <si>
    <t xml:space="preserve"> 20 февраля и 20 августа</t>
  </si>
  <si>
    <t>Камчатский краевой суд</t>
  </si>
  <si>
    <t>Забайкальский краевой суд</t>
  </si>
  <si>
    <t>О восстановлении прав по утраченным ценным бумагам на предъявителя или ордерным ценным бумагам</t>
  </si>
  <si>
    <t>О принудительной госпитализации гражданина в психиатрический стационар и принудительном психиатрическом освидетельствовании</t>
  </si>
  <si>
    <t>Жалобы на нотариальные действия и отказ в их совершении</t>
  </si>
  <si>
    <t>Об исправлении записей в книге актов гражданского состояния</t>
  </si>
  <si>
    <t>По заявлениям о восстановлении утраченного судебного производства</t>
  </si>
  <si>
    <t>Прочие дела особого производства</t>
  </si>
  <si>
    <t>Должностное лицо, 
ответственное за составление отчета</t>
  </si>
  <si>
    <t>Верховный Суд Российской Федерации</t>
  </si>
  <si>
    <t>М.П.</t>
  </si>
  <si>
    <t>Итого дел искового производства 
(сумма строк 1-57)</t>
  </si>
  <si>
    <t>Пермский краевой суд</t>
  </si>
  <si>
    <t>ВЕДОМСТВЕННОЕ СТАТИСТИЧЕСКОЕ НАБЛЮДЕНИЕ</t>
  </si>
  <si>
    <t>за</t>
  </si>
  <si>
    <t>месяцев</t>
  </si>
  <si>
    <t>г.</t>
  </si>
  <si>
    <t>Кто представляет</t>
  </si>
  <si>
    <t>Кому представляет</t>
  </si>
  <si>
    <t>Сроки представления</t>
  </si>
  <si>
    <t>Первичные:</t>
  </si>
  <si>
    <t>Ф.F7ss разд.3 стл.8 стр.57&gt;=Ф.F7ss разд.3 стл.8 стр.87</t>
  </si>
  <si>
    <t>Ф.F7ss разд.3 стл.9 стр.57&gt;=Ф.F7ss разд.3 стл.9 стр.87</t>
  </si>
  <si>
    <t>Ф.F7ss разд.3 стл.10 стр.57&gt;=Ф.F7ss разд.3 стл.10 стр.87</t>
  </si>
  <si>
    <t>Ф.F7ss разд.3 стл.11 стр.57&gt;=Ф.F7ss разд.3 стл.11 стр.87</t>
  </si>
  <si>
    <t>Ф.F7ss разд.3 стл.12 стр.57&gt;=Ф.F7ss разд.3 стл.12 стр.87</t>
  </si>
  <si>
    <t>Ф.F7ss разд.3 стл.13 стр.57&gt;=Ф.F7ss разд.3 стл.13 стр.87</t>
  </si>
  <si>
    <t>Ф.F7ss разд.3 стл.14 стр.57&gt;=Ф.F7ss разд.3 стл.14 стр.87</t>
  </si>
  <si>
    <t>Ф.F7ss разд.3 стл.15 стр.57&gt;=Ф.F7ss разд.3 стл.15 стр.87</t>
  </si>
  <si>
    <t>Ф.F7ss разд.3 стл.16 стр.57&gt;=Ф.F7ss разд.3 стл.16 стр.87</t>
  </si>
  <si>
    <t>Ф.F7ss разд.3 стл.17 стр.57&gt;=Ф.F7ss разд.3 стл.17 стр.87</t>
  </si>
  <si>
    <t>Ф.F7ss разд.3 стл.18 стр.57&gt;=Ф.F7ss разд.3 стл.18 стр.87</t>
  </si>
  <si>
    <t>Ф.F7ss разд.3 стл.19 стр.57&gt;=Ф.F7ss разд.3 стл.19 стр.87</t>
  </si>
  <si>
    <t>Ф.F7ss разд.3 стл.20 стр.57&gt;=Ф.F7ss разд.3 стл.20 стр.87</t>
  </si>
  <si>
    <t>Ф.F7ss разд.3 стл.21 стр.57&gt;=Ф.F7ss разд.3 стл.21 стр.87</t>
  </si>
  <si>
    <t>Ф.F7ss разд.3 стл.22 стр.57&gt;=Ф.F7ss разд.3 стл.22 стр.87</t>
  </si>
  <si>
    <t>Ф.F7ss разд.3 стл.23 стр.57&gt;=Ф.F7ss разд.3 стл.23 стр.87</t>
  </si>
  <si>
    <t>Ф.F7ss разд.3 стл.24 стр.57&gt;=Ф.F7ss разд.3 стл.24 стр.87</t>
  </si>
  <si>
    <t>Ф.F7ss разд.3 стл.25 стр.57&gt;=Ф.F7ss разд.3 стл.25 стр.87</t>
  </si>
  <si>
    <t>Ф.F7ss разд.3 стл.1 стр.57&gt;=Ф.F7ss разд.3 стл.1 стр.86</t>
  </si>
  <si>
    <t>Ф.F7ss разд.3 стл.2 стр.57&gt;=Ф.F7ss разд.3 стл.2 стр.86</t>
  </si>
  <si>
    <t>Ф.F7ss разд.3 стл.3 стр.57&gt;=Ф.F7ss разд.3 стл.3 стр.86</t>
  </si>
  <si>
    <t>Ф.F7ss разд.3 стл.4 стр.57&gt;=Ф.F7ss разд.3 стл.4 стр.86</t>
  </si>
  <si>
    <t>Ф.F7ss разд.3 стл.5 стр.57&gt;=Ф.F7ss разд.3 стл.5 стр.86</t>
  </si>
  <si>
    <t>Верховный суд Республики Северная Осетия (Алания)</t>
  </si>
  <si>
    <t>Верховный суд Республики Хакасия</t>
  </si>
  <si>
    <t>Алтайский краевой суд</t>
  </si>
  <si>
    <t>Краснодарский краевой суд</t>
  </si>
  <si>
    <t>Красноярский краевой суд</t>
  </si>
  <si>
    <t>Приморский краевой суд</t>
  </si>
  <si>
    <t>Ставропольский краевой суд</t>
  </si>
  <si>
    <t>Хабаровский краевой суд</t>
  </si>
  <si>
    <t>Суд Еврейской АО</t>
  </si>
  <si>
    <t>Суд Ненецкого АО</t>
  </si>
  <si>
    <t>Суд Ханты-Мансийского АО</t>
  </si>
  <si>
    <t>Суд Чукотского АО</t>
  </si>
  <si>
    <t>Суд Ямало-Ненецкого АО</t>
  </si>
  <si>
    <t xml:space="preserve">Почтовый адрес  </t>
  </si>
  <si>
    <t>Наименование получателя</t>
  </si>
  <si>
    <t>На другие определения по существу дела</t>
  </si>
  <si>
    <t>На определения вынесенные в ходе судебного производства</t>
  </si>
  <si>
    <t xml:space="preserve">На судебные решения (определения) в порядке исполнения решений </t>
  </si>
  <si>
    <t>Всего (сумма строк 1-4)</t>
  </si>
  <si>
    <t>Основания к отмене или изменению решения суда</t>
  </si>
  <si>
    <t>Текущая дата печати:</t>
  </si>
  <si>
    <t>Код:</t>
  </si>
  <si>
    <t>недоказанность установленных судом I инстанции обстоятельств, имеющих значение для дела</t>
  </si>
  <si>
    <t>Ф.F7ss разд.3 стл.19 стр.57&gt;=Ф.F7ss разд.3 стл.19 стр.86</t>
  </si>
  <si>
    <t>Ф.F7ss разд.3 стл.20 стр.57&gt;=Ф.F7ss разд.3 стл.20 стр.86</t>
  </si>
  <si>
    <t>Ф.F7ss разд.3 стл.21 стр.57&gt;=Ф.F7ss разд.3 стл.21 стр.86</t>
  </si>
  <si>
    <t>Ф.F7ss разд.3 стл.22 стр.57&gt;=Ф.F7ss разд.3 стл.22 стр.86</t>
  </si>
  <si>
    <t>Ф.F7ss разд.3 стл.23 стр.57&gt;=Ф.F7ss разд.3 стл.23 стр.86</t>
  </si>
  <si>
    <t>Ф.F7ss разд.3 стл.24 стр.57&gt;=Ф.F7ss разд.3 стл.24 стр.86</t>
  </si>
  <si>
    <t>Ф.F7ss разд.3 стл.25 стр.57&gt;=Ф.F7ss разд.3 стл.25 стр.86</t>
  </si>
  <si>
    <t>Ф.F7ss разд.2 стл.1 стр.1=Ф.F7ss разд.2 сумма стл.2-13 стр.1</t>
  </si>
  <si>
    <t>Ф.F7ss разд.2 стл.1 стр.2=Ф.F7ss разд.2 сумма стл.2-13 стр.2</t>
  </si>
  <si>
    <t>Ф.F7ss разд.2 стл.1 стр.3=Ф.F7ss разд.2 сумма стл.2-13 стр.3</t>
  </si>
  <si>
    <t>Ф.F7ss разд.2 стл.1 стр.3&lt;=Ф.F7ss разд.1 стл.9 стр.5</t>
  </si>
  <si>
    <t>Ф.F7ss разд.2 стл.1 стр.3=Ф.F7ss разд.2 стл.1 сумма стр.1-2</t>
  </si>
  <si>
    <t>Ф.F7ss разд.2 стл.2 стр.3=Ф.F7ss разд.2 стл.2 сумма стр.1-2</t>
  </si>
  <si>
    <t>Ф.F7ss разд.2 стл.3 стр.3=Ф.F7ss разд.2 стл.3 сумма стр.1-2</t>
  </si>
  <si>
    <t>Ф.F7ss разд.2 стл.4 стр.3=Ф.F7ss разд.2 стл.4 сумма стр.1-2</t>
  </si>
  <si>
    <t>Ф.F7ss разд.2 стл.5 стр.3=Ф.F7ss разд.2 стл.5 сумма стр.1-2</t>
  </si>
  <si>
    <t>Ф.F7ss разд.2 стл.6 стр.3=Ф.F7ss разд.2 стл.6 сумма стр.1-2</t>
  </si>
  <si>
    <t>Ф.F7ss разд.2 стл.7 стр.3=Ф.F7ss разд.2 стл.7 сумма стр.1-2</t>
  </si>
  <si>
    <t>Ф.F7ss разд.2 стл.8 стр.3=Ф.F7ss разд.2 стл.8 сумма стр.1-2</t>
  </si>
  <si>
    <t>Ф.F7ss разд.2 стл.9 стр.3=Ф.F7ss разд.2 стл.9 сумма стр.1-2</t>
  </si>
  <si>
    <t>Ф.F7ss разд.2 стл.10 стр.3=Ф.F7ss разд.2 стл.10 сумма стр.1-2</t>
  </si>
  <si>
    <t>Ф.F7ss разд.2 стл.11 стр.3=Ф.F7ss разд.2 стл.11 сумма стр.1-2</t>
  </si>
  <si>
    <t>Ф.F7ss разд.2 стл.12 стр.3=Ф.F7ss разд.2 стл.12 сумма стр.1-2</t>
  </si>
  <si>
    <t>Ф.F7ss разд.2 стл.13 стр.3=Ф.F7ss разд.2 стл.13 сумма стр.1-2</t>
  </si>
  <si>
    <t>Ф.F7ss разд.1 сумма стл.4-5 стр.1=0</t>
  </si>
  <si>
    <t>Ф.F7ss разд.3 стл.19 стр.46=Ф.F7ss разд.3 сумма стл.7-11 стр.46+Ф.F7ss разд.3 сумма стл.16-18 стр.46</t>
  </si>
  <si>
    <t>Ф.F7ss разд.3 стл.19 стр.47=Ф.F7ss разд.3 сумма стл.7-11 стр.47+Ф.F7ss разд.3 сумма стл.16-18 стр.47</t>
  </si>
  <si>
    <t>Ф.F7ss разд.3 стл.19 стр.48=Ф.F7ss разд.3 сумма стл.7-11 стр.48+Ф.F7ss разд.3 сумма стл.16-18 стр.48</t>
  </si>
  <si>
    <t>Ф.F7ss разд.3 стл.19 стр.49=Ф.F7ss разд.3 сумма стл.7-11 стр.49+Ф.F7ss разд.3 сумма стл.16-18 стр.49</t>
  </si>
  <si>
    <t>Ф.F7ss разд.3 стл.19 стр.50=Ф.F7ss разд.3 сумма стл.7-11 стр.50+Ф.F7ss разд.3 сумма стл.16-18 стр.50</t>
  </si>
  <si>
    <t>Ф.F7ss разд.3 стл.19 стр.51=Ф.F7ss разд.3 сумма стл.7-11 стр.51+Ф.F7ss разд.3 сумма стл.16-18 стр.51</t>
  </si>
  <si>
    <t>Ф.F7ss разд.3 стл.19 стр.52=Ф.F7ss разд.3 сумма стл.7-11 стр.52+Ф.F7ss разд.3 сумма стл.16-18 стр.52</t>
  </si>
  <si>
    <t>Ф.F7ss разд.3 стл.19 стр.53=Ф.F7ss разд.3 сумма стл.7-11 стр.53+Ф.F7ss разд.3 сумма стл.16-18 стр.53</t>
  </si>
  <si>
    <t>Ф.F7ss разд.3 стл.19 стр.54=Ф.F7ss разд.3 сумма стл.7-11 стр.54+Ф.F7ss разд.3 сумма стл.16-18 стр.54</t>
  </si>
  <si>
    <t>Ф.F7ss разд.3 стл.19 стр.55=Ф.F7ss разд.3 сумма стл.7-11 стр.55+Ф.F7ss разд.3 сумма стл.16-18 стр.55</t>
  </si>
  <si>
    <t>Ф.F7ss разд.3 стл.19 стр.56=Ф.F7ss разд.3 сумма стл.7-11 стр.56+Ф.F7ss разд.3 сумма стл.16-18 стр.56</t>
  </si>
  <si>
    <t>Ф.F7ss разд.3 стл.19 стр.65=Ф.F7ss разд.3 сумма стл.7-11 стр.65+Ф.F7ss разд.3 сумма стл.16-18 стр.65</t>
  </si>
  <si>
    <t>Ф.F7ss разд.3 стл.19 стр.66=Ф.F7ss разд.3 сумма стл.7-11 стр.66+Ф.F7ss разд.3 сумма стл.16-18 стр.66</t>
  </si>
  <si>
    <t>Ф.F7ss разд.3 стл.19 стр.67=Ф.F7ss разд.3 сумма стл.7-11 стр.67+Ф.F7ss разд.3 сумма стл.16-18 стр.67</t>
  </si>
  <si>
    <t>Ф.F7ss разд.3 стл.19 стр.68=Ф.F7ss разд.3 сумма стл.7-11 стр.68+Ф.F7ss разд.3 сумма стл.16-18 стр.68</t>
  </si>
  <si>
    <t>Ф.F7ss разд.3 стл.19 стр.69=Ф.F7ss разд.3 сумма стл.7-11 стр.69+Ф.F7ss разд.3 сумма стл.16-18 стр.69</t>
  </si>
  <si>
    <t>Ф.F7ss разд.3 стл.19 стр.70=Ф.F7ss разд.3 сумма стл.7-11 стр.70+Ф.F7ss разд.3 сумма стл.16-18 стр.70</t>
  </si>
  <si>
    <t>В разделе 3 стл.1-8 по стр.84-85 не должны заполняться</t>
  </si>
  <si>
    <t>Ф.f7ss разд.3 сумма стл.13-15 сумма стр.1-56=0</t>
  </si>
  <si>
    <t>В разделе 3 стл.13-15 по стр.1-56 не должны заполняться</t>
  </si>
  <si>
    <t>Ф.f7ss разд.3 сумма стл.13-15 сумма стр.59-82=0</t>
  </si>
  <si>
    <t>В разделе 3 стл.13-15 по стр.59-82 не должны заполняться</t>
  </si>
  <si>
    <t>Ф.f7ss разд.3 сумма стл.13-15 сумма стр.84-85=0</t>
  </si>
  <si>
    <t>В разделе 3 стл.13-15 по стр.84-85 не должны заполняться</t>
  </si>
  <si>
    <t>Ф.f7ss разд.3 сумма стл.21-25 сумма стр.1-56=0</t>
  </si>
  <si>
    <t>В разделе 3 стл.21-25 по стр.1-56 не должны заполняться</t>
  </si>
  <si>
    <t>Ф.f7ss разд.3 сумма стл.21-25 сумма стр.59-82=0</t>
  </si>
  <si>
    <t>Раздел 2. Справка. Рассмотрены жалобы и представления, в т.ч. частные 
из числа оконченных производством дел в апелляционной инстанции  
(из раздела 1 гр. 9 строки 5 (по числу дел))</t>
  </si>
  <si>
    <t>Иски  о взыскании сумм по договору займа, кредитному договору</t>
  </si>
  <si>
    <t>Примечание к разд.4:   * включаются случаи учета в отдельных производствах рассмотрение заявлений в порядке ст. 200, 202 ГПК РФ</t>
  </si>
  <si>
    <t>Примечание:   **Включаются в том числе: исполнение решений других государств на территории Российской Федерации, рассмотрение заявлений по вновь открывшимся обстоятельствам.</t>
  </si>
  <si>
    <t>по апелляционным жалобам и представлениям</t>
  </si>
  <si>
    <t>Ф.F7ss разд.3 стл.19 стр.88=Ф.F7ss разд.3 сумма стл.7-11 стр.88+Ф.F7ss разд.3 сумма стл.16-18 стр.88</t>
  </si>
  <si>
    <t>Ф.F7ss разд.3 стл.19 стр.89=Ф.F7ss разд.3 сумма стл.7-11 стр.89+Ф.F7ss разд.3 сумма стл.16-18 стр.89</t>
  </si>
  <si>
    <t>Ф.F7ss разд.3 стл.19 стр.90=Ф.F7ss разд.3 сумма стл.7-11 стр.90+Ф.F7ss разд.3 сумма стл.16-18 стр.90</t>
  </si>
  <si>
    <t>В разделе 3 стл.19 д.б. равен сумме стл.7-11 и 16-18 для всех строк</t>
  </si>
  <si>
    <t>В разделе 3 стл.19 для всех стр. д.б. больше или равен сумме стл.20-21</t>
  </si>
  <si>
    <t>В разделе 3 стл.7 для всех строк д.б. равен сумме стл.2-5</t>
  </si>
  <si>
    <t>В разделе 3 сумма стл.2-5 д.б. больше или равна стл.6</t>
  </si>
  <si>
    <t>В разделе 3 сумма стл.7-11 стр.83 д.б. больше или равна разд.4 стр.1 стл.1</t>
  </si>
  <si>
    <t>В разделе 4 стл.1 стр.6 д.б. больше или равна стр.8</t>
  </si>
  <si>
    <t>иски физ.лиц к налоговым органам</t>
  </si>
  <si>
    <t>О взыскании страхового возмещения (выплат)</t>
  </si>
  <si>
    <t xml:space="preserve">О защите прав потребителей:     </t>
  </si>
  <si>
    <t>Споры, связанные с наследованием имущества</t>
  </si>
  <si>
    <t>Споры, связанные со сделками с частными домами и приватизированными квартирами</t>
  </si>
  <si>
    <t xml:space="preserve">Споры, вытекающие из права собственности:                                                                                                                   государственной, муниципальной, общественных организаций </t>
  </si>
  <si>
    <t>Иски из договора аренды имущества</t>
  </si>
  <si>
    <t>Имущественные споры членов кооперативов, участников некоммерческих товариществ, обществ</t>
  </si>
  <si>
    <t>Ф.F7ss разд.3 стл.6 стр.57&gt;=Ф.F7ss разд.3 стл.6 стр.86</t>
  </si>
  <si>
    <t>Ф.F7ss разд.3 стл.7 стр.57&gt;=Ф.F7ss разд.3 стл.7 стр.86</t>
  </si>
  <si>
    <t>Ф.F7ss разд.3 стл.8 стр.57&gt;=Ф.F7ss разд.3 стл.8 стр.86</t>
  </si>
  <si>
    <t>Ф.F7ss разд.3 стл.9 стр.57&gt;=Ф.F7ss разд.3 стл.9 стр.86</t>
  </si>
  <si>
    <t>Ф.F7ss разд.3 стл.10 стр.57&gt;=Ф.F7ss разд.3 стл.10 стр.86</t>
  </si>
  <si>
    <t>Ф.F7ss разд.3 стл.11 стр.57&gt;=Ф.F7ss разд.3 стл.11 стр.86</t>
  </si>
  <si>
    <t>Ф.F7ss разд.3 сумма стл.2-5 стр.26&gt;=Ф.F7ss разд.3 стл.6 стр.26</t>
  </si>
  <si>
    <t>Ф.F7ss разд.3 сумма стл.2-5 стр.27&gt;=Ф.F7ss разд.3 стл.6 стр.27</t>
  </si>
  <si>
    <t>Ф.F7ss разд.3 сумма стл.2-5 стр.28&gt;=Ф.F7ss разд.3 стл.6 стр.28</t>
  </si>
  <si>
    <t>Ф.F7ss разд.3 сумма стл.2-5 стр.29&gt;=Ф.F7ss разд.3 стл.6 стр.29</t>
  </si>
  <si>
    <t>Ф.F7ss разд.3 сумма стл.2-5 стр.30&gt;=Ф.F7ss разд.3 стл.6 стр.30</t>
  </si>
  <si>
    <t>Ф.F7ss разд.3 сумма стл.2-5 стр.31&gt;=Ф.F7ss разд.3 стл.6 стр.31</t>
  </si>
  <si>
    <t>Ф.F7ss разд.3 сумма стл.2-5 стр.32&gt;=Ф.F7ss разд.3 стл.6 стр.32</t>
  </si>
  <si>
    <t>Ф.F7ss разд.3 сумма стл.2-5 стр.33&gt;=Ф.F7ss разд.3 стл.6 стр.33</t>
  </si>
  <si>
    <t>Ф.F7ss разд.3 сумма стл.2-5 стр.34&gt;=Ф.F7ss разд.3 стл.6 стр.34</t>
  </si>
  <si>
    <t>Ф.F7ss разд.3 сумма стл.2-5 стр.35&gt;=Ф.F7ss разд.3 стл.6 стр.35</t>
  </si>
  <si>
    <t>Ф.F7ss разд.3 сумма стл.2-5 стр.36&gt;=Ф.F7ss разд.3 стл.6 стр.36</t>
  </si>
  <si>
    <t>Ф.F7ss разд.3 сумма стл.2-5 стр.37&gt;=Ф.F7ss разд.3 стл.6 стр.37</t>
  </si>
  <si>
    <t>Ф.F7ss разд.3 сумма стл.2-5 стр.38&gt;=Ф.F7ss разд.3 стл.6 стр.38</t>
  </si>
  <si>
    <t>Ф.F7ss разд.3 сумма стл.2-5 стр.39&gt;=Ф.F7ss разд.3 стл.6 стр.39</t>
  </si>
  <si>
    <t>Ф.F7ss разд.3 сумма стл.2-5 стр.40&gt;=Ф.F7ss разд.3 стл.6 стр.40</t>
  </si>
  <si>
    <t>Ф.F7ss разд.3 сумма стл.2-5 стр.41&gt;=Ф.F7ss разд.3 стл.6 стр.41</t>
  </si>
  <si>
    <t>Ф.F7ss разд.3 сумма стл.2-5 стр.42&gt;=Ф.F7ss разд.3 стл.6 стр.42</t>
  </si>
  <si>
    <t>Ф.F7ss разд.3 сумма стл.2-5 стр.43&gt;=Ф.F7ss разд.3 стл.6 стр.43</t>
  </si>
  <si>
    <t>Ф.F7ss разд.3 сумма стл.2-5 стр.44&gt;=Ф.F7ss разд.3 стл.6 стр.44</t>
  </si>
  <si>
    <t>Ф.F7ss разд.3 сумма стл.2-5 стр.45&gt;=Ф.F7ss разд.3 стл.6 стр.45</t>
  </si>
  <si>
    <t>Ф.F7ss разд.3 сумма стл.2-5 стр.46&gt;=Ф.F7ss разд.3 стл.6 стр.46</t>
  </si>
  <si>
    <t>Ф.F7ss разд.3 сумма стл.2-5 стр.47&gt;=Ф.F7ss разд.3 стл.6 стр.47</t>
  </si>
  <si>
    <t>Ф.F7ss разд.3 сумма стл.2-5 стр.48&gt;=Ф.F7ss разд.3 стл.6 стр.48</t>
  </si>
  <si>
    <t>Ф.F7ss разд.3 сумма стл.2-5 стр.49&gt;=Ф.F7ss разд.3 стл.6 стр.49</t>
  </si>
  <si>
    <t>Ф.F7ss разд.3 сумма стл.2-5 стр.50&gt;=Ф.F7ss разд.3 стл.6 стр.50</t>
  </si>
  <si>
    <t>Ф.F7ss разд.3 сумма стл.2-5 стр.51&gt;=Ф.F7ss разд.3 стл.6 стр.51</t>
  </si>
  <si>
    <t>Ф.F7ss разд.3 сумма стл.2-5 стр.52&gt;=Ф.F7ss разд.3 стл.6 стр.52</t>
  </si>
  <si>
    <t>Ф.F7ss разд.3 сумма стл.2-5 стр.53&gt;=Ф.F7ss разд.3 стл.6 стр.53</t>
  </si>
  <si>
    <t>Ф.F7ss разд.3 сумма стл.2-5 стр.54&gt;=Ф.F7ss разд.3 стл.6 стр.54</t>
  </si>
  <si>
    <t>Ф.F7ss разд.3 сумма стл.2-5 стр.55&gt;=Ф.F7ss разд.3 стл.6 стр.55</t>
  </si>
  <si>
    <t>Ф.F7ss разд.3 сумма стл.2-5 стр.56&gt;=Ф.F7ss разд.3 стл.6 стр.56</t>
  </si>
  <si>
    <t>Ф.F7ss разд.3 сумма стл.2-5 стр.57&gt;=Ф.F7ss разд.3 стл.6 стр.57</t>
  </si>
  <si>
    <t>Ф.F7ss разд.3 сумма стл.2-5 стр.58&gt;=Ф.F7ss разд.3 стл.6 стр.58</t>
  </si>
  <si>
    <t>Ф.F7ss разд.3 сумма стл.2-5 стр.59&gt;=Ф.F7ss разд.3 стл.6 стр.59</t>
  </si>
  <si>
    <t>Ф.F7ss разд.3 сумма стл.2-5 стр.60&gt;=Ф.F7ss разд.3 стл.6 стр.60</t>
  </si>
  <si>
    <t>Ф.F7ss разд.3 сумма стл.2-5 стр.61&gt;=Ф.F7ss разд.3 стл.6 стр.61</t>
  </si>
  <si>
    <t>Ф.F7ss разд.3 сумма стл.2-5 стр.62&gt;=Ф.F7ss разд.3 стл.6 стр.62</t>
  </si>
  <si>
    <t>Ф.F7ss разд.3 сумма стл.2-5 стр.63&gt;=Ф.F7ss разд.3 стл.6 стр.63</t>
  </si>
  <si>
    <t>Ф.F7ss разд.3 сумма стл.2-5 стр.64&gt;=Ф.F7ss разд.3 стл.6 стр.64</t>
  </si>
  <si>
    <t>Ф.F7ss разд.3 сумма стл.2-5 стр.65&gt;=Ф.F7ss разд.3 стл.6 стр.65</t>
  </si>
  <si>
    <t>Ф.F7ss разд.3 сумма стл.2-5 стр.66&gt;=Ф.F7ss разд.3 стл.6 стр.66</t>
  </si>
  <si>
    <t>Ф.F7ss разд.3 сумма стл.2-5 стр.67&gt;=Ф.F7ss разд.3 стл.6 стр.67</t>
  </si>
  <si>
    <t>Ф.F7ss разд.3 сумма стл.2-5 стр.68&gt;=Ф.F7ss разд.3 стл.6 стр.68</t>
  </si>
  <si>
    <t>Ф.F7ss разд.3 сумма стл.2-5 стр.69&gt;=Ф.F7ss разд.3 стл.6 стр.69</t>
  </si>
  <si>
    <t>Ф.F7ss разд.3 сумма стл.2-5 стр.70&gt;=Ф.F7ss разд.3 стл.6 стр.70</t>
  </si>
  <si>
    <t>Ф.F7ss разд.3 сумма стл.2-5 стр.71&gt;=Ф.F7ss разд.3 стл.6 стр.71</t>
  </si>
  <si>
    <t>Ф.F7ss разд.3 сумма стл.2-5 стр.72&gt;=Ф.F7ss разд.3 стл.6 стр.72</t>
  </si>
  <si>
    <t>Ф.F7ss разд.3 сумма стл.2-5 стр.73&gt;=Ф.F7ss разд.3 стл.6 стр.73</t>
  </si>
  <si>
    <t>Ф.F7ss разд.3 сумма стл.2-5 стр.74&gt;=Ф.F7ss разд.3 стл.6 стр.74</t>
  </si>
  <si>
    <t>Ф.F7ss разд.3 сумма стл.2-5 стр.75&gt;=Ф.F7ss разд.3 стл.6 стр.75</t>
  </si>
  <si>
    <t>Ф.F7ss разд.3 сумма стл.2-5 стр.76&gt;=Ф.F7ss разд.3 стл.6 стр.76</t>
  </si>
  <si>
    <t>Ф.F7ss разд.3 сумма стл.2-5 стр.77&gt;=Ф.F7ss разд.3 стл.6 стр.77</t>
  </si>
  <si>
    <t>Ф.F7ss разд.3 сумма стл.2-5 стр.78&gt;=Ф.F7ss разд.3 стл.6 стр.78</t>
  </si>
  <si>
    <t>Ф.F7ss разд.3 сумма стл.2-5 стр.79&gt;=Ф.F7ss разд.3 стл.6 стр.79</t>
  </si>
  <si>
    <t>Ф.F7ss разд.3 сумма стл.2-5 стр.80&gt;=Ф.F7ss разд.3 стл.6 стр.80</t>
  </si>
  <si>
    <t>Ф.f7ss разд.3 стл.11 стр.44&gt;=Ф.f7ss разд.3 сумма стл.12-13 стр.44+Ф.f7ss разд.3 стл.15 стр.44</t>
  </si>
  <si>
    <t>Ф.f7ss разд.3 стл.11 стр.45&gt;=Ф.f7ss разд.3 сумма стл.12-13 стр.45+Ф.f7ss разд.3 стл.15 стр.45</t>
  </si>
  <si>
    <t>Ф.f7ss разд.3 стл.11 стр.46&gt;=Ф.f7ss разд.3 сумма стл.12-13 стр.46+Ф.f7ss разд.3 стл.15 стр.46</t>
  </si>
  <si>
    <t>Ф.f7ss разд.3 стл.11 стр.47&gt;=Ф.f7ss разд.3 сумма стл.12-13 стр.47+Ф.f7ss разд.3 стл.15 стр.47</t>
  </si>
  <si>
    <t>Ф.f7ss разд.3 стл.11 стр.48&gt;=Ф.f7ss разд.3 сумма стл.12-13 стр.48+Ф.f7ss разд.3 стл.15 стр.48</t>
  </si>
  <si>
    <t>Ф.f7ss разд.3 стл.11 стр.49&gt;=Ф.f7ss разд.3 сумма стл.12-13 стр.49+Ф.f7ss разд.3 стл.15 стр.49</t>
  </si>
  <si>
    <t>Ф.f7ss разд.3 стл.11 стр.50&gt;=Ф.f7ss разд.3 сумма стл.12-13 стр.50+Ф.f7ss разд.3 стл.15 стр.50</t>
  </si>
  <si>
    <t>Ф.f7ss разд.3 стл.11 стр.51&gt;=Ф.f7ss разд.3 сумма стл.12-13 стр.51+Ф.f7ss разд.3 стл.15 стр.51</t>
  </si>
  <si>
    <t>Ф.f7ss разд.3 стл.11 стр.52&gt;=Ф.f7ss разд.3 сумма стл.12-13 стр.52+Ф.f7ss разд.3 стл.15 стр.52</t>
  </si>
  <si>
    <t>Ф.f7ss разд.3 стл.11 стр.53&gt;=Ф.f7ss разд.3 сумма стл.12-13 стр.53+Ф.f7ss разд.3 стл.15 стр.53</t>
  </si>
  <si>
    <t>Ф.f7ss разд.3 стл.11 стр.54&gt;=Ф.f7ss разд.3 сумма стл.12-13 стр.54+Ф.f7ss разд.3 стл.15 стр.54</t>
  </si>
  <si>
    <t>Ф.f7ss разд.3 стл.11 стр.55&gt;=Ф.f7ss разд.3 сумма стл.12-13 стр.55+Ф.f7ss разд.3 стл.15 стр.55</t>
  </si>
  <si>
    <t>Ф.f7ss разд.3 стл.11 стр.56&gt;=Ф.f7ss разд.3 сумма стл.12-13 стр.56+Ф.f7ss разд.3 стл.15 стр.56</t>
  </si>
  <si>
    <t>Ф.f7ss разд.3 стл.11 стр.57&gt;=Ф.f7ss разд.3 сумма стл.12-13 стр.57+Ф.f7ss разд.3 стл.15 стр.57</t>
  </si>
  <si>
    <t>Ф.f7ss разд.3 стл.11 стр.58&gt;=Ф.f7ss разд.3 сумма стл.12-13 стр.58+Ф.f7ss разд.3 стл.15 стр.58</t>
  </si>
  <si>
    <t>Ф.f7ss разд.3 стл.11 стр.59&gt;=Ф.f7ss разд.3 сумма стл.12-13 стр.59+Ф.f7ss разд.3 стл.15 стр.59</t>
  </si>
  <si>
    <t>Ф.f7ss разд.3 стл.11 стр.60&gt;=Ф.f7ss разд.3 сумма стл.12-13 стр.60+Ф.f7ss разд.3 стл.15 стр.60</t>
  </si>
  <si>
    <t>Ф.f7ss разд.3 стл.11 стр.61&gt;=Ф.f7ss разд.3 сумма стл.12-13 стр.61+Ф.f7ss разд.3 стл.15 стр.61</t>
  </si>
  <si>
    <t>Ф.f7ss разд.3 стл.11 стр.62&gt;=Ф.f7ss разд.3 сумма стл.12-13 стр.62+Ф.f7ss разд.3 стл.15 стр.62</t>
  </si>
  <si>
    <t>Ф.F7ss разд.3 стл.19 стр.7&gt;=Ф.F7ss разд.3 сумма стл.20-21 стр.7</t>
  </si>
  <si>
    <t>Ф.F7ss разд.3 стл.19 стр.8&gt;=Ф.F7ss разд.3 сумма стл.20-21 стр.8</t>
  </si>
  <si>
    <t>Ф.F7ss разд.3 стл.19 стр.9&gt;=Ф.F7ss разд.3 сумма стл.20-21 стр.9</t>
  </si>
  <si>
    <t>Ф.F7ss разд.3 стл.19 стр.10&gt;=Ф.F7ss разд.3 сумма стл.20-21 стр.10</t>
  </si>
  <si>
    <t>Ф.F7ss разд.3 стл.19 стр.11&gt;=Ф.F7ss разд.3 сумма стл.20-21 стр.11</t>
  </si>
  <si>
    <t>Ф.F7ss разд.3 стл.19 стр.12&gt;=Ф.F7ss разд.3 сумма стл.20-21 стр.12</t>
  </si>
  <si>
    <t>Ф.F7ss разд.3 стл.19 стр.13&gt;=Ф.F7ss разд.3 сумма стл.20-21 стр.13</t>
  </si>
  <si>
    <t>Ф.F7ss разд.3 стл.19 стр.14&gt;=Ф.F7ss разд.3 сумма стл.20-21 стр.14</t>
  </si>
  <si>
    <t>Ф.F7ss разд.3 стл.19 стр.15&gt;=Ф.F7ss разд.3 сумма стл.20-21 стр.15</t>
  </si>
  <si>
    <t>Ф.F7ss разд.3 стл.19 стр.16&gt;=Ф.F7ss разд.3 сумма стл.20-21 стр.16</t>
  </si>
  <si>
    <t>Ф.F7ss разд.3 стл.19 стр.17&gt;=Ф.F7ss разд.3 сумма стл.20-21 стр.17</t>
  </si>
  <si>
    <t>Ф.F7ss разд.3 стл.19 стр.18&gt;=Ф.F7ss разд.3 сумма стл.20-21 стр.18</t>
  </si>
  <si>
    <t>Ф.F7ss разд.3 стл.19 стр.19&gt;=Ф.F7ss разд.3 сумма стл.20-21 стр.19</t>
  </si>
  <si>
    <t>Ф.F7ss разд.3 стл.19 стр.20&gt;=Ф.F7ss разд.3 сумма стл.20-21 стр.20</t>
  </si>
  <si>
    <t>Ф.F7ss разд.3 стл.19 стр.21&gt;=Ф.F7ss разд.3 сумма стл.20-21 стр.21</t>
  </si>
  <si>
    <t>Ф.F7ss разд.3 стл.19 стр.22&gt;=Ф.F7ss разд.3 сумма стл.20-21 стр.22</t>
  </si>
  <si>
    <t>Ф.F7ss разд.3 стл.19 стр.23&gt;=Ф.F7ss разд.3 сумма стл.20-21 стр.23</t>
  </si>
  <si>
    <t>Ф.F7ss разд.3 стл.19 стр.24&gt;=Ф.F7ss разд.3 сумма стл.20-21 стр.24</t>
  </si>
  <si>
    <t>Ф.F7ss разд.3 стл.19 стр.25&gt;=Ф.F7ss разд.3 сумма стл.20-21 стр.25</t>
  </si>
  <si>
    <t>Ф.F7ss разд.3 стл.19 стр.26&gt;=Ф.F7ss разд.3 сумма стл.20-21 стр.26</t>
  </si>
  <si>
    <t>Ф.F7ss разд.3 стл.19 стр.27&gt;=Ф.F7ss разд.3 сумма стл.20-21 стр.27</t>
  </si>
  <si>
    <t>Ф.f7ss разд.3 стл.11 стр.80&gt;=Ф.f7ss разд.3 сумма стл.12-13 стр.80+Ф.f7ss разд.3 стл.15 стр.80</t>
  </si>
  <si>
    <t>Ф.f7ss разд.3 стл.11 стр.81&gt;=Ф.f7ss разд.3 сумма стл.12-13 стр.81+Ф.f7ss разд.3 стл.15 стр.81</t>
  </si>
  <si>
    <t>Ф.f7ss разд.3 стл.11 стр.82&gt;=Ф.f7ss разд.3 сумма стл.12-13 стр.82+Ф.f7ss разд.3 стл.15 стр.82</t>
  </si>
  <si>
    <t>Ф.f7ss разд.3 стл.11 стр.83&gt;=Ф.f7ss разд.3 сумма стл.12-13 стр.83+Ф.f7ss разд.3 стл.15 стр.83</t>
  </si>
  <si>
    <t>Ф.f7ss разд.3 стл.11 стр.84&gt;=Ф.f7ss разд.3 сумма стл.12-13 стр.84+Ф.f7ss разд.3 стл.15 стр.84</t>
  </si>
  <si>
    <t>Ф.f7ss разд.3 стл.11 стр.85&gt;=Ф.f7ss разд.3 сумма стл.12-13 стр.85+Ф.f7ss разд.3 стл.15 стр.85</t>
  </si>
  <si>
    <t>Ф.f7ss разд.3 стл.11 стр.86&gt;=Ф.f7ss разд.3 сумма стл.12-13 стр.86+Ф.f7ss разд.3 стл.15 стр.86</t>
  </si>
  <si>
    <t>Ф.f7ss разд.3 стл.11 стр.87&gt;=Ф.f7ss разд.3 сумма стл.12-13 стр.87+Ф.f7ss разд.3 стл.15 стр.87</t>
  </si>
  <si>
    <t>Ф.f7ss разд.3 стл.11 стр.88&gt;=Ф.f7ss разд.3 сумма стл.12-13 стр.88+Ф.f7ss разд.3 стл.15 стр.88</t>
  </si>
  <si>
    <t>Ф.f7ss разд.3 стл.11 стр.89&gt;=Ф.f7ss разд.3 сумма стл.12-13 стр.89+Ф.f7ss разд.3 стл.15 стр.89</t>
  </si>
  <si>
    <t>Ф.f7ss разд.3 стл.11 стр.90&gt;=Ф.f7ss разд.3 сумма стл.12-13 стр.90+Ф.f7ss разд.3 стл.15 стр.90</t>
  </si>
  <si>
    <t>Ф.f7ss разд.3 стл.11 стр.91&gt;=Ф.f7ss разд.3 сумма стл.12-13 стр.91+Ф.f7ss разд.3 стл.15 стр.91</t>
  </si>
  <si>
    <t>Ф.f7ss разд.3 стл.11 стр.92&gt;=Ф.f7ss разд.3 сумма стл.12-13 стр.92+Ф.f7ss разд.3 стл.15 стр.92</t>
  </si>
  <si>
    <t>Ф.f7ss разд.3 стл.11 стр.93&gt;=Ф.f7ss разд.3 сумма стл.12-13 стр.93+Ф.f7ss разд.3 стл.15 стр.93</t>
  </si>
  <si>
    <t>В разд.3 стл.11 для всех стр. должен быть больше или равен сумме стл.12,13,15</t>
  </si>
  <si>
    <t>Ф.f7ss разд.3 стл.11 стр.1&gt;=Ф.f7ss разд.3 сумма стл.12-13 стр.1+Ф.f7ss разд.3 стл.15 стр.1</t>
  </si>
  <si>
    <t>Ф.f7ss разд.3 стл.11 стр.2&gt;=Ф.f7ss разд.3 сумма стл.12-13 стр.2+Ф.f7ss разд.3 стл.15 стр.2</t>
  </si>
  <si>
    <t>Ф.f7ss разд.3 стл.11 стр.3&gt;=Ф.f7ss разд.3 сумма стл.12-13 стр.3+Ф.f7ss разд.3 стл.15 стр.3</t>
  </si>
  <si>
    <t>Ф.f7ss разд.3 стл.11 стр.4&gt;=Ф.f7ss разд.3 сумма стл.12-13 стр.4+Ф.f7ss разд.3 стл.15 стр.4</t>
  </si>
  <si>
    <t>Ф.f7ss разд.3 стл.11 стр.5&gt;=Ф.f7ss разд.3 сумма стл.12-13 стр.5+Ф.f7ss разд.3 стл.15 стр.5</t>
  </si>
  <si>
    <t>Ф.f7ss разд.3 стл.11 стр.6&gt;=Ф.f7ss разд.3 сумма стл.12-13 стр.6+Ф.f7ss разд.3 стл.15 стр.6</t>
  </si>
  <si>
    <t>Ф.f7ss разд.3 стл.11 стр.7&gt;=Ф.f7ss разд.3 сумма стл.12-13 стр.7+Ф.f7ss разд.3 стл.15 стр.7</t>
  </si>
  <si>
    <t>Ф.f7ss разд.3 стл.11 стр.8&gt;=Ф.f7ss разд.3 сумма стл.12-13 стр.8+Ф.f7ss разд.3 стл.15 стр.8</t>
  </si>
  <si>
    <t>Ф.f7ss разд.3 стл.11 стр.9&gt;=Ф.f7ss разд.3 сумма стл.12-13 стр.9+Ф.f7ss разд.3 стл.15 стр.9</t>
  </si>
  <si>
    <t>Ф.f7ss разд.3 стл.11 стр.10&gt;=Ф.f7ss разд.3 сумма стл.12-13 стр.10+Ф.f7ss разд.3 стл.15 стр.10</t>
  </si>
  <si>
    <t>Ф.f7ss разд.3 стл.11 стр.11&gt;=Ф.f7ss разд.3 сумма стл.12-13 стр.11+Ф.f7ss разд.3 стл.15 стр.11</t>
  </si>
  <si>
    <t>Ф.F7ss разд.3 стл.7 стр.2=Ф.F7ss разд.3 сумма стл.2-5 стр.2</t>
  </si>
  <si>
    <t>Ф.F7ss разд.3 стл.7 стр.3=Ф.F7ss разд.3 сумма стл.2-5 стр.3</t>
  </si>
  <si>
    <t>Ф.F7ss разд.3 стл.7 стр.4=Ф.F7ss разд.3 сумма стл.2-5 стр.4</t>
  </si>
  <si>
    <t>Ф.F7ss разд.3 стл.7 стр.5=Ф.F7ss разд.3 сумма стл.2-5 стр.5</t>
  </si>
  <si>
    <t>Ф.F7ss разд.3 стл.7 стр.6=Ф.F7ss разд.3 сумма стл.2-5 стр.6</t>
  </si>
  <si>
    <t>Ф.F7ss разд.3 стл.7 стр.7=Ф.F7ss разд.3 сумма стл.2-5 стр.7</t>
  </si>
  <si>
    <t>Ф.F7ss разд.3 стл.7 стр.8=Ф.F7ss разд.3 сумма стл.2-5 стр.8</t>
  </si>
  <si>
    <t>Ф.F7ss разд.3 стл.7 стр.9=Ф.F7ss разд.3 сумма стл.2-5 стр.9</t>
  </si>
  <si>
    <t>Ф.F7ss разд.3 стл.7 стр.10=Ф.F7ss разд.3 сумма стл.2-5 стр.10</t>
  </si>
  <si>
    <t>Ф.F7ss разд.3 стл.7 стр.11=Ф.F7ss разд.3 сумма стл.2-5 стр.11</t>
  </si>
  <si>
    <t>Ф.F7ss разд.3 стл.7 стр.12=Ф.F7ss разд.3 сумма стл.2-5 стр.12</t>
  </si>
  <si>
    <t>Ф.F7ss разд.3 стл.7 стр.13=Ф.F7ss разд.3 сумма стл.2-5 стр.13</t>
  </si>
  <si>
    <t>Ф.F7ss разд.3 стл.7 стр.14=Ф.F7ss разд.3 сумма стл.2-5 стр.14</t>
  </si>
  <si>
    <t>Ф.F7ss разд.3 стл.7 стр.15=Ф.F7ss разд.3 сумма стл.2-5 стр.15</t>
  </si>
  <si>
    <t>Ф.F7ss разд.3 стл.7 стр.16=Ф.F7ss разд.3 сумма стл.2-5 стр.16</t>
  </si>
  <si>
    <t>Ф.F7ss разд.3 стл.7 стр.17=Ф.F7ss разд.3 сумма стл.2-5 стр.17</t>
  </si>
  <si>
    <t>Ф.F7ss разд.3 стл.7 стр.18=Ф.F7ss разд.3 сумма стл.2-5 стр.18</t>
  </si>
  <si>
    <t>Ф.F7ss разд.3 стл.7 стр.19=Ф.F7ss разд.3 сумма стл.2-5 стр.19</t>
  </si>
  <si>
    <t>Ф.F7ss разд.3 стл.7 стр.20=Ф.F7ss разд.3 сумма стл.2-5 стр.20</t>
  </si>
  <si>
    <t>Ф.F7ss разд.3 стл.7 стр.21=Ф.F7ss разд.3 сумма стл.2-5 стр.21</t>
  </si>
  <si>
    <t>Ф.F7ss разд.3 стл.7 стр.22=Ф.F7ss разд.3 сумма стл.2-5 стр.22</t>
  </si>
  <si>
    <t>Ф.F7ss разд.3 стл.7 стр.23=Ф.F7ss разд.3 сумма стл.2-5 стр.23</t>
  </si>
  <si>
    <t>Ф.F7ss разд.3 стл.7 стр.24=Ф.F7ss разд.3 сумма стл.2-5 стр.24</t>
  </si>
  <si>
    <t>Ф.F7ss разд.3 стл.7 стр.25=Ф.F7ss разд.3 сумма стл.2-5 стр.25</t>
  </si>
  <si>
    <t>Ф.F7ss разд.3 стл.7 стр.26=Ф.F7ss разд.3 сумма стл.2-5 стр.26</t>
  </si>
  <si>
    <t>Ф.F7ss разд.3 стл.7 стр.27=Ф.F7ss разд.3 сумма стл.2-5 стр.27</t>
  </si>
  <si>
    <t>Ф.F7ss разд.3 стл.7 стр.28=Ф.F7ss разд.3 сумма стл.2-5 стр.28</t>
  </si>
  <si>
    <t>Ф.F7ss разд.3 стл.7 стр.29=Ф.F7ss разд.3 сумма стл.2-5 стр.29</t>
  </si>
  <si>
    <t>Ф.F7ss разд.3 стл.7 стр.30=Ф.F7ss разд.3 сумма стл.2-5 стр.30</t>
  </si>
  <si>
    <t>Ф.F7ss разд.3 стл.7 стр.31=Ф.F7ss разд.3 сумма стл.2-5 стр.31</t>
  </si>
  <si>
    <t>Ф.F7ss разд.3 стл.7 стр.32=Ф.F7ss разд.3 сумма стл.2-5 стр.32</t>
  </si>
  <si>
    <t>Ф.F7ss разд.3 стл.7 стр.33=Ф.F7ss разд.3 сумма стл.2-5 стр.33</t>
  </si>
  <si>
    <t>Ф.F7ss разд.3 стл.7 стр.34=Ф.F7ss разд.3 сумма стл.2-5 стр.34</t>
  </si>
  <si>
    <t>Ф.F7ss разд.3 стл.7 стр.35=Ф.F7ss разд.3 сумма стл.2-5 стр.35</t>
  </si>
  <si>
    <t>Ф.F7ss разд.3 стл.7 стр.36=Ф.F7ss разд.3 сумма стл.2-5 стр.36</t>
  </si>
  <si>
    <t>Ф.F7ss разд.3 стл.7 стр.37=Ф.F7ss разд.3 сумма стл.2-5 стр.37</t>
  </si>
  <si>
    <t>Ф.F7ss разд.3 стл.7 стр.38=Ф.F7ss разд.3 сумма стл.2-5 стр.38</t>
  </si>
  <si>
    <t>Ф.F7ss разд.3 стл.7 стр.39=Ф.F7ss разд.3 сумма стл.2-5 стр.39</t>
  </si>
  <si>
    <t>Ф.F7ss разд.3 стл.7 стр.40=Ф.F7ss разд.3 сумма стл.2-5 стр.40</t>
  </si>
  <si>
    <t>Ф.F7ss разд.3 стл.7 стр.88=Ф.F7ss разд.3 сумма стл.2-5 стр.88</t>
  </si>
  <si>
    <t>Ф.F7ss разд.3 стл.7 стр.89=Ф.F7ss разд.3 сумма стл.2-5 стр.89</t>
  </si>
  <si>
    <t>Ф.F7ss разд.3 стл.7 стр.90=Ф.F7ss разд.3 сумма стл.2-5 стр.90</t>
  </si>
  <si>
    <t>несоответствие выводов суда I инстанции, изложенных в решении суда, обстоятельствам дела</t>
  </si>
  <si>
    <t>нарушение или неправильное применение норм  материального права или норм процессуального права</t>
  </si>
  <si>
    <t>1</t>
  </si>
  <si>
    <t>неправильное определение обстоятельств, имеющих значение для дела</t>
  </si>
  <si>
    <t>Штат судей на конец отчетного периода</t>
  </si>
  <si>
    <t>Остаток неоконченных дел на начало года</t>
  </si>
  <si>
    <t>Дела искового производства</t>
  </si>
  <si>
    <t>О взыскании алиментов на содержание детей</t>
  </si>
  <si>
    <t>Об установлении отцовства</t>
  </si>
  <si>
    <t>О лишении родительских прав</t>
  </si>
  <si>
    <t>Об отмене усыновления детей</t>
  </si>
  <si>
    <t>Споры, связанные с воспитанием детей</t>
  </si>
  <si>
    <t xml:space="preserve">Впервые предъявленные иски о возмещении вреда за увечье и смерть кормильца:   </t>
  </si>
  <si>
    <t xml:space="preserve">О выселении (независимо от принадлежности жилфонда):    </t>
  </si>
  <si>
    <t>Связанные с приватизацией жилой площади</t>
  </si>
  <si>
    <t xml:space="preserve">Другие жилищные споры                                                                                                                    </t>
  </si>
  <si>
    <t>О возмещении ущерба за нарушение природоохранного законодательства</t>
  </si>
  <si>
    <t>Споры о праве собственности на землю</t>
  </si>
  <si>
    <t>Другие споры, связанные с землепользованием</t>
  </si>
  <si>
    <t>Жалобы на решения и действия (бездействие) учреждений, предприятий, организаций, их объединений и общественных объединений</t>
  </si>
  <si>
    <t>иски физ.лиц к Пенсионному фонду РФ</t>
  </si>
  <si>
    <t>иски о взыскании денежных сумм в Пенсионный фонд РФ</t>
  </si>
  <si>
    <t>регрессное требование к органу или должностному лицу, по вине которого допущено нарушение права на  исполнение судебного акта в разумный срок</t>
  </si>
  <si>
    <t xml:space="preserve">
</t>
  </si>
  <si>
    <t>Ф.F7ss разд.3 стл.19 стр.53&gt;=Ф.F7ss разд.3 сумма стл.20-21 стр.53</t>
  </si>
  <si>
    <t>Ф.F7ss разд.3 стл.19 стр.54&gt;=Ф.F7ss разд.3 сумма стл.20-21 стр.54</t>
  </si>
  <si>
    <t>Ф.F7ss разд.3 стл.19 стр.55&gt;=Ф.F7ss разд.3 сумма стл.20-21 стр.55</t>
  </si>
  <si>
    <t>Ф.F7ss разд.3 стл.19 стр.56&gt;=Ф.F7ss разд.3 сумма стл.20-21 стр.56</t>
  </si>
  <si>
    <t>Ф.F7ss разд.3 стл.19 стр.57&gt;=Ф.F7ss разд.3 сумма стл.20-21 стр.57</t>
  </si>
  <si>
    <t>Ф.F7ss разд.3 стл.19 стр.58&gt;=Ф.F7ss разд.3 сумма стл.20-21 стр.58</t>
  </si>
  <si>
    <t>Ф.F7ss разд.3 стл.19 стр.59&gt;=Ф.F7ss разд.3 сумма стл.20-21 стр.59</t>
  </si>
  <si>
    <t>Ф.F7ss разд.3 стл.19 стр.60&gt;=Ф.F7ss разд.3 сумма стл.20-21 стр.60</t>
  </si>
  <si>
    <t>Ф.F7ss разд.3 стл.19 стр.61&gt;=Ф.F7ss разд.3 сумма стл.20-21 стр.61</t>
  </si>
  <si>
    <t>Ф.F7ss разд.3 стл.19 стр.62&gt;=Ф.F7ss разд.3 сумма стл.20-21 стр.62</t>
  </si>
  <si>
    <t>Ф.F7ss разд.3 стл.19 стр.63&gt;=Ф.F7ss разд.3 сумма стл.20-21 стр.63</t>
  </si>
  <si>
    <t>Ф.F7ss разд.3 стл.19 стр.64&gt;=Ф.F7ss разд.3 сумма стл.20-21 стр.64</t>
  </si>
  <si>
    <t>Ф.F7ss разд.3 стл.19 стр.65&gt;=Ф.F7ss разд.3 сумма стл.20-21 стр.65</t>
  </si>
  <si>
    <t>Ф.F7ss разд.3 стл.19 стр.66&gt;=Ф.F7ss разд.3 сумма стл.20-21 стр.66</t>
  </si>
  <si>
    <t>Ф.F7ss разд.3 стл.19 стр.67&gt;=Ф.F7ss разд.3 сумма стл.20-21 стр.67</t>
  </si>
  <si>
    <t>Ф.F7ss разд.3 стл.19 стр.68&gt;=Ф.F7ss разд.3 сумма стл.20-21 стр.68</t>
  </si>
  <si>
    <t>Ф.F7ss разд.3 стл.19 стр.69&gt;=Ф.F7ss разд.3 сумма стл.20-21 стр.69</t>
  </si>
  <si>
    <t>Ф.F7ss разд.3 стл.19 стр.70&gt;=Ф.F7ss разд.3 сумма стл.20-21 стр.70</t>
  </si>
  <si>
    <t>Ф.F7ss разд.3 стл.19 стр.71&gt;=Ф.F7ss разд.3 сумма стл.20-21 стр.71</t>
  </si>
  <si>
    <t>Ф.F7ss разд.3 стл.19 стр.72&gt;=Ф.F7ss разд.3 сумма стл.20-21 стр.72</t>
  </si>
  <si>
    <t>имеющих  детей</t>
  </si>
  <si>
    <t xml:space="preserve">Трудовые споры (независимо от форм собствен-ности рабо-тодателя):           </t>
  </si>
  <si>
    <t>Иски, связанные с реабилитацией жертв политических репрессий</t>
  </si>
  <si>
    <t xml:space="preserve">О признании противоречащими федерально-му законодательству нормативных правовых актов </t>
  </si>
  <si>
    <t>Об ограничении или лишении несовершенно-летнего в возрасте от 14 до 18 лет распоряжаться своими доходами</t>
  </si>
  <si>
    <t>О признании движимой вещи безхозяйной и признании права муниципальной собствен-ности на безхозяйную недвижимую вещь</t>
  </si>
  <si>
    <t xml:space="preserve">       2013 г.</t>
  </si>
  <si>
    <t>Контрольные суммы равенства: 1) графа 7 равна сумме граф 2-5;    2) графа 19  равна сумме граф 7-11; 16-18 3) сумма граф 22-25 равна сумме граф 7,8;   4) гр.1 стр.83 разд.3 равна гр.11 стр.1 раздела 1;   5) гр.19 стр.83 разд.3 равна гр. 9 стр.5 разд.1.</t>
  </si>
  <si>
    <t>оставлено без рассмотрения, в т.ч. в связи с неявкой сторон 
(абз. 7, 8 ст. 222 ГПК РФ)</t>
  </si>
  <si>
    <t>иски (заявления) налоговых органов о взыскании налогов и сборов с физ.лиц</t>
  </si>
  <si>
    <t>определения  по частным жалобам, представле-ниям  о прекращении производства и об оставлении дела без рассмотрения, приостановления</t>
  </si>
  <si>
    <t>В разделе 3 стл.21-25 по стр.59-82 не должны заполняться</t>
  </si>
  <si>
    <t>Ф.f7ss разд.3 сумма стл.21-25 сумма стр.84-85=0</t>
  </si>
  <si>
    <t>В разделе 3 стл.21-25 по стр.84-85 не должны заполняться</t>
  </si>
  <si>
    <t>Ф.F7ss разд.4 стл.1 стр.6&gt;=Ф.F7ss разд.4 стл.1 стр.8</t>
  </si>
  <si>
    <t>Ф.F7ss разд.3 сумма стл.7-11 стр.83&gt;=Ф.F7ss разд.4 стл.1 стр.1</t>
  </si>
  <si>
    <t>Ф.F7ss разд.3 сумма стл.2-5 стр.1&gt;=Ф.F7ss разд.3 стл.6 стр.1</t>
  </si>
  <si>
    <t>Ф.F7ss разд.3 сумма стл.2-5 стр.2&gt;=Ф.F7ss разд.3 стл.6 стр.2</t>
  </si>
  <si>
    <t>Ф.F7ss разд.3 сумма стл.2-5 стр.3&gt;=Ф.F7ss разд.3 стл.6 стр.3</t>
  </si>
  <si>
    <t>Ф.F7ss разд.3 сумма стл.2-5 стр.4&gt;=Ф.F7ss разд.3 стл.6 стр.4</t>
  </si>
  <si>
    <t>Ф.F7ss разд.3 сумма стл.2-5 стр.5&gt;=Ф.F7ss разд.3 стл.6 стр.5</t>
  </si>
  <si>
    <t>Ф.F7ss разд.3 сумма стл.2-5 стр.6&gt;=Ф.F7ss разд.3 стл.6 стр.6</t>
  </si>
  <si>
    <t>Ф.F7ss разд.3 сумма стл.2-5 стр.7&gt;=Ф.F7ss разд.3 стл.6 стр.7</t>
  </si>
  <si>
    <t>Ф.F7ss разд.3 сумма стл.2-5 стр.8&gt;=Ф.F7ss разд.3 стл.6 стр.8</t>
  </si>
  <si>
    <t>Ф.F7ss разд.3 сумма стл.2-5 стр.9&gt;=Ф.F7ss разд.3 стл.6 стр.9</t>
  </si>
  <si>
    <t>Ф.F7ss разд.3 сумма стл.2-5 стр.10&gt;=Ф.F7ss разд.3 стл.6 стр.10</t>
  </si>
  <si>
    <t>Ф.F7ss разд.3 сумма стл.2-5 стр.11&gt;=Ф.F7ss разд.3 стл.6 стр.11</t>
  </si>
  <si>
    <t>Ф.F7ss разд.3 сумма стл.2-5 стр.12&gt;=Ф.F7ss разд.3 стл.6 стр.12</t>
  </si>
  <si>
    <t>Ф.F7ss разд.3 сумма стл.2-5 стр.13&gt;=Ф.F7ss разд.3 стл.6 стр.13</t>
  </si>
  <si>
    <t>Ф.F7ss разд.3 сумма стл.2-5 стр.14&gt;=Ф.F7ss разд.3 стл.6 стр.14</t>
  </si>
  <si>
    <t>Ф.F7ss разд.3 сумма стл.2-5 стр.15&gt;=Ф.F7ss разд.3 стл.6 стр.15</t>
  </si>
  <si>
    <t>Ф.F7ss разд.3 сумма стл.2-5 стр.16&gt;=Ф.F7ss разд.3 стл.6 стр.16</t>
  </si>
  <si>
    <t>Ф.F7ss разд.3 сумма стл.2-5 стр.17&gt;=Ф.F7ss разд.3 стл.6 стр.17</t>
  </si>
  <si>
    <t>Ф.F7ss разд.3 стл.19 стр.73&gt;=Ф.F7ss разд.3 сумма стл.20-21 стр.73</t>
  </si>
  <si>
    <t>Ф.F7ss разд.3 стл.19 стр.74&gt;=Ф.F7ss разд.3 сумма стл.20-21 стр.74</t>
  </si>
  <si>
    <t>Ф.F7ss разд.3 стл.19 стр.75&gt;=Ф.F7ss разд.3 сумма стл.20-21 стр.75</t>
  </si>
  <si>
    <t>Ф.F7ss разд.3 стл.19 стр.76&gt;=Ф.F7ss разд.3 сумма стл.20-21 стр.76</t>
  </si>
  <si>
    <t>Ф.F7ss разд.3 стл.19 стр.77&gt;=Ф.F7ss разд.3 сумма стл.20-21 стр.77</t>
  </si>
  <si>
    <t>Ф.F7ss разд.3 стл.19 стр.78&gt;=Ф.F7ss разд.3 сумма стл.20-21 стр.78</t>
  </si>
  <si>
    <t>Ф.F7ss разд.3 стл.19 стр.79&gt;=Ф.F7ss разд.3 сумма стл.20-21 стр.79</t>
  </si>
  <si>
    <t>Ф.F7ss разд.3 стл.19 стр.80&gt;=Ф.F7ss разд.3 сумма стл.20-21 стр.80</t>
  </si>
  <si>
    <t>Ф.F7ss разд.3 стл.19 стр.81&gt;=Ф.F7ss разд.3 сумма стл.20-21 стр.81</t>
  </si>
  <si>
    <t>Ф.F7ss разд.3 стл.19 стр.82&gt;=Ф.F7ss разд.3 сумма стл.20-21 стр.82</t>
  </si>
  <si>
    <t>Ф.F7ss разд.3 стл.19 стр.83&gt;=Ф.F7ss разд.3 сумма стл.20-21 стр.83</t>
  </si>
  <si>
    <t>Ф.F7ss разд.3 стл.19 стр.84&gt;=Ф.F7ss разд.3 сумма стл.20-21 стр.84</t>
  </si>
  <si>
    <t>Ф.F7ss разд.3 стл.19 стр.85&gt;=Ф.F7ss разд.3 сумма стл.20-21 стр.85</t>
  </si>
  <si>
    <t>Ф.F7ss разд.3 стл.19 стр.86&gt;=Ф.F7ss разд.3 сумма стл.20-21 стр.86</t>
  </si>
  <si>
    <t>Ф.F7ss разд.3 стл.19 стр.87&gt;=Ф.F7ss разд.3 сумма стл.20-21 стр.87</t>
  </si>
  <si>
    <t>Ф.F7ss разд.3 стл.19 стр.88&gt;=Ф.F7ss разд.3 сумма стл.20-21 стр.88</t>
  </si>
  <si>
    <t>Ф.F7ss разд.3 стл.19 стр.89&gt;=Ф.F7ss разд.3 сумма стл.20-21 стр.89</t>
  </si>
  <si>
    <t>Ф.F7ss разд.3 стл.19 стр.90&gt;=Ф.F7ss разд.3 сумма стл.20-21 стр.90</t>
  </si>
  <si>
    <t>Ф.F7ss разд.3 стл.19 стр.1=Ф.F7ss разд.3 сумма стл.7-11 стр.1+Ф.F7ss разд.3 сумма стл.16-18 стр.1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</si>
</sst>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&lt;=9999999]###\-####;\(###\)\ ###\-####"/>
    <numFmt numFmtId="168" formatCode="[$-F800]dddd\,\ mmmm\ dd\,\ yyyy"/>
    <numFmt numFmtId="169" formatCode="[$-FC19]d\ mmmm\ yyyy\ &quot;г.&quot;"/>
  </numFmts>
  <fonts count="61">
    <font>
      <sz val="10"/>
      <name val="Arial"/>
      <family val="0"/>
    </font>
    <font>
      <b/>
      <sz val="8"/>
      <name val="Times New Roman"/>
      <family val="1"/>
    </font>
    <font>
      <b/>
      <sz val="8"/>
      <color indexed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7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b/>
      <sz val="14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Arial Cyr"/>
      <family val="0"/>
    </font>
    <font>
      <b/>
      <sz val="14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b/>
      <sz val="12"/>
      <name val="Arial"/>
      <family val="0"/>
    </font>
    <font>
      <sz val="8"/>
      <name val="Arial"/>
      <family val="0"/>
    </font>
    <font>
      <b/>
      <sz val="8"/>
      <color indexed="12"/>
      <name val="Times New Roman"/>
      <family val="1"/>
    </font>
    <font>
      <sz val="8"/>
      <color indexed="12"/>
      <name val="Times New Roman"/>
      <family val="1"/>
    </font>
    <font>
      <sz val="10"/>
      <color indexed="12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12"/>
      <name val="Times New Roman"/>
      <family val="1"/>
    </font>
    <font>
      <b/>
      <sz val="16"/>
      <name val="Times New Roman"/>
      <family val="1"/>
    </font>
    <font>
      <b/>
      <sz val="10"/>
      <name val="Arial"/>
      <family val="0"/>
    </font>
    <font>
      <b/>
      <sz val="10"/>
      <color indexed="54"/>
      <name val="Arial"/>
      <family val="0"/>
    </font>
    <font>
      <b/>
      <sz val="10"/>
      <color indexed="10"/>
      <name val="Arial"/>
      <family val="0"/>
    </font>
    <font>
      <b/>
      <sz val="12"/>
      <color indexed="10"/>
      <name val="Times New Roman"/>
      <family val="1"/>
    </font>
    <font>
      <sz val="14"/>
      <color indexed="10"/>
      <name val="Times New Roman"/>
      <family val="1"/>
    </font>
    <font>
      <sz val="8"/>
      <color indexed="8"/>
      <name val="Times New Roman"/>
      <family val="1"/>
    </font>
    <font>
      <sz val="16"/>
      <name val="Times New Roman"/>
      <family val="1"/>
    </font>
    <font>
      <b/>
      <sz val="13"/>
      <name val="Times New Roman"/>
      <family val="1"/>
    </font>
    <font>
      <b/>
      <sz val="30"/>
      <name val="Times New Roman"/>
      <family val="1"/>
    </font>
    <font>
      <b/>
      <sz val="15"/>
      <name val="Times New Roman"/>
      <family val="1"/>
    </font>
    <font>
      <b/>
      <sz val="24"/>
      <name val="Times New Roman"/>
      <family val="1"/>
    </font>
    <font>
      <sz val="1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8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8" borderId="0" applyNumberFormat="0" applyBorder="0" applyAlignment="0" applyProtection="0"/>
    <xf numFmtId="0" fontId="42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9" borderId="0" applyNumberFormat="0" applyBorder="0" applyAlignment="0" applyProtection="0"/>
    <xf numFmtId="0" fontId="44" fillId="7" borderId="1" applyNumberFormat="0" applyAlignment="0" applyProtection="0"/>
    <xf numFmtId="0" fontId="45" fillId="20" borderId="2" applyNumberFormat="0" applyAlignment="0" applyProtection="0"/>
    <xf numFmtId="0" fontId="46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1" borderId="7" applyNumberFormat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54" fillId="3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4" borderId="0" applyNumberFormat="0" applyBorder="0" applyAlignment="0" applyProtection="0"/>
  </cellStyleXfs>
  <cellXfs count="470">
    <xf numFmtId="0" fontId="0" fillId="0" borderId="0" xfId="0" applyAlignment="1">
      <alignment/>
    </xf>
    <xf numFmtId="0" fontId="14" fillId="0" borderId="0" xfId="0" applyFont="1" applyFill="1" applyAlignment="1" applyProtection="1">
      <alignment shrinkToFit="1"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8" fillId="0" borderId="10" xfId="0" applyFont="1" applyBorder="1" applyAlignment="1">
      <alignment horizontal="right"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14" fontId="4" fillId="0" borderId="0" xfId="0" applyNumberFormat="1" applyFont="1" applyAlignment="1" applyProtection="1">
      <alignment/>
      <protection/>
    </xf>
    <xf numFmtId="0" fontId="8" fillId="0" borderId="11" xfId="0" applyFont="1" applyFill="1" applyBorder="1" applyAlignment="1">
      <alignment horizontal="left" vertical="top" wrapText="1"/>
    </xf>
    <xf numFmtId="0" fontId="4" fillId="0" borderId="12" xfId="0" applyFont="1" applyBorder="1" applyAlignment="1">
      <alignment horizontal="left"/>
    </xf>
    <xf numFmtId="0" fontId="8" fillId="0" borderId="13" xfId="0" applyFont="1" applyFill="1" applyBorder="1" applyAlignment="1">
      <alignment horizontal="left" vertical="top" wrapText="1"/>
    </xf>
    <xf numFmtId="0" fontId="4" fillId="0" borderId="14" xfId="0" applyFont="1" applyBorder="1" applyAlignment="1">
      <alignment/>
    </xf>
    <xf numFmtId="49" fontId="8" fillId="0" borderId="13" xfId="0" applyNumberFormat="1" applyFont="1" applyFill="1" applyBorder="1" applyAlignment="1">
      <alignment wrapText="1"/>
    </xf>
    <xf numFmtId="0" fontId="8" fillId="0" borderId="15" xfId="0" applyFont="1" applyFill="1" applyBorder="1" applyAlignment="1">
      <alignment horizontal="right"/>
    </xf>
    <xf numFmtId="49" fontId="8" fillId="0" borderId="11" xfId="0" applyNumberFormat="1" applyFont="1" applyFill="1" applyBorder="1" applyAlignment="1">
      <alignment wrapText="1"/>
    </xf>
    <xf numFmtId="0" fontId="4" fillId="0" borderId="0" xfId="0" applyFont="1" applyFill="1" applyAlignment="1">
      <alignment/>
    </xf>
    <xf numFmtId="0" fontId="4" fillId="0" borderId="0" xfId="33" applyFont="1" applyFill="1">
      <alignment/>
      <protection/>
    </xf>
    <xf numFmtId="0" fontId="15" fillId="0" borderId="0" xfId="0" applyFont="1" applyFill="1" applyAlignment="1" applyProtection="1">
      <alignment shrinkToFit="1"/>
      <protection/>
    </xf>
    <xf numFmtId="0" fontId="1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1" fillId="0" borderId="16" xfId="0" applyFont="1" applyBorder="1" applyAlignment="1" applyProtection="1">
      <alignment wrapText="1"/>
      <protection/>
    </xf>
    <xf numFmtId="0" fontId="1" fillId="0" borderId="17" xfId="0" applyFont="1" applyBorder="1" applyAlignment="1" applyProtection="1">
      <alignment wrapText="1"/>
      <protection/>
    </xf>
    <xf numFmtId="0" fontId="1" fillId="0" borderId="18" xfId="0" applyFont="1" applyBorder="1" applyAlignment="1" applyProtection="1">
      <alignment wrapText="1"/>
      <protection/>
    </xf>
    <xf numFmtId="0" fontId="3" fillId="0" borderId="0" xfId="0" applyFont="1" applyBorder="1" applyAlignment="1" applyProtection="1">
      <alignment/>
      <protection/>
    </xf>
    <xf numFmtId="0" fontId="4" fillId="0" borderId="19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top" wrapText="1"/>
      <protection/>
    </xf>
    <xf numFmtId="0" fontId="3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4" fillId="0" borderId="20" xfId="0" applyFont="1" applyBorder="1" applyAlignment="1" applyProtection="1">
      <alignment/>
      <protection/>
    </xf>
    <xf numFmtId="0" fontId="4" fillId="0" borderId="21" xfId="0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6" fillId="0" borderId="22" xfId="0" applyFont="1" applyBorder="1" applyAlignment="1" applyProtection="1">
      <alignment horizontal="center"/>
      <protection/>
    </xf>
    <xf numFmtId="0" fontId="3" fillId="0" borderId="20" xfId="0" applyFont="1" applyBorder="1" applyAlignment="1" applyProtection="1">
      <alignment horizontal="center"/>
      <protection/>
    </xf>
    <xf numFmtId="0" fontId="3" fillId="0" borderId="21" xfId="0" applyFont="1" applyBorder="1" applyAlignment="1" applyProtection="1">
      <alignment horizontal="center"/>
      <protection/>
    </xf>
    <xf numFmtId="0" fontId="3" fillId="0" borderId="22" xfId="0" applyFont="1" applyBorder="1" applyAlignment="1" applyProtection="1">
      <alignment horizontal="center"/>
      <protection/>
    </xf>
    <xf numFmtId="0" fontId="7" fillId="0" borderId="20" xfId="0" applyFont="1" applyBorder="1" applyAlignment="1" applyProtection="1">
      <alignment horizontal="center" vertical="top"/>
      <protection/>
    </xf>
    <xf numFmtId="0" fontId="7" fillId="0" borderId="21" xfId="0" applyFont="1" applyBorder="1" applyAlignment="1" applyProtection="1">
      <alignment horizontal="center" vertical="top"/>
      <protection/>
    </xf>
    <xf numFmtId="0" fontId="7" fillId="0" borderId="22" xfId="0" applyFont="1" applyBorder="1" applyAlignment="1" applyProtection="1">
      <alignment horizontal="center" vertical="top"/>
      <protection/>
    </xf>
    <xf numFmtId="0" fontId="2" fillId="0" borderId="20" xfId="0" applyFont="1" applyBorder="1" applyAlignment="1" applyProtection="1">
      <alignment horizontal="left"/>
      <protection/>
    </xf>
    <xf numFmtId="0" fontId="2" fillId="0" borderId="21" xfId="0" applyFont="1" applyBorder="1" applyAlignment="1" applyProtection="1">
      <alignment horizontal="left"/>
      <protection/>
    </xf>
    <xf numFmtId="0" fontId="1" fillId="0" borderId="21" xfId="0" applyFont="1" applyBorder="1" applyAlignment="1" applyProtection="1">
      <alignment horizontal="left"/>
      <protection/>
    </xf>
    <xf numFmtId="0" fontId="1" fillId="0" borderId="22" xfId="0" applyFont="1" applyBorder="1" applyAlignment="1" applyProtection="1">
      <alignment horizontal="left"/>
      <protection/>
    </xf>
    <xf numFmtId="0" fontId="13" fillId="0" borderId="0" xfId="0" applyFont="1" applyAlignment="1" applyProtection="1">
      <alignment horizontal="right"/>
      <protection/>
    </xf>
    <xf numFmtId="0" fontId="3" fillId="0" borderId="0" xfId="34" applyFont="1" applyFill="1" applyBorder="1" applyAlignment="1">
      <alignment horizontal="center" wrapText="1"/>
      <protection/>
    </xf>
    <xf numFmtId="0" fontId="4" fillId="0" borderId="0" xfId="34" applyFont="1" applyFill="1" applyBorder="1" applyAlignment="1">
      <alignment horizontal="left" wrapText="1"/>
      <protection/>
    </xf>
    <xf numFmtId="0" fontId="20" fillId="0" borderId="0" xfId="33" applyFont="1" applyFill="1" applyAlignment="1">
      <alignment/>
      <protection/>
    </xf>
    <xf numFmtId="0" fontId="16" fillId="0" borderId="0" xfId="33" applyFont="1" applyFill="1" applyAlignment="1">
      <alignment vertical="center"/>
      <protection/>
    </xf>
    <xf numFmtId="0" fontId="4" fillId="0" borderId="0" xfId="33" applyFont="1" applyFill="1" applyBorder="1" applyAlignment="1">
      <alignment/>
      <protection/>
    </xf>
    <xf numFmtId="0" fontId="3" fillId="0" borderId="0" xfId="33" applyFont="1" applyFill="1" applyBorder="1" applyAlignment="1">
      <alignment/>
      <protection/>
    </xf>
    <xf numFmtId="0" fontId="4" fillId="0" borderId="0" xfId="33" applyFont="1" applyFill="1" applyBorder="1">
      <alignment/>
      <protection/>
    </xf>
    <xf numFmtId="0" fontId="16" fillId="0" borderId="0" xfId="33" applyFont="1" applyFill="1" applyBorder="1" applyAlignment="1">
      <alignment vertical="center"/>
      <protection/>
    </xf>
    <xf numFmtId="0" fontId="13" fillId="0" borderId="0" xfId="33" applyFont="1" applyFill="1" applyBorder="1" applyAlignment="1">
      <alignment/>
      <protection/>
    </xf>
    <xf numFmtId="0" fontId="13" fillId="0" borderId="23" xfId="33" applyFont="1" applyFill="1" applyBorder="1" applyAlignment="1">
      <alignment/>
      <protection/>
    </xf>
    <xf numFmtId="0" fontId="13" fillId="0" borderId="24" xfId="33" applyFont="1" applyFill="1" applyBorder="1" applyAlignment="1">
      <alignment/>
      <protection/>
    </xf>
    <xf numFmtId="0" fontId="16" fillId="0" borderId="0" xfId="33" applyFont="1" applyFill="1" applyAlignment="1">
      <alignment horizontal="left" vertical="top" wrapText="1"/>
      <protection/>
    </xf>
    <xf numFmtId="0" fontId="8" fillId="0" borderId="23" xfId="33" applyFont="1" applyFill="1" applyBorder="1" applyAlignment="1">
      <alignment horizontal="left"/>
      <protection/>
    </xf>
    <xf numFmtId="0" fontId="8" fillId="0" borderId="24" xfId="33" applyFont="1" applyFill="1" applyBorder="1" applyAlignment="1">
      <alignment horizontal="left"/>
      <protection/>
    </xf>
    <xf numFmtId="0" fontId="16" fillId="0" borderId="0" xfId="33" applyFont="1" applyFill="1" applyAlignment="1">
      <alignment vertical="top" wrapText="1"/>
      <protection/>
    </xf>
    <xf numFmtId="0" fontId="1" fillId="0" borderId="0" xfId="33" applyFont="1" applyFill="1" applyAlignment="1">
      <alignment horizontal="left" vertical="top" wrapText="1"/>
      <protection/>
    </xf>
    <xf numFmtId="0" fontId="3" fillId="0" borderId="0" xfId="33" applyFont="1" applyFill="1" applyBorder="1" applyAlignment="1">
      <alignment horizontal="left"/>
      <protection/>
    </xf>
    <xf numFmtId="0" fontId="20" fillId="0" borderId="0" xfId="33" applyFont="1" applyFill="1" applyBorder="1" applyAlignment="1">
      <alignment horizontal="left"/>
      <protection/>
    </xf>
    <xf numFmtId="0" fontId="20" fillId="0" borderId="0" xfId="33" applyFont="1" applyFill="1" applyBorder="1" applyAlignment="1">
      <alignment/>
      <protection/>
    </xf>
    <xf numFmtId="0" fontId="8" fillId="0" borderId="0" xfId="33" applyNumberFormat="1" applyFont="1" applyFill="1" applyBorder="1" applyAlignment="1">
      <alignment horizontal="center" vertical="top" wrapText="1"/>
      <protection/>
    </xf>
    <xf numFmtId="0" fontId="8" fillId="0" borderId="0" xfId="33" applyFont="1" applyFill="1" applyAlignment="1">
      <alignment horizontal="center" vertical="top"/>
      <protection/>
    </xf>
    <xf numFmtId="0" fontId="1" fillId="0" borderId="0" xfId="33" applyFont="1" applyFill="1" applyAlignment="1">
      <alignment horizontal="center"/>
      <protection/>
    </xf>
    <xf numFmtId="0" fontId="20" fillId="0" borderId="0" xfId="33" applyFont="1" applyFill="1">
      <alignment/>
      <protection/>
    </xf>
    <xf numFmtId="0" fontId="3" fillId="0" borderId="0" xfId="33" applyFont="1" applyFill="1">
      <alignment/>
      <protection/>
    </xf>
    <xf numFmtId="49" fontId="20" fillId="0" borderId="0" xfId="33" applyNumberFormat="1" applyFont="1" applyFill="1">
      <alignment/>
      <protection/>
    </xf>
    <xf numFmtId="49" fontId="4" fillId="0" borderId="0" xfId="33" applyNumberFormat="1" applyFont="1" applyFill="1">
      <alignment/>
      <protection/>
    </xf>
    <xf numFmtId="0" fontId="8" fillId="0" borderId="0" xfId="33" applyFont="1" applyFill="1">
      <alignment/>
      <protection/>
    </xf>
    <xf numFmtId="0" fontId="16" fillId="22" borderId="25" xfId="0" applyFont="1" applyFill="1" applyBorder="1" applyAlignment="1">
      <alignment horizontal="left"/>
    </xf>
    <xf numFmtId="0" fontId="16" fillId="22" borderId="26" xfId="0" applyFont="1" applyFill="1" applyBorder="1" applyAlignment="1">
      <alignment horizontal="left"/>
    </xf>
    <xf numFmtId="3" fontId="27" fillId="23" borderId="27" xfId="34" applyNumberFormat="1" applyFont="1" applyFill="1" applyBorder="1" applyAlignment="1">
      <alignment horizontal="right" vertical="center" wrapText="1"/>
      <protection/>
    </xf>
    <xf numFmtId="0" fontId="28" fillId="0" borderId="17" xfId="0" applyFont="1" applyFill="1" applyBorder="1" applyAlignment="1" applyProtection="1">
      <alignment horizontal="right" wrapText="1"/>
      <protection/>
    </xf>
    <xf numFmtId="0" fontId="28" fillId="23" borderId="17" xfId="0" applyFont="1" applyFill="1" applyBorder="1" applyAlignment="1" applyProtection="1">
      <alignment horizontal="center" wrapText="1"/>
      <protection locked="0"/>
    </xf>
    <xf numFmtId="0" fontId="28" fillId="0" borderId="17" xfId="0" applyFont="1" applyBorder="1" applyAlignment="1" applyProtection="1">
      <alignment horizontal="center" wrapText="1"/>
      <protection/>
    </xf>
    <xf numFmtId="0" fontId="28" fillId="0" borderId="17" xfId="0" applyFont="1" applyBorder="1" applyAlignment="1" applyProtection="1">
      <alignment wrapText="1"/>
      <protection/>
    </xf>
    <xf numFmtId="0" fontId="0" fillId="0" borderId="0" xfId="0" applyAlignment="1">
      <alignment wrapText="1"/>
    </xf>
    <xf numFmtId="14" fontId="4" fillId="0" borderId="0" xfId="0" applyNumberFormat="1" applyFont="1" applyAlignment="1" applyProtection="1">
      <alignment/>
      <protection locked="0"/>
    </xf>
    <xf numFmtId="1" fontId="31" fillId="0" borderId="28" xfId="56" applyNumberFormat="1" applyFont="1" applyBorder="1" applyAlignment="1">
      <alignment horizontal="center"/>
      <protection/>
    </xf>
    <xf numFmtId="0" fontId="13" fillId="0" borderId="0" xfId="33" applyFont="1" applyFill="1" applyBorder="1" applyAlignment="1">
      <alignment horizontal="left"/>
      <protection/>
    </xf>
    <xf numFmtId="0" fontId="5" fillId="0" borderId="0" xfId="34" applyFont="1" applyFill="1" applyBorder="1" applyAlignment="1">
      <alignment horizontal="center" wrapText="1"/>
      <protection/>
    </xf>
    <xf numFmtId="0" fontId="4" fillId="0" borderId="0" xfId="34" applyFont="1" applyFill="1" applyBorder="1" applyAlignment="1">
      <alignment wrapText="1"/>
      <protection/>
    </xf>
    <xf numFmtId="0" fontId="8" fillId="24" borderId="0" xfId="33" applyFont="1" applyFill="1" applyAlignment="1">
      <alignment/>
      <protection/>
    </xf>
    <xf numFmtId="0" fontId="4" fillId="24" borderId="0" xfId="33" applyFont="1" applyFill="1" applyAlignment="1">
      <alignment/>
      <protection/>
    </xf>
    <xf numFmtId="0" fontId="20" fillId="24" borderId="0" xfId="33" applyFont="1" applyFill="1" applyAlignment="1">
      <alignment/>
      <protection/>
    </xf>
    <xf numFmtId="0" fontId="16" fillId="24" borderId="0" xfId="33" applyFont="1" applyFill="1" applyAlignment="1">
      <alignment vertical="center"/>
      <protection/>
    </xf>
    <xf numFmtId="0" fontId="4" fillId="24" borderId="0" xfId="33" applyFont="1" applyFill="1" applyBorder="1" applyAlignment="1">
      <alignment/>
      <protection/>
    </xf>
    <xf numFmtId="0" fontId="3" fillId="24" borderId="0" xfId="33" applyFont="1" applyFill="1" applyBorder="1" applyAlignment="1">
      <alignment/>
      <protection/>
    </xf>
    <xf numFmtId="0" fontId="4" fillId="24" borderId="0" xfId="33" applyFont="1" applyFill="1" applyBorder="1">
      <alignment/>
      <protection/>
    </xf>
    <xf numFmtId="0" fontId="4" fillId="24" borderId="0" xfId="33" applyFont="1" applyFill="1">
      <alignment/>
      <protection/>
    </xf>
    <xf numFmtId="0" fontId="16" fillId="24" borderId="0" xfId="33" applyFont="1" applyFill="1" applyBorder="1" applyAlignment="1">
      <alignment vertical="center"/>
      <protection/>
    </xf>
    <xf numFmtId="0" fontId="13" fillId="24" borderId="0" xfId="33" applyFont="1" applyFill="1" applyBorder="1" applyAlignment="1">
      <alignment/>
      <protection/>
    </xf>
    <xf numFmtId="0" fontId="8" fillId="24" borderId="0" xfId="33" applyFont="1" applyFill="1">
      <alignment/>
      <protection/>
    </xf>
    <xf numFmtId="0" fontId="5" fillId="24" borderId="0" xfId="33" applyFont="1" applyFill="1" applyAlignment="1">
      <alignment vertical="center"/>
      <protection/>
    </xf>
    <xf numFmtId="0" fontId="20" fillId="24" borderId="0" xfId="33" applyFont="1" applyFill="1">
      <alignment/>
      <protection/>
    </xf>
    <xf numFmtId="0" fontId="3" fillId="24" borderId="0" xfId="33" applyFont="1" applyFill="1">
      <alignment/>
      <protection/>
    </xf>
    <xf numFmtId="49" fontId="20" fillId="24" borderId="0" xfId="33" applyNumberFormat="1" applyFont="1" applyFill="1">
      <alignment/>
      <protection/>
    </xf>
    <xf numFmtId="0" fontId="20" fillId="24" borderId="0" xfId="33" applyFont="1" applyFill="1" applyAlignment="1">
      <alignment horizontal="left" wrapText="1"/>
      <protection/>
    </xf>
    <xf numFmtId="0" fontId="4" fillId="24" borderId="0" xfId="33" applyFont="1" applyFill="1" applyAlignment="1">
      <alignment vertical="center"/>
      <protection/>
    </xf>
    <xf numFmtId="0" fontId="8" fillId="24" borderId="0" xfId="33" applyFont="1" applyFill="1" applyAlignment="1">
      <alignment horizontal="center" vertical="center"/>
      <protection/>
    </xf>
    <xf numFmtId="0" fontId="20" fillId="24" borderId="0" xfId="33" applyFont="1" applyFill="1" applyAlignment="1">
      <alignment horizontal="center" vertical="center"/>
      <protection/>
    </xf>
    <xf numFmtId="0" fontId="5" fillId="24" borderId="0" xfId="33" applyFont="1" applyFill="1" applyAlignment="1">
      <alignment horizontal="center" vertical="center"/>
      <protection/>
    </xf>
    <xf numFmtId="49" fontId="18" fillId="24" borderId="0" xfId="0" applyNumberFormat="1" applyFont="1" applyFill="1" applyBorder="1" applyAlignment="1">
      <alignment horizontal="left" vertical="top" wrapText="1"/>
    </xf>
    <xf numFmtId="0" fontId="4" fillId="24" borderId="0" xfId="0" applyFont="1" applyFill="1" applyBorder="1" applyAlignment="1" applyProtection="1">
      <alignment horizontal="center" vertical="center" wrapText="1"/>
      <protection locked="0"/>
    </xf>
    <xf numFmtId="0" fontId="8" fillId="24" borderId="0" xfId="0" applyFont="1" applyFill="1" applyBorder="1" applyAlignment="1" applyProtection="1">
      <alignment vertical="top"/>
      <protection locked="0"/>
    </xf>
    <xf numFmtId="0" fontId="8" fillId="24" borderId="0" xfId="0" applyFont="1" applyFill="1" applyBorder="1" applyAlignment="1" applyProtection="1">
      <alignment vertical="center" wrapText="1"/>
      <protection locked="0"/>
    </xf>
    <xf numFmtId="0" fontId="3" fillId="24" borderId="23" xfId="0" applyFont="1" applyFill="1" applyBorder="1" applyAlignment="1" applyProtection="1">
      <alignment horizontal="left" vertical="top"/>
      <protection locked="0"/>
    </xf>
    <xf numFmtId="0" fontId="18" fillId="24" borderId="29" xfId="0" applyFont="1" applyFill="1" applyBorder="1" applyAlignment="1" applyProtection="1">
      <alignment horizontal="center" vertical="center" wrapText="1"/>
      <protection locked="0"/>
    </xf>
    <xf numFmtId="0" fontId="3" fillId="24" borderId="0" xfId="0" applyFont="1" applyFill="1" applyBorder="1" applyAlignment="1" applyProtection="1">
      <alignment/>
      <protection locked="0"/>
    </xf>
    <xf numFmtId="0" fontId="4" fillId="24" borderId="0" xfId="0" applyFont="1" applyFill="1" applyBorder="1" applyAlignment="1">
      <alignment horizontal="center" wrapText="1"/>
    </xf>
    <xf numFmtId="0" fontId="8" fillId="24" borderId="0" xfId="0" applyFont="1" applyFill="1" applyBorder="1" applyAlignment="1">
      <alignment horizontal="center" wrapText="1"/>
    </xf>
    <xf numFmtId="0" fontId="3" fillId="24" borderId="0" xfId="0" applyFont="1" applyFill="1" applyBorder="1" applyAlignment="1" applyProtection="1">
      <alignment vertical="top"/>
      <protection locked="0"/>
    </xf>
    <xf numFmtId="0" fontId="3" fillId="24" borderId="0" xfId="0" applyFont="1" applyFill="1" applyBorder="1" applyAlignment="1" applyProtection="1">
      <alignment horizontal="center" vertical="top"/>
      <protection locked="0"/>
    </xf>
    <xf numFmtId="49" fontId="4" fillId="24" borderId="0" xfId="33" applyNumberFormat="1" applyFont="1" applyFill="1" applyBorder="1">
      <alignment/>
      <protection/>
    </xf>
    <xf numFmtId="49" fontId="4" fillId="24" borderId="0" xfId="33" applyNumberFormat="1" applyFont="1" applyFill="1">
      <alignment/>
      <protection/>
    </xf>
    <xf numFmtId="0" fontId="34" fillId="0" borderId="0" xfId="0" applyFont="1" applyAlignment="1" applyProtection="1">
      <alignment/>
      <protection/>
    </xf>
    <xf numFmtId="3" fontId="36" fillId="23" borderId="27" xfId="34" applyNumberFormat="1" applyFont="1" applyFill="1" applyBorder="1" applyAlignment="1">
      <alignment horizontal="right" vertical="center" wrapText="1"/>
      <protection/>
    </xf>
    <xf numFmtId="3" fontId="36" fillId="20" borderId="27" xfId="34" applyNumberFormat="1" applyFont="1" applyFill="1" applyBorder="1" applyAlignment="1">
      <alignment horizontal="right" vertical="center" wrapText="1"/>
      <protection/>
    </xf>
    <xf numFmtId="0" fontId="37" fillId="0" borderId="30" xfId="33" applyFont="1" applyFill="1" applyBorder="1" applyAlignment="1">
      <alignment horizontal="center" vertical="center" wrapText="1"/>
      <protection/>
    </xf>
    <xf numFmtId="0" fontId="29" fillId="0" borderId="0" xfId="34" applyFont="1" applyFill="1" applyBorder="1" applyAlignment="1">
      <alignment horizontal="left" wrapText="1"/>
      <protection/>
    </xf>
    <xf numFmtId="0" fontId="29" fillId="0" borderId="0" xfId="34" applyFont="1" applyFill="1" applyBorder="1" applyAlignment="1">
      <alignment horizontal="left"/>
      <protection/>
    </xf>
    <xf numFmtId="0" fontId="37" fillId="24" borderId="31" xfId="33" applyFont="1" applyFill="1" applyBorder="1" applyAlignment="1">
      <alignment horizontal="center" vertical="center" wrapText="1"/>
      <protection/>
    </xf>
    <xf numFmtId="0" fontId="37" fillId="24" borderId="31" xfId="0" applyFont="1" applyFill="1" applyBorder="1" applyAlignment="1">
      <alignment horizontal="center" vertical="center" wrapText="1"/>
    </xf>
    <xf numFmtId="0" fontId="4" fillId="24" borderId="29" xfId="33" applyFont="1" applyFill="1" applyBorder="1">
      <alignment/>
      <protection/>
    </xf>
    <xf numFmtId="0" fontId="17" fillId="24" borderId="29" xfId="0" applyFont="1" applyFill="1" applyBorder="1" applyAlignment="1" applyProtection="1">
      <alignment horizontal="left" vertical="top" wrapText="1"/>
      <protection locked="0"/>
    </xf>
    <xf numFmtId="0" fontId="4" fillId="24" borderId="23" xfId="0" applyFont="1" applyFill="1" applyBorder="1" applyAlignment="1" applyProtection="1">
      <alignment horizontal="right" vertical="top"/>
      <protection locked="0"/>
    </xf>
    <xf numFmtId="0" fontId="13" fillId="0" borderId="32" xfId="33" applyFont="1" applyFill="1" applyBorder="1" applyAlignment="1">
      <alignment horizontal="left"/>
      <protection/>
    </xf>
    <xf numFmtId="0" fontId="29" fillId="0" borderId="32" xfId="33" applyFont="1" applyFill="1" applyBorder="1" applyAlignment="1">
      <alignment/>
      <protection/>
    </xf>
    <xf numFmtId="0" fontId="4" fillId="0" borderId="0" xfId="33" applyFont="1" applyFill="1" applyBorder="1" applyAlignment="1">
      <alignment horizontal="left"/>
      <protection/>
    </xf>
    <xf numFmtId="0" fontId="13" fillId="0" borderId="33" xfId="34" applyFont="1" applyFill="1" applyBorder="1" applyAlignment="1">
      <alignment horizontal="left" vertical="center" wrapText="1"/>
      <protection/>
    </xf>
    <xf numFmtId="0" fontId="21" fillId="0" borderId="34" xfId="34" applyFont="1" applyFill="1" applyBorder="1" applyAlignment="1">
      <alignment horizontal="left" vertical="center" wrapText="1"/>
      <protection/>
    </xf>
    <xf numFmtId="3" fontId="36" fillId="23" borderId="35" xfId="34" applyNumberFormat="1" applyFont="1" applyFill="1" applyBorder="1" applyAlignment="1">
      <alignment horizontal="right" vertical="center" wrapText="1"/>
      <protection/>
    </xf>
    <xf numFmtId="0" fontId="5" fillId="0" borderId="36" xfId="34" applyFont="1" applyFill="1" applyBorder="1" applyAlignment="1">
      <alignment horizontal="center" vertical="center" wrapText="1"/>
      <protection/>
    </xf>
    <xf numFmtId="0" fontId="5" fillId="0" borderId="37" xfId="34" applyFont="1" applyFill="1" applyBorder="1" applyAlignment="1">
      <alignment horizontal="center" vertical="center" wrapText="1"/>
      <protection/>
    </xf>
    <xf numFmtId="0" fontId="37" fillId="0" borderId="0" xfId="33" applyNumberFormat="1" applyFont="1" applyFill="1" applyBorder="1" applyAlignment="1">
      <alignment horizontal="center" vertical="center" wrapText="1"/>
      <protection/>
    </xf>
    <xf numFmtId="0" fontId="37" fillId="0" borderId="31" xfId="33" applyNumberFormat="1" applyFont="1" applyFill="1" applyBorder="1" applyAlignment="1">
      <alignment horizontal="center" vertical="center" wrapText="1"/>
      <protection/>
    </xf>
    <xf numFmtId="49" fontId="37" fillId="0" borderId="30" xfId="0" applyNumberFormat="1" applyFont="1" applyFill="1" applyBorder="1" applyAlignment="1">
      <alignment horizontal="center" vertical="center" wrapText="1"/>
    </xf>
    <xf numFmtId="0" fontId="13" fillId="0" borderId="31" xfId="33" applyNumberFormat="1" applyFont="1" applyFill="1" applyBorder="1" applyAlignment="1">
      <alignment horizontal="center" vertical="center" wrapText="1"/>
      <protection/>
    </xf>
    <xf numFmtId="0" fontId="37" fillId="0" borderId="31" xfId="33" applyNumberFormat="1" applyFont="1" applyFill="1" applyBorder="1" applyAlignment="1">
      <alignment horizontal="center" vertical="top" wrapText="1"/>
      <protection/>
    </xf>
    <xf numFmtId="0" fontId="13" fillId="0" borderId="38" xfId="34" applyFont="1" applyFill="1" applyBorder="1" applyAlignment="1">
      <alignment horizontal="left" vertical="center" wrapText="1"/>
      <protection/>
    </xf>
    <xf numFmtId="0" fontId="5" fillId="0" borderId="39" xfId="34" applyFont="1" applyFill="1" applyBorder="1" applyAlignment="1">
      <alignment horizontal="center" vertical="center" wrapText="1"/>
      <protection/>
    </xf>
    <xf numFmtId="3" fontId="36" fillId="23" borderId="40" xfId="34" applyNumberFormat="1" applyFont="1" applyFill="1" applyBorder="1" applyAlignment="1">
      <alignment horizontal="right" vertical="center" wrapText="1"/>
      <protection/>
    </xf>
    <xf numFmtId="3" fontId="36" fillId="20" borderId="40" xfId="34" applyNumberFormat="1" applyFont="1" applyFill="1" applyBorder="1" applyAlignment="1">
      <alignment horizontal="right" vertical="center" wrapText="1"/>
      <protection/>
    </xf>
    <xf numFmtId="0" fontId="5" fillId="0" borderId="20" xfId="33" applyFont="1" applyFill="1" applyBorder="1" applyAlignment="1">
      <alignment horizontal="center"/>
      <protection/>
    </xf>
    <xf numFmtId="0" fontId="1" fillId="0" borderId="41" xfId="33" applyFont="1" applyFill="1" applyBorder="1" applyAlignment="1">
      <alignment horizontal="center" vertical="center"/>
      <protection/>
    </xf>
    <xf numFmtId="0" fontId="5" fillId="0" borderId="42" xfId="33" applyFont="1" applyFill="1" applyBorder="1" applyAlignment="1">
      <alignment horizontal="center" vertical="center"/>
      <protection/>
    </xf>
    <xf numFmtId="0" fontId="5" fillId="0" borderId="43" xfId="33" applyFont="1" applyFill="1" applyBorder="1" applyAlignment="1">
      <alignment horizontal="center" vertical="center"/>
      <protection/>
    </xf>
    <xf numFmtId="0" fontId="29" fillId="0" borderId="19" xfId="34" applyFont="1" applyFill="1" applyBorder="1" applyAlignment="1">
      <alignment horizontal="center" wrapText="1"/>
      <protection/>
    </xf>
    <xf numFmtId="0" fontId="21" fillId="0" borderId="34" xfId="34" applyFont="1" applyFill="1" applyBorder="1" applyAlignment="1">
      <alignment horizontal="center" vertical="center" wrapText="1"/>
      <protection/>
    </xf>
    <xf numFmtId="0" fontId="5" fillId="0" borderId="36" xfId="34" applyFont="1" applyFill="1" applyBorder="1" applyAlignment="1">
      <alignment horizontal="center" wrapText="1"/>
      <protection/>
    </xf>
    <xf numFmtId="0" fontId="5" fillId="0" borderId="37" xfId="34" applyFont="1" applyFill="1" applyBorder="1" applyAlignment="1">
      <alignment horizontal="center" wrapText="1"/>
      <protection/>
    </xf>
    <xf numFmtId="0" fontId="17" fillId="0" borderId="44" xfId="34" applyFont="1" applyFill="1" applyBorder="1" applyAlignment="1">
      <alignment horizontal="center" vertical="center" wrapText="1"/>
      <protection/>
    </xf>
    <xf numFmtId="0" fontId="13" fillId="0" borderId="45" xfId="34" applyFont="1" applyFill="1" applyBorder="1" applyAlignment="1">
      <alignment horizontal="center" vertical="center" wrapText="1"/>
      <protection/>
    </xf>
    <xf numFmtId="0" fontId="13" fillId="0" borderId="46" xfId="33" applyFont="1" applyFill="1" applyBorder="1" applyAlignment="1">
      <alignment horizontal="center" vertical="center" wrapText="1"/>
      <protection/>
    </xf>
    <xf numFmtId="0" fontId="37" fillId="0" borderId="46" xfId="34" applyFont="1" applyFill="1" applyBorder="1" applyAlignment="1">
      <alignment horizontal="center" vertical="center" wrapText="1"/>
      <protection/>
    </xf>
    <xf numFmtId="0" fontId="37" fillId="0" borderId="47" xfId="34" applyFont="1" applyFill="1" applyBorder="1" applyAlignment="1">
      <alignment horizontal="center" vertical="center" wrapText="1"/>
      <protection/>
    </xf>
    <xf numFmtId="0" fontId="29" fillId="0" borderId="38" xfId="34" applyFont="1" applyFill="1" applyBorder="1" applyAlignment="1">
      <alignment horizontal="center" wrapText="1"/>
      <protection/>
    </xf>
    <xf numFmtId="0" fontId="5" fillId="0" borderId="39" xfId="34" applyFont="1" applyFill="1" applyBorder="1" applyAlignment="1">
      <alignment horizontal="center" wrapText="1"/>
      <protection/>
    </xf>
    <xf numFmtId="0" fontId="5" fillId="0" borderId="20" xfId="34" applyFont="1" applyFill="1" applyBorder="1" applyAlignment="1">
      <alignment horizontal="center" wrapText="1"/>
      <protection/>
    </xf>
    <xf numFmtId="0" fontId="5" fillId="0" borderId="41" xfId="34" applyFont="1" applyFill="1" applyBorder="1" applyAlignment="1">
      <alignment horizontal="center" wrapText="1"/>
      <protection/>
    </xf>
    <xf numFmtId="0" fontId="13" fillId="0" borderId="0" xfId="33" applyFont="1" applyFill="1" applyAlignment="1">
      <alignment horizontal="left" vertical="center"/>
      <protection/>
    </xf>
    <xf numFmtId="0" fontId="8" fillId="24" borderId="0" xfId="33" applyFont="1" applyFill="1" applyBorder="1" applyAlignment="1">
      <alignment/>
      <protection/>
    </xf>
    <xf numFmtId="0" fontId="39" fillId="24" borderId="30" xfId="33" applyFont="1" applyFill="1" applyBorder="1" applyAlignment="1">
      <alignment horizontal="center" vertical="top" wrapText="1"/>
      <protection/>
    </xf>
    <xf numFmtId="0" fontId="39" fillId="24" borderId="48" xfId="33" applyFont="1" applyFill="1" applyBorder="1" applyAlignment="1">
      <alignment horizontal="center" vertical="center" wrapText="1"/>
      <protection/>
    </xf>
    <xf numFmtId="0" fontId="13" fillId="24" borderId="30" xfId="0" applyFont="1" applyFill="1" applyBorder="1" applyAlignment="1">
      <alignment horizontal="center" vertical="center" wrapText="1"/>
    </xf>
    <xf numFmtId="0" fontId="37" fillId="24" borderId="30" xfId="0" applyFont="1" applyFill="1" applyBorder="1" applyAlignment="1">
      <alignment horizontal="center" vertical="center" wrapText="1"/>
    </xf>
    <xf numFmtId="0" fontId="5" fillId="24" borderId="49" xfId="33" applyFont="1" applyFill="1" applyBorder="1" applyAlignment="1">
      <alignment horizontal="center" vertical="top" wrapText="1"/>
      <protection/>
    </xf>
    <xf numFmtId="0" fontId="5" fillId="24" borderId="31" xfId="33" applyFont="1" applyFill="1" applyBorder="1" applyAlignment="1">
      <alignment horizontal="center" vertical="top" wrapText="1"/>
      <protection/>
    </xf>
    <xf numFmtId="0" fontId="5" fillId="24" borderId="50" xfId="33" applyFont="1" applyFill="1" applyBorder="1" applyAlignment="1">
      <alignment horizontal="center" vertical="top" wrapText="1"/>
      <protection/>
    </xf>
    <xf numFmtId="0" fontId="5" fillId="24" borderId="51" xfId="33" applyFont="1" applyFill="1" applyBorder="1" applyAlignment="1">
      <alignment horizontal="center" vertical="top" wrapText="1"/>
      <protection/>
    </xf>
    <xf numFmtId="49" fontId="13" fillId="24" borderId="32" xfId="0" applyNumberFormat="1" applyFont="1" applyFill="1" applyBorder="1" applyAlignment="1">
      <alignment horizontal="left" vertical="center" wrapText="1"/>
    </xf>
    <xf numFmtId="49" fontId="13" fillId="24" borderId="32" xfId="0" applyNumberFormat="1" applyFont="1" applyFill="1" applyBorder="1" applyAlignment="1">
      <alignment vertical="top" wrapText="1"/>
    </xf>
    <xf numFmtId="49" fontId="5" fillId="24" borderId="41" xfId="0" applyNumberFormat="1" applyFont="1" applyFill="1" applyBorder="1" applyAlignment="1">
      <alignment horizontal="center" vertical="center" wrapText="1"/>
    </xf>
    <xf numFmtId="0" fontId="5" fillId="24" borderId="39" xfId="0" applyNumberFormat="1" applyFont="1" applyFill="1" applyBorder="1" applyAlignment="1">
      <alignment horizontal="center" vertical="center" wrapText="1"/>
    </xf>
    <xf numFmtId="0" fontId="5" fillId="24" borderId="36" xfId="0" applyNumberFormat="1" applyFont="1" applyFill="1" applyBorder="1" applyAlignment="1">
      <alignment horizontal="center" vertical="center" wrapText="1"/>
    </xf>
    <xf numFmtId="0" fontId="5" fillId="24" borderId="36" xfId="0" applyNumberFormat="1" applyFont="1" applyFill="1" applyBorder="1" applyAlignment="1">
      <alignment horizontal="center" vertical="center" wrapText="1"/>
    </xf>
    <xf numFmtId="0" fontId="5" fillId="24" borderId="37" xfId="0" applyNumberFormat="1" applyFont="1" applyFill="1" applyBorder="1" applyAlignment="1">
      <alignment horizontal="center" vertical="center" wrapText="1"/>
    </xf>
    <xf numFmtId="0" fontId="5" fillId="24" borderId="52" xfId="33" applyFont="1" applyFill="1" applyBorder="1" applyAlignment="1">
      <alignment horizontal="center" vertical="center" wrapText="1"/>
      <protection/>
    </xf>
    <xf numFmtId="0" fontId="5" fillId="24" borderId="36" xfId="33" applyFont="1" applyFill="1" applyBorder="1" applyAlignment="1">
      <alignment horizontal="center" vertical="center" wrapText="1"/>
      <protection/>
    </xf>
    <xf numFmtId="0" fontId="5" fillId="24" borderId="37" xfId="33" applyFont="1" applyFill="1" applyBorder="1" applyAlignment="1">
      <alignment horizontal="center" vertical="center" wrapText="1"/>
      <protection/>
    </xf>
    <xf numFmtId="49" fontId="13" fillId="24" borderId="53" xfId="0" applyNumberFormat="1" applyFont="1" applyFill="1" applyBorder="1" applyAlignment="1">
      <alignment vertical="top" wrapText="1"/>
    </xf>
    <xf numFmtId="49" fontId="13" fillId="24" borderId="32" xfId="0" applyNumberFormat="1" applyFont="1" applyFill="1" applyBorder="1" applyAlignment="1">
      <alignment horizontal="left" vertical="top" wrapText="1"/>
    </xf>
    <xf numFmtId="0" fontId="13" fillId="24" borderId="32" xfId="0" applyFont="1" applyFill="1" applyBorder="1" applyAlignment="1">
      <alignment horizontal="left" vertical="center" wrapText="1"/>
    </xf>
    <xf numFmtId="0" fontId="36" fillId="24" borderId="29" xfId="33" applyFont="1" applyFill="1" applyBorder="1">
      <alignment/>
      <protection/>
    </xf>
    <xf numFmtId="0" fontId="29" fillId="24" borderId="29" xfId="0" applyFont="1" applyFill="1" applyBorder="1" applyAlignment="1" applyProtection="1">
      <alignment horizontal="left" vertical="top" wrapText="1"/>
      <protection locked="0"/>
    </xf>
    <xf numFmtId="0" fontId="20" fillId="24" borderId="0" xfId="33" applyFont="1" applyFill="1" applyBorder="1" applyAlignment="1">
      <alignment/>
      <protection/>
    </xf>
    <xf numFmtId="0" fontId="37" fillId="0" borderId="54" xfId="33" applyFont="1" applyFill="1" applyBorder="1" applyAlignment="1">
      <alignment horizontal="center" vertical="center" wrapText="1"/>
      <protection/>
    </xf>
    <xf numFmtId="0" fontId="5" fillId="0" borderId="55" xfId="33" applyFont="1" applyFill="1" applyBorder="1" applyAlignment="1">
      <alignment horizontal="center" vertical="center"/>
      <protection/>
    </xf>
    <xf numFmtId="3" fontId="36" fillId="23" borderId="56" xfId="34" applyNumberFormat="1" applyFont="1" applyFill="1" applyBorder="1" applyAlignment="1">
      <alignment horizontal="right" vertical="center" wrapText="1"/>
      <protection/>
    </xf>
    <xf numFmtId="3" fontId="36" fillId="23" borderId="57" xfId="34" applyNumberFormat="1" applyFont="1" applyFill="1" applyBorder="1" applyAlignment="1">
      <alignment horizontal="right" vertical="center" wrapText="1"/>
      <protection/>
    </xf>
    <xf numFmtId="3" fontId="36" fillId="23" borderId="24" xfId="34" applyNumberFormat="1" applyFont="1" applyFill="1" applyBorder="1" applyAlignment="1">
      <alignment horizontal="right" vertical="center" wrapText="1"/>
      <protection/>
    </xf>
    <xf numFmtId="3" fontId="36" fillId="23" borderId="10" xfId="34" applyNumberFormat="1" applyFont="1" applyFill="1" applyBorder="1" applyAlignment="1">
      <alignment horizontal="right" vertical="center" wrapText="1"/>
      <protection/>
    </xf>
    <xf numFmtId="3" fontId="36" fillId="23" borderId="58" xfId="34" applyNumberFormat="1" applyFont="1" applyFill="1" applyBorder="1" applyAlignment="1">
      <alignment horizontal="right" vertical="center" wrapText="1"/>
      <protection/>
    </xf>
    <xf numFmtId="3" fontId="36" fillId="23" borderId="15" xfId="34" applyNumberFormat="1" applyFont="1" applyFill="1" applyBorder="1" applyAlignment="1">
      <alignment horizontal="right" vertical="center" wrapText="1"/>
      <protection/>
    </xf>
    <xf numFmtId="0" fontId="40" fillId="24" borderId="0" xfId="34" applyNumberFormat="1" applyFont="1" applyFill="1" applyBorder="1" applyAlignment="1">
      <alignment horizontal="left" vertical="center" wrapText="1"/>
      <protection/>
    </xf>
    <xf numFmtId="0" fontId="4" fillId="0" borderId="59" xfId="33" applyFont="1" applyFill="1" applyBorder="1">
      <alignment/>
      <protection/>
    </xf>
    <xf numFmtId="0" fontId="5" fillId="0" borderId="42" xfId="34" applyFont="1" applyFill="1" applyBorder="1" applyAlignment="1">
      <alignment horizontal="center" vertical="center" wrapText="1"/>
      <protection/>
    </xf>
    <xf numFmtId="0" fontId="5" fillId="0" borderId="43" xfId="34" applyFont="1" applyFill="1" applyBorder="1" applyAlignment="1">
      <alignment horizontal="center" vertical="center" wrapText="1"/>
      <protection/>
    </xf>
    <xf numFmtId="0" fontId="5" fillId="0" borderId="55" xfId="34" applyFont="1" applyFill="1" applyBorder="1" applyAlignment="1">
      <alignment horizontal="center" vertical="center" wrapText="1"/>
      <protection/>
    </xf>
    <xf numFmtId="3" fontId="29" fillId="23" borderId="56" xfId="34" applyNumberFormat="1" applyFont="1" applyFill="1" applyBorder="1" applyAlignment="1">
      <alignment horizontal="right" vertical="center" wrapText="1"/>
      <protection/>
    </xf>
    <xf numFmtId="3" fontId="29" fillId="23" borderId="40" xfId="34" applyNumberFormat="1" applyFont="1" applyFill="1" applyBorder="1" applyAlignment="1">
      <alignment horizontal="right" vertical="center" wrapText="1"/>
      <protection/>
    </xf>
    <xf numFmtId="3" fontId="29" fillId="23" borderId="57" xfId="34" applyNumberFormat="1" applyFont="1" applyFill="1" applyBorder="1" applyAlignment="1">
      <alignment horizontal="right" vertical="center" wrapText="1"/>
      <protection/>
    </xf>
    <xf numFmtId="3" fontId="29" fillId="23" borderId="24" xfId="34" applyNumberFormat="1" applyFont="1" applyFill="1" applyBorder="1" applyAlignment="1">
      <alignment horizontal="right" vertical="center" wrapText="1"/>
      <protection/>
    </xf>
    <xf numFmtId="3" fontId="29" fillId="23" borderId="27" xfId="34" applyNumberFormat="1" applyFont="1" applyFill="1" applyBorder="1" applyAlignment="1">
      <alignment horizontal="right" vertical="center" wrapText="1"/>
      <protection/>
    </xf>
    <xf numFmtId="3" fontId="29" fillId="23" borderId="10" xfId="34" applyNumberFormat="1" applyFont="1" applyFill="1" applyBorder="1" applyAlignment="1">
      <alignment horizontal="right" vertical="center" wrapText="1"/>
      <protection/>
    </xf>
    <xf numFmtId="3" fontId="29" fillId="23" borderId="58" xfId="34" applyNumberFormat="1" applyFont="1" applyFill="1" applyBorder="1" applyAlignment="1">
      <alignment horizontal="right" vertical="center" wrapText="1"/>
      <protection/>
    </xf>
    <xf numFmtId="3" fontId="29" fillId="23" borderId="35" xfId="34" applyNumberFormat="1" applyFont="1" applyFill="1" applyBorder="1" applyAlignment="1">
      <alignment horizontal="right" vertical="center" wrapText="1"/>
      <protection/>
    </xf>
    <xf numFmtId="3" fontId="29" fillId="23" borderId="15" xfId="34" applyNumberFormat="1" applyFont="1" applyFill="1" applyBorder="1" applyAlignment="1">
      <alignment horizontal="right" vertical="center" wrapText="1"/>
      <protection/>
    </xf>
    <xf numFmtId="0" fontId="8" fillId="24" borderId="0" xfId="33" applyFont="1" applyFill="1" applyAlignment="1">
      <alignment horizontal="left" wrapText="1"/>
      <protection/>
    </xf>
    <xf numFmtId="49" fontId="5" fillId="24" borderId="42" xfId="33" applyNumberFormat="1" applyFont="1" applyFill="1" applyBorder="1" applyAlignment="1">
      <alignment horizontal="center" vertical="center" wrapText="1"/>
      <protection/>
    </xf>
    <xf numFmtId="0" fontId="5" fillId="24" borderId="43" xfId="33" applyFont="1" applyFill="1" applyBorder="1" applyAlignment="1">
      <alignment horizontal="center" vertical="center"/>
      <protection/>
    </xf>
    <xf numFmtId="49" fontId="5" fillId="24" borderId="43" xfId="33" applyNumberFormat="1" applyFont="1" applyFill="1" applyBorder="1" applyAlignment="1">
      <alignment horizontal="center" vertical="center" wrapText="1"/>
      <protection/>
    </xf>
    <xf numFmtId="0" fontId="5" fillId="24" borderId="55" xfId="33" applyFont="1" applyFill="1" applyBorder="1" applyAlignment="1">
      <alignment horizontal="center" vertical="center"/>
      <protection/>
    </xf>
    <xf numFmtId="3" fontId="13" fillId="20" borderId="27" xfId="34" applyNumberFormat="1" applyFont="1" applyFill="1" applyBorder="1" applyAlignment="1">
      <alignment horizontal="right" vertical="center" wrapText="1"/>
      <protection/>
    </xf>
    <xf numFmtId="3" fontId="13" fillId="20" borderId="10" xfId="34" applyNumberFormat="1" applyFont="1" applyFill="1" applyBorder="1" applyAlignment="1">
      <alignment horizontal="right" vertical="center" wrapText="1"/>
      <protection/>
    </xf>
    <xf numFmtId="3" fontId="29" fillId="23" borderId="26" xfId="34" applyNumberFormat="1" applyFont="1" applyFill="1" applyBorder="1" applyAlignment="1">
      <alignment horizontal="right" vertical="center" wrapText="1"/>
      <protection/>
    </xf>
    <xf numFmtId="0" fontId="5" fillId="24" borderId="0" xfId="57" applyFont="1" applyFill="1" applyBorder="1" applyAlignment="1">
      <alignment horizontal="center" vertical="center" wrapText="1"/>
      <protection/>
    </xf>
    <xf numFmtId="3" fontId="29" fillId="23" borderId="12" xfId="34" applyNumberFormat="1" applyFont="1" applyFill="1" applyBorder="1" applyAlignment="1">
      <alignment horizontal="right" vertical="center" wrapText="1"/>
      <protection/>
    </xf>
    <xf numFmtId="0" fontId="4" fillId="24" borderId="0" xfId="0" applyFont="1" applyFill="1" applyBorder="1" applyAlignment="1" applyProtection="1">
      <alignment horizontal="center" vertical="center" wrapText="1"/>
      <protection locked="0"/>
    </xf>
    <xf numFmtId="0" fontId="5" fillId="24" borderId="0" xfId="57" applyFont="1" applyFill="1" applyBorder="1" applyAlignment="1">
      <alignment horizontal="left" vertical="center" wrapText="1"/>
      <protection/>
    </xf>
    <xf numFmtId="0" fontId="4" fillId="24" borderId="0" xfId="0" applyFont="1" applyFill="1" applyBorder="1" applyAlignment="1">
      <alignment horizontal="center" vertical="center" wrapText="1"/>
    </xf>
    <xf numFmtId="0" fontId="32" fillId="0" borderId="28" xfId="56" applyNumberFormat="1" applyFont="1" applyBorder="1">
      <alignment/>
      <protection/>
    </xf>
    <xf numFmtId="0" fontId="0" fillId="0" borderId="28" xfId="56" applyNumberFormat="1" applyBorder="1" applyAlignment="1">
      <alignment wrapText="1"/>
      <protection/>
    </xf>
    <xf numFmtId="0" fontId="30" fillId="22" borderId="60" xfId="56" applyNumberFormat="1" applyFont="1" applyFill="1" applyBorder="1">
      <alignment/>
      <protection/>
    </xf>
    <xf numFmtId="0" fontId="30" fillId="22" borderId="60" xfId="56" applyNumberFormat="1" applyFont="1" applyFill="1" applyBorder="1" applyAlignment="1">
      <alignment wrapText="1"/>
      <protection/>
    </xf>
    <xf numFmtId="3" fontId="13" fillId="20" borderId="30" xfId="34" applyNumberFormat="1" applyFont="1" applyFill="1" applyBorder="1" applyAlignment="1">
      <alignment horizontal="right" vertical="center" wrapText="1"/>
      <protection/>
    </xf>
    <xf numFmtId="3" fontId="27" fillId="23" borderId="30" xfId="34" applyNumberFormat="1" applyFont="1" applyFill="1" applyBorder="1" applyAlignment="1">
      <alignment horizontal="right" vertical="center" wrapText="1"/>
      <protection/>
    </xf>
    <xf numFmtId="3" fontId="29" fillId="23" borderId="54" xfId="34" applyNumberFormat="1" applyFont="1" applyFill="1" applyBorder="1" applyAlignment="1">
      <alignment horizontal="right" vertical="center" wrapText="1"/>
      <protection/>
    </xf>
    <xf numFmtId="3" fontId="13" fillId="20" borderId="40" xfId="34" applyNumberFormat="1" applyFont="1" applyFill="1" applyBorder="1" applyAlignment="1">
      <alignment horizontal="right" vertical="center" wrapText="1"/>
      <protection/>
    </xf>
    <xf numFmtId="3" fontId="27" fillId="23" borderId="40" xfId="34" applyNumberFormat="1" applyFont="1" applyFill="1" applyBorder="1" applyAlignment="1">
      <alignment horizontal="right" vertical="center" wrapText="1"/>
      <protection/>
    </xf>
    <xf numFmtId="3" fontId="27" fillId="23" borderId="61" xfId="34" applyNumberFormat="1" applyFont="1" applyFill="1" applyBorder="1" applyAlignment="1">
      <alignment horizontal="right" vertical="center" wrapText="1"/>
      <protection/>
    </xf>
    <xf numFmtId="3" fontId="27" fillId="23" borderId="43" xfId="34" applyNumberFormat="1" applyFont="1" applyFill="1" applyBorder="1" applyAlignment="1">
      <alignment horizontal="right" vertical="center" wrapText="1"/>
      <protection/>
    </xf>
    <xf numFmtId="3" fontId="29" fillId="23" borderId="55" xfId="34" applyNumberFormat="1" applyFont="1" applyFill="1" applyBorder="1" applyAlignment="1">
      <alignment horizontal="right" vertical="center" wrapText="1"/>
      <protection/>
    </xf>
    <xf numFmtId="49" fontId="13" fillId="0" borderId="23" xfId="0" applyNumberFormat="1" applyFont="1" applyFill="1" applyBorder="1" applyAlignment="1">
      <alignment horizontal="left" vertical="center" wrapText="1"/>
    </xf>
    <xf numFmtId="49" fontId="37" fillId="0" borderId="23" xfId="0" applyNumberFormat="1" applyFont="1" applyFill="1" applyBorder="1" applyAlignment="1">
      <alignment horizontal="left" vertical="center" wrapText="1"/>
    </xf>
    <xf numFmtId="0" fontId="16" fillId="24" borderId="62" xfId="0" applyNumberFormat="1" applyFont="1" applyFill="1" applyBorder="1" applyAlignment="1">
      <alignment horizontal="center" vertical="center" wrapText="1"/>
    </xf>
    <xf numFmtId="0" fontId="16" fillId="24" borderId="33" xfId="0" applyNumberFormat="1" applyFont="1" applyFill="1" applyBorder="1" applyAlignment="1">
      <alignment horizontal="center" vertical="center" wrapText="1"/>
    </xf>
    <xf numFmtId="0" fontId="16" fillId="24" borderId="34" xfId="0" applyNumberFormat="1" applyFont="1" applyFill="1" applyBorder="1" applyAlignment="1">
      <alignment horizontal="center" vertical="center" wrapText="1"/>
    </xf>
    <xf numFmtId="3" fontId="13" fillId="20" borderId="54" xfId="34" applyNumberFormat="1" applyFont="1" applyFill="1" applyBorder="1" applyAlignment="1">
      <alignment horizontal="right" vertical="center" wrapText="1"/>
      <protection/>
    </xf>
    <xf numFmtId="3" fontId="29" fillId="20" borderId="27" xfId="34" applyNumberFormat="1" applyFont="1" applyFill="1" applyBorder="1" applyAlignment="1">
      <alignment horizontal="right" vertical="center" wrapText="1"/>
      <protection/>
    </xf>
    <xf numFmtId="0" fontId="32" fillId="0" borderId="0" xfId="56" applyNumberFormat="1" applyFont="1" applyBorder="1">
      <alignment/>
      <protection/>
    </xf>
    <xf numFmtId="1" fontId="31" fillId="0" borderId="0" xfId="56" applyNumberFormat="1" applyFont="1" applyBorder="1" applyAlignment="1">
      <alignment horizontal="center"/>
      <protection/>
    </xf>
    <xf numFmtId="0" fontId="0" fillId="0" borderId="0" xfId="56" applyNumberFormat="1" applyBorder="1" applyAlignment="1">
      <alignment wrapText="1"/>
      <protection/>
    </xf>
    <xf numFmtId="0" fontId="0" fillId="0" borderId="0" xfId="0" applyBorder="1" applyAlignment="1">
      <alignment/>
    </xf>
    <xf numFmtId="0" fontId="0" fillId="0" borderId="0" xfId="56" applyNumberFormat="1" applyFont="1" applyBorder="1" applyAlignment="1">
      <alignment wrapText="1"/>
      <protection/>
    </xf>
    <xf numFmtId="0" fontId="0" fillId="0" borderId="0" xfId="0" applyBorder="1" applyAlignment="1">
      <alignment wrapText="1"/>
    </xf>
    <xf numFmtId="0" fontId="16" fillId="22" borderId="63" xfId="0" applyFont="1" applyFill="1" applyBorder="1" applyAlignment="1">
      <alignment/>
    </xf>
    <xf numFmtId="0" fontId="16" fillId="22" borderId="47" xfId="0" applyFont="1" applyFill="1" applyBorder="1" applyAlignment="1">
      <alignment horizontal="center"/>
    </xf>
    <xf numFmtId="0" fontId="20" fillId="24" borderId="0" xfId="0" applyFont="1" applyFill="1" applyBorder="1" applyAlignment="1" applyProtection="1">
      <alignment/>
      <protection locked="0"/>
    </xf>
    <xf numFmtId="0" fontId="4" fillId="24" borderId="0" xfId="33" applyFont="1" applyFill="1" applyBorder="1" applyAlignment="1">
      <alignment horizontal="left" wrapText="1"/>
      <protection/>
    </xf>
    <xf numFmtId="0" fontId="4" fillId="24" borderId="0" xfId="0" applyFont="1" applyFill="1" applyBorder="1" applyAlignment="1" applyProtection="1">
      <alignment horizontal="center"/>
      <protection locked="0"/>
    </xf>
    <xf numFmtId="0" fontId="19" fillId="24" borderId="0" xfId="0" applyFont="1" applyFill="1" applyBorder="1" applyAlignment="1" applyProtection="1">
      <alignment horizontal="center"/>
      <protection locked="0"/>
    </xf>
    <xf numFmtId="0" fontId="4" fillId="24" borderId="0" xfId="0" applyFont="1" applyFill="1" applyBorder="1" applyAlignment="1" applyProtection="1">
      <alignment horizontal="center" vertical="top"/>
      <protection locked="0"/>
    </xf>
    <xf numFmtId="0" fontId="4" fillId="24" borderId="0" xfId="0" applyFont="1" applyFill="1" applyBorder="1" applyAlignment="1" applyProtection="1">
      <alignment horizontal="center"/>
      <protection locked="0"/>
    </xf>
    <xf numFmtId="0" fontId="32" fillId="0" borderId="28" xfId="0" applyNumberFormat="1" applyFont="1" applyBorder="1" applyAlignment="1">
      <alignment/>
    </xf>
    <xf numFmtId="1" fontId="31" fillId="0" borderId="28" xfId="0" applyNumberFormat="1" applyFont="1" applyBorder="1" applyAlignment="1">
      <alignment horizontal="center"/>
    </xf>
    <xf numFmtId="0" fontId="0" fillId="0" borderId="28" xfId="0" applyNumberFormat="1" applyBorder="1" applyAlignment="1">
      <alignment/>
    </xf>
    <xf numFmtId="0" fontId="3" fillId="0" borderId="21" xfId="0" applyFont="1" applyBorder="1" applyAlignment="1" applyProtection="1">
      <alignment horizontal="center"/>
      <protection/>
    </xf>
    <xf numFmtId="0" fontId="3" fillId="0" borderId="22" xfId="0" applyFont="1" applyBorder="1" applyAlignment="1" applyProtection="1">
      <alignment horizontal="center"/>
      <protection/>
    </xf>
    <xf numFmtId="0" fontId="7" fillId="0" borderId="20" xfId="0" applyFont="1" applyBorder="1" applyAlignment="1" applyProtection="1">
      <alignment horizontal="center" vertical="top"/>
      <protection/>
    </xf>
    <xf numFmtId="0" fontId="7" fillId="0" borderId="21" xfId="0" applyFont="1" applyBorder="1" applyAlignment="1" applyProtection="1">
      <alignment horizontal="center" vertical="top"/>
      <protection/>
    </xf>
    <xf numFmtId="0" fontId="7" fillId="0" borderId="22" xfId="0" applyFont="1" applyBorder="1" applyAlignment="1" applyProtection="1">
      <alignment horizontal="center" vertical="top"/>
      <protection/>
    </xf>
    <xf numFmtId="0" fontId="5" fillId="0" borderId="59" xfId="0" applyFont="1" applyBorder="1" applyAlignment="1" applyProtection="1">
      <alignment horizontal="center" wrapText="1"/>
      <protection/>
    </xf>
    <xf numFmtId="0" fontId="5" fillId="0" borderId="64" xfId="0" applyFont="1" applyBorder="1" applyAlignment="1" applyProtection="1">
      <alignment horizontal="center" wrapText="1"/>
      <protection/>
    </xf>
    <xf numFmtId="0" fontId="5" fillId="0" borderId="65" xfId="0" applyFont="1" applyBorder="1" applyAlignment="1" applyProtection="1">
      <alignment horizontal="center" wrapText="1"/>
      <protection/>
    </xf>
    <xf numFmtId="0" fontId="16" fillId="22" borderId="22" xfId="0" applyFont="1" applyFill="1" applyBorder="1" applyAlignment="1" applyProtection="1">
      <alignment horizontal="center"/>
      <protection locked="0"/>
    </xf>
    <xf numFmtId="0" fontId="24" fillId="0" borderId="20" xfId="0" applyFont="1" applyBorder="1" applyAlignment="1" applyProtection="1">
      <alignment horizontal="center" wrapText="1"/>
      <protection/>
    </xf>
    <xf numFmtId="0" fontId="5" fillId="0" borderId="20" xfId="0" applyFont="1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3" fillId="0" borderId="20" xfId="0" applyFont="1" applyBorder="1" applyAlignment="1" applyProtection="1">
      <alignment horizontal="center"/>
      <protection/>
    </xf>
    <xf numFmtId="0" fontId="16" fillId="22" borderId="21" xfId="0" applyFont="1" applyFill="1" applyBorder="1" applyAlignment="1" applyProtection="1">
      <alignment horizontal="center"/>
      <protection locked="0"/>
    </xf>
    <xf numFmtId="0" fontId="1" fillId="0" borderId="22" xfId="0" applyFont="1" applyBorder="1" applyAlignment="1" applyProtection="1">
      <alignment horizontal="center"/>
      <protection locked="0"/>
    </xf>
    <xf numFmtId="0" fontId="16" fillId="22" borderId="20" xfId="0" applyFont="1" applyFill="1" applyBorder="1" applyAlignment="1" applyProtection="1">
      <alignment horizontal="center"/>
      <protection locked="0"/>
    </xf>
    <xf numFmtId="0" fontId="24" fillId="0" borderId="20" xfId="0" applyFont="1" applyBorder="1" applyAlignment="1" applyProtection="1">
      <alignment horizontal="center"/>
      <protection/>
    </xf>
    <xf numFmtId="0" fontId="24" fillId="0" borderId="21" xfId="0" applyFont="1" applyBorder="1" applyAlignment="1" applyProtection="1">
      <alignment horizontal="center"/>
      <protection/>
    </xf>
    <xf numFmtId="0" fontId="24" fillId="0" borderId="22" xfId="0" applyFont="1" applyBorder="1" applyAlignment="1" applyProtection="1">
      <alignment horizontal="center"/>
      <protection/>
    </xf>
    <xf numFmtId="0" fontId="26" fillId="0" borderId="21" xfId="0" applyFont="1" applyBorder="1" applyAlignment="1" applyProtection="1">
      <alignment/>
      <protection/>
    </xf>
    <xf numFmtId="0" fontId="26" fillId="0" borderId="22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1" fillId="0" borderId="20" xfId="0" applyFont="1" applyBorder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center"/>
      <protection locked="0"/>
    </xf>
    <xf numFmtId="0" fontId="3" fillId="0" borderId="41" xfId="0" applyFont="1" applyFill="1" applyBorder="1" applyAlignment="1" applyProtection="1">
      <alignment horizontal="center" vertical="center" wrapText="1"/>
      <protection locked="0"/>
    </xf>
    <xf numFmtId="0" fontId="3" fillId="0" borderId="59" xfId="0" applyFont="1" applyBorder="1" applyAlignment="1" applyProtection="1">
      <alignment horizontal="center" vertical="center" wrapText="1"/>
      <protection locked="0"/>
    </xf>
    <xf numFmtId="0" fontId="3" fillId="0" borderId="64" xfId="0" applyFont="1" applyBorder="1" applyAlignment="1" applyProtection="1">
      <alignment horizontal="center" vertical="center" wrapText="1"/>
      <protection locked="0"/>
    </xf>
    <xf numFmtId="0" fontId="3" fillId="0" borderId="65" xfId="0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66" xfId="0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3" fillId="0" borderId="59" xfId="0" applyFont="1" applyFill="1" applyBorder="1" applyAlignment="1" applyProtection="1">
      <alignment horizontal="center" vertical="center" wrapText="1"/>
      <protection locked="0"/>
    </xf>
    <xf numFmtId="0" fontId="3" fillId="0" borderId="64" xfId="0" applyFont="1" applyFill="1" applyBorder="1" applyAlignment="1" applyProtection="1">
      <alignment horizontal="center" vertical="center" wrapText="1"/>
      <protection locked="0"/>
    </xf>
    <xf numFmtId="0" fontId="3" fillId="0" borderId="65" xfId="0" applyFont="1" applyFill="1" applyBorder="1" applyAlignment="1" applyProtection="1">
      <alignment horizontal="center" vertical="center" wrapText="1"/>
      <protection locked="0"/>
    </xf>
    <xf numFmtId="0" fontId="3" fillId="0" borderId="19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66" xfId="0" applyFont="1" applyFill="1" applyBorder="1" applyAlignment="1" applyProtection="1">
      <alignment horizontal="center" vertical="center" wrapText="1"/>
      <protection locked="0"/>
    </xf>
    <xf numFmtId="0" fontId="3" fillId="0" borderId="16" xfId="0" applyFont="1" applyFill="1" applyBorder="1" applyAlignment="1" applyProtection="1">
      <alignment horizontal="center" vertical="center" wrapText="1"/>
      <protection locked="0"/>
    </xf>
    <xf numFmtId="0" fontId="3" fillId="0" borderId="17" xfId="0" applyFont="1" applyFill="1" applyBorder="1" applyAlignment="1" applyProtection="1">
      <alignment horizontal="center" vertical="center" wrapText="1"/>
      <protection locked="0"/>
    </xf>
    <xf numFmtId="0" fontId="3" fillId="0" borderId="18" xfId="0" applyFont="1" applyFill="1" applyBorder="1" applyAlignment="1" applyProtection="1">
      <alignment horizontal="center" vertical="center" wrapText="1"/>
      <protection locked="0"/>
    </xf>
    <xf numFmtId="0" fontId="3" fillId="0" borderId="20" xfId="0" applyFont="1" applyFill="1" applyBorder="1" applyAlignment="1" applyProtection="1">
      <alignment horizontal="center" vertical="center" wrapText="1"/>
      <protection/>
    </xf>
    <xf numFmtId="0" fontId="3" fillId="0" borderId="21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 applyProtection="1">
      <alignment horizontal="center" vertical="center" wrapText="1"/>
      <protection/>
    </xf>
    <xf numFmtId="0" fontId="3" fillId="0" borderId="20" xfId="0" applyFont="1" applyFill="1" applyBorder="1" applyAlignment="1" applyProtection="1">
      <alignment horizontal="center" vertical="center" wrapText="1"/>
      <protection locked="0"/>
    </xf>
    <xf numFmtId="0" fontId="3" fillId="0" borderId="21" xfId="0" applyFont="1" applyFill="1" applyBorder="1" applyAlignment="1" applyProtection="1">
      <alignment horizontal="center" vertical="center" wrapText="1"/>
      <protection locked="0"/>
    </xf>
    <xf numFmtId="0" fontId="3" fillId="0" borderId="22" xfId="0" applyFont="1" applyFill="1" applyBorder="1" applyAlignment="1" applyProtection="1">
      <alignment horizontal="center" vertical="center" wrapText="1"/>
      <protection locked="0"/>
    </xf>
    <xf numFmtId="0" fontId="1" fillId="0" borderId="20" xfId="0" applyFont="1" applyBorder="1" applyAlignment="1" applyProtection="1">
      <alignment horizontal="center" wrapText="1"/>
      <protection/>
    </xf>
    <xf numFmtId="0" fontId="1" fillId="0" borderId="21" xfId="0" applyFont="1" applyBorder="1" applyAlignment="1" applyProtection="1">
      <alignment horizontal="center" wrapText="1"/>
      <protection/>
    </xf>
    <xf numFmtId="0" fontId="1" fillId="0" borderId="22" xfId="0" applyFont="1" applyBorder="1" applyAlignment="1" applyProtection="1">
      <alignment horizontal="center" wrapText="1"/>
      <protection/>
    </xf>
    <xf numFmtId="0" fontId="5" fillId="24" borderId="59" xfId="35" applyFont="1" applyFill="1" applyBorder="1" applyAlignment="1" applyProtection="1">
      <alignment horizontal="center" vertical="center" wrapText="1"/>
      <protection locked="0"/>
    </xf>
    <xf numFmtId="0" fontId="5" fillId="24" borderId="64" xfId="35" applyFont="1" applyFill="1" applyBorder="1" applyAlignment="1" applyProtection="1">
      <alignment horizontal="center" vertical="center" wrapText="1"/>
      <protection locked="0"/>
    </xf>
    <xf numFmtId="0" fontId="5" fillId="24" borderId="65" xfId="35" applyFont="1" applyFill="1" applyBorder="1" applyAlignment="1" applyProtection="1">
      <alignment horizontal="center" vertical="center" wrapText="1"/>
      <protection locked="0"/>
    </xf>
    <xf numFmtId="0" fontId="5" fillId="24" borderId="19" xfId="35" applyFont="1" applyFill="1" applyBorder="1" applyAlignment="1" applyProtection="1">
      <alignment horizontal="center" vertical="center" wrapText="1"/>
      <protection locked="0"/>
    </xf>
    <xf numFmtId="0" fontId="5" fillId="24" borderId="0" xfId="35" applyFont="1" applyFill="1" applyBorder="1" applyAlignment="1" applyProtection="1">
      <alignment horizontal="center" vertical="center" wrapText="1"/>
      <protection locked="0"/>
    </xf>
    <xf numFmtId="0" fontId="5" fillId="24" borderId="66" xfId="35" applyFont="1" applyFill="1" applyBorder="1" applyAlignment="1" applyProtection="1">
      <alignment horizontal="center" vertical="center" wrapText="1"/>
      <protection locked="0"/>
    </xf>
    <xf numFmtId="0" fontId="3" fillId="0" borderId="41" xfId="0" applyFont="1" applyFill="1" applyBorder="1" applyAlignment="1" applyProtection="1">
      <alignment horizontal="center" vertical="center"/>
      <protection locked="0"/>
    </xf>
    <xf numFmtId="0" fontId="13" fillId="0" borderId="20" xfId="0" applyFont="1" applyBorder="1" applyAlignment="1" applyProtection="1">
      <alignment horizontal="center"/>
      <protection/>
    </xf>
    <xf numFmtId="0" fontId="13" fillId="0" borderId="21" xfId="0" applyFont="1" applyBorder="1" applyAlignment="1" applyProtection="1">
      <alignment horizontal="center"/>
      <protection/>
    </xf>
    <xf numFmtId="0" fontId="13" fillId="0" borderId="22" xfId="0" applyFont="1" applyBorder="1" applyAlignment="1" applyProtection="1">
      <alignment horizontal="center"/>
      <protection/>
    </xf>
    <xf numFmtId="0" fontId="33" fillId="0" borderId="19" xfId="0" applyFont="1" applyBorder="1" applyAlignment="1" applyProtection="1">
      <alignment horizontal="center"/>
      <protection/>
    </xf>
    <xf numFmtId="0" fontId="33" fillId="0" borderId="0" xfId="0" applyFont="1" applyBorder="1" applyAlignment="1" applyProtection="1" quotePrefix="1">
      <alignment horizontal="center"/>
      <protection/>
    </xf>
    <xf numFmtId="0" fontId="35" fillId="0" borderId="61" xfId="0" applyFont="1" applyFill="1" applyBorder="1" applyAlignment="1" applyProtection="1">
      <alignment horizontal="center" vertical="center" wrapText="1"/>
      <protection/>
    </xf>
    <xf numFmtId="0" fontId="35" fillId="0" borderId="43" xfId="0" applyFont="1" applyFill="1" applyBorder="1" applyAlignment="1" applyProtection="1">
      <alignment horizontal="center" vertical="center" wrapText="1"/>
      <protection/>
    </xf>
    <xf numFmtId="0" fontId="35" fillId="0" borderId="55" xfId="0" applyFont="1" applyFill="1" applyBorder="1" applyAlignment="1" applyProtection="1">
      <alignment horizontal="center" vertical="center" wrapText="1"/>
      <protection/>
    </xf>
    <xf numFmtId="0" fontId="34" fillId="0" borderId="0" xfId="33" applyFont="1" applyFill="1" applyAlignment="1">
      <alignment horizontal="left" wrapText="1"/>
      <protection/>
    </xf>
    <xf numFmtId="0" fontId="13" fillId="0" borderId="0" xfId="33" applyFont="1" applyFill="1" applyBorder="1" applyAlignment="1">
      <alignment horizontal="left"/>
      <protection/>
    </xf>
    <xf numFmtId="0" fontId="16" fillId="0" borderId="44" xfId="33" applyFont="1" applyFill="1" applyBorder="1" applyAlignment="1">
      <alignment horizontal="center" vertical="center" wrapText="1"/>
      <protection/>
    </xf>
    <xf numFmtId="0" fontId="22" fillId="0" borderId="67" xfId="0" applyFont="1" applyFill="1" applyBorder="1" applyAlignment="1">
      <alignment vertical="center"/>
    </xf>
    <xf numFmtId="0" fontId="37" fillId="0" borderId="45" xfId="33" applyNumberFormat="1" applyFont="1" applyFill="1" applyBorder="1" applyAlignment="1">
      <alignment horizontal="center" vertical="center" wrapText="1"/>
      <protection/>
    </xf>
    <xf numFmtId="0" fontId="37" fillId="0" borderId="50" xfId="33" applyNumberFormat="1" applyFont="1" applyFill="1" applyBorder="1" applyAlignment="1">
      <alignment horizontal="center" vertical="center" wrapText="1"/>
      <protection/>
    </xf>
    <xf numFmtId="0" fontId="37" fillId="0" borderId="68" xfId="33" applyNumberFormat="1" applyFont="1" applyFill="1" applyBorder="1" applyAlignment="1">
      <alignment horizontal="center" vertical="center" wrapText="1"/>
      <protection/>
    </xf>
    <xf numFmtId="0" fontId="37" fillId="0" borderId="69" xfId="33" applyNumberFormat="1" applyFont="1" applyFill="1" applyBorder="1" applyAlignment="1">
      <alignment horizontal="center" vertical="center" wrapText="1"/>
      <protection/>
    </xf>
    <xf numFmtId="0" fontId="13" fillId="0" borderId="59" xfId="33" applyFont="1" applyFill="1" applyBorder="1" applyAlignment="1">
      <alignment horizontal="center" vertical="center" wrapText="1"/>
      <protection/>
    </xf>
    <xf numFmtId="0" fontId="13" fillId="0" borderId="19" xfId="33" applyFont="1" applyFill="1" applyBorder="1" applyAlignment="1">
      <alignment horizontal="center" vertical="center" wrapText="1"/>
      <protection/>
    </xf>
    <xf numFmtId="0" fontId="29" fillId="0" borderId="68" xfId="33" applyNumberFormat="1" applyFont="1" applyFill="1" applyBorder="1" applyAlignment="1">
      <alignment horizontal="center" vertical="center" wrapText="1"/>
      <protection/>
    </xf>
    <xf numFmtId="0" fontId="29" fillId="0" borderId="70" xfId="33" applyNumberFormat="1" applyFont="1" applyFill="1" applyBorder="1" applyAlignment="1">
      <alignment horizontal="center" vertical="center" wrapText="1"/>
      <protection/>
    </xf>
    <xf numFmtId="0" fontId="29" fillId="0" borderId="69" xfId="33" applyNumberFormat="1" applyFont="1" applyFill="1" applyBorder="1" applyAlignment="1">
      <alignment horizontal="center" vertical="center" wrapText="1"/>
      <protection/>
    </xf>
    <xf numFmtId="0" fontId="37" fillId="0" borderId="46" xfId="33" applyNumberFormat="1" applyFont="1" applyFill="1" applyBorder="1" applyAlignment="1">
      <alignment horizontal="center" vertical="center" wrapText="1"/>
      <protection/>
    </xf>
    <xf numFmtId="0" fontId="37" fillId="0" borderId="31" xfId="33" applyNumberFormat="1" applyFont="1" applyFill="1" applyBorder="1" applyAlignment="1">
      <alignment horizontal="center" vertical="center" wrapText="1"/>
      <protection/>
    </xf>
    <xf numFmtId="0" fontId="20" fillId="0" borderId="0" xfId="34" applyFont="1" applyFill="1" applyBorder="1" applyAlignment="1">
      <alignment horizontal="left" wrapText="1"/>
      <protection/>
    </xf>
    <xf numFmtId="0" fontId="3" fillId="0" borderId="0" xfId="34" applyFont="1" applyFill="1" applyBorder="1" applyAlignment="1">
      <alignment horizontal="left" wrapText="1"/>
      <protection/>
    </xf>
    <xf numFmtId="0" fontId="40" fillId="0" borderId="0" xfId="33" applyFont="1" applyFill="1" applyAlignment="1">
      <alignment horizontal="left" vertical="top" wrapText="1"/>
      <protection/>
    </xf>
    <xf numFmtId="0" fontId="16" fillId="0" borderId="68" xfId="33" applyFont="1" applyFill="1" applyBorder="1" applyAlignment="1">
      <alignment horizontal="center" vertical="center" wrapText="1"/>
      <protection/>
    </xf>
    <xf numFmtId="0" fontId="16" fillId="0" borderId="26" xfId="33" applyFont="1" applyFill="1" applyBorder="1" applyAlignment="1">
      <alignment horizontal="center" vertical="center" wrapText="1"/>
      <protection/>
    </xf>
    <xf numFmtId="0" fontId="37" fillId="0" borderId="46" xfId="33" applyFont="1" applyFill="1" applyBorder="1" applyAlignment="1">
      <alignment horizontal="center" vertical="center" wrapText="1"/>
      <protection/>
    </xf>
    <xf numFmtId="0" fontId="37" fillId="0" borderId="31" xfId="33" applyFont="1" applyFill="1" applyBorder="1" applyAlignment="1">
      <alignment horizontal="center" vertical="center" wrapText="1"/>
      <protection/>
    </xf>
    <xf numFmtId="0" fontId="40" fillId="24" borderId="0" xfId="34" applyNumberFormat="1" applyFont="1" applyFill="1" applyBorder="1" applyAlignment="1">
      <alignment horizontal="left" vertical="center" wrapText="1"/>
      <protection/>
    </xf>
    <xf numFmtId="49" fontId="20" fillId="24" borderId="32" xfId="0" applyNumberFormat="1" applyFont="1" applyFill="1" applyBorder="1" applyAlignment="1">
      <alignment horizontal="left" vertical="center" wrapText="1"/>
    </xf>
    <xf numFmtId="49" fontId="20" fillId="24" borderId="23" xfId="0" applyNumberFormat="1" applyFont="1" applyFill="1" applyBorder="1" applyAlignment="1">
      <alignment horizontal="left" vertical="center" wrapText="1"/>
    </xf>
    <xf numFmtId="49" fontId="20" fillId="24" borderId="71" xfId="0" applyNumberFormat="1" applyFont="1" applyFill="1" applyBorder="1" applyAlignment="1">
      <alignment horizontal="left" vertical="center" wrapText="1"/>
    </xf>
    <xf numFmtId="49" fontId="20" fillId="24" borderId="72" xfId="0" applyNumberFormat="1" applyFont="1" applyFill="1" applyBorder="1" applyAlignment="1">
      <alignment horizontal="left" vertical="center" wrapText="1"/>
    </xf>
    <xf numFmtId="0" fontId="5" fillId="24" borderId="0" xfId="57" applyFont="1" applyFill="1" applyBorder="1" applyAlignment="1">
      <alignment horizontal="left" vertical="center" wrapText="1"/>
      <protection/>
    </xf>
    <xf numFmtId="0" fontId="13" fillId="24" borderId="0" xfId="0" applyFont="1" applyFill="1" applyBorder="1" applyAlignment="1">
      <alignment horizontal="center" vertical="center" wrapText="1"/>
    </xf>
    <xf numFmtId="0" fontId="20" fillId="24" borderId="33" xfId="0" applyFont="1" applyFill="1" applyBorder="1" applyAlignment="1">
      <alignment horizontal="left" vertical="center" wrapText="1"/>
    </xf>
    <xf numFmtId="0" fontId="20" fillId="24" borderId="23" xfId="0" applyFont="1" applyFill="1" applyBorder="1" applyAlignment="1">
      <alignment horizontal="left" vertical="center" wrapText="1"/>
    </xf>
    <xf numFmtId="0" fontId="20" fillId="24" borderId="34" xfId="0" applyFont="1" applyFill="1" applyBorder="1" applyAlignment="1">
      <alignment horizontal="left" vertical="center" wrapText="1"/>
    </xf>
    <xf numFmtId="0" fontId="20" fillId="24" borderId="72" xfId="0" applyFont="1" applyFill="1" applyBorder="1" applyAlignment="1">
      <alignment horizontal="left" vertical="center" wrapText="1"/>
    </xf>
    <xf numFmtId="0" fontId="8" fillId="24" borderId="32" xfId="0" applyFont="1" applyFill="1" applyBorder="1" applyAlignment="1">
      <alignment horizontal="left" vertical="center" wrapText="1"/>
    </xf>
    <xf numFmtId="0" fontId="8" fillId="24" borderId="23" xfId="0" applyFont="1" applyFill="1" applyBorder="1" applyAlignment="1">
      <alignment horizontal="left" vertical="center" wrapText="1"/>
    </xf>
    <xf numFmtId="0" fontId="8" fillId="24" borderId="24" xfId="0" applyFont="1" applyFill="1" applyBorder="1" applyAlignment="1">
      <alignment horizontal="left" vertical="center" wrapText="1"/>
    </xf>
    <xf numFmtId="49" fontId="13" fillId="24" borderId="73" xfId="0" applyNumberFormat="1" applyFont="1" applyFill="1" applyBorder="1" applyAlignment="1">
      <alignment horizontal="left" vertical="top" wrapText="1"/>
    </xf>
    <xf numFmtId="49" fontId="13" fillId="24" borderId="74" xfId="0" applyNumberFormat="1" applyFont="1" applyFill="1" applyBorder="1" applyAlignment="1">
      <alignment horizontal="left" vertical="top" wrapText="1"/>
    </xf>
    <xf numFmtId="0" fontId="20" fillId="24" borderId="11" xfId="0" applyFont="1" applyFill="1" applyBorder="1" applyAlignment="1">
      <alignment horizontal="left" vertical="center" wrapText="1"/>
    </xf>
    <xf numFmtId="0" fontId="20" fillId="24" borderId="27" xfId="0" applyFont="1" applyFill="1" applyBorder="1" applyAlignment="1">
      <alignment horizontal="left" vertical="center" wrapText="1"/>
    </xf>
    <xf numFmtId="0" fontId="20" fillId="24" borderId="32" xfId="0" applyFont="1" applyFill="1" applyBorder="1" applyAlignment="1">
      <alignment horizontal="left" vertical="center" wrapText="1"/>
    </xf>
    <xf numFmtId="0" fontId="29" fillId="24" borderId="11" xfId="0" applyFont="1" applyFill="1" applyBorder="1" applyAlignment="1">
      <alignment horizontal="center" vertical="center" textRotation="90"/>
    </xf>
    <xf numFmtId="0" fontId="29" fillId="24" borderId="13" xfId="0" applyFont="1" applyFill="1" applyBorder="1" applyAlignment="1">
      <alignment horizontal="center" vertical="center" textRotation="90"/>
    </xf>
    <xf numFmtId="0" fontId="20" fillId="24" borderId="25" xfId="33" applyFont="1" applyFill="1" applyBorder="1" applyAlignment="1">
      <alignment horizontal="left" vertical="center" wrapText="1"/>
      <protection/>
    </xf>
    <xf numFmtId="0" fontId="20" fillId="24" borderId="75" xfId="33" applyFont="1" applyFill="1" applyBorder="1" applyAlignment="1">
      <alignment horizontal="left" vertical="center" wrapText="1"/>
      <protection/>
    </xf>
    <xf numFmtId="0" fontId="20" fillId="24" borderId="68" xfId="33" applyFont="1" applyFill="1" applyBorder="1" applyAlignment="1">
      <alignment horizontal="left" vertical="center" wrapText="1"/>
      <protection/>
    </xf>
    <xf numFmtId="0" fontId="8" fillId="24" borderId="33" xfId="0" applyFont="1" applyFill="1" applyBorder="1" applyAlignment="1">
      <alignment horizontal="left" vertical="center" wrapText="1"/>
    </xf>
    <xf numFmtId="0" fontId="4" fillId="24" borderId="0" xfId="33" applyFont="1" applyFill="1" applyBorder="1" applyAlignment="1">
      <alignment horizontal="center"/>
      <protection/>
    </xf>
    <xf numFmtId="0" fontId="4" fillId="24" borderId="23" xfId="0" applyFont="1" applyFill="1" applyBorder="1" applyAlignment="1" applyProtection="1">
      <alignment horizontal="left" vertical="top" wrapText="1"/>
      <protection locked="0"/>
    </xf>
    <xf numFmtId="0" fontId="20" fillId="24" borderId="23" xfId="33" applyFont="1" applyFill="1" applyBorder="1" applyAlignment="1">
      <alignment horizontal="center"/>
      <protection/>
    </xf>
    <xf numFmtId="0" fontId="36" fillId="24" borderId="23" xfId="33" applyFont="1" applyFill="1" applyBorder="1" applyAlignment="1">
      <alignment horizontal="center"/>
      <protection/>
    </xf>
    <xf numFmtId="0" fontId="13" fillId="24" borderId="0" xfId="0" applyFont="1" applyFill="1" applyBorder="1" applyAlignment="1" applyProtection="1">
      <alignment horizontal="left" vertical="center" wrapText="1"/>
      <protection locked="0"/>
    </xf>
    <xf numFmtId="0" fontId="4" fillId="24" borderId="0" xfId="0" applyFont="1" applyFill="1" applyBorder="1" applyAlignment="1" applyProtection="1">
      <alignment horizontal="center" vertical="center" wrapText="1"/>
      <protection locked="0"/>
    </xf>
    <xf numFmtId="49" fontId="18" fillId="24" borderId="0" xfId="0" applyNumberFormat="1" applyFont="1" applyFill="1" applyBorder="1" applyAlignment="1">
      <alignment horizontal="left" vertical="top" wrapText="1"/>
    </xf>
    <xf numFmtId="49" fontId="40" fillId="24" borderId="0" xfId="0" applyNumberFormat="1" applyFont="1" applyFill="1" applyBorder="1" applyAlignment="1">
      <alignment horizontal="left" vertical="top" wrapText="1"/>
    </xf>
    <xf numFmtId="0" fontId="13" fillId="24" borderId="0" xfId="0" applyFont="1" applyFill="1" applyBorder="1" applyAlignment="1" applyProtection="1">
      <alignment horizontal="left"/>
      <protection locked="0"/>
    </xf>
    <xf numFmtId="0" fontId="29" fillId="24" borderId="29" xfId="0" applyFont="1" applyFill="1" applyBorder="1" applyAlignment="1" applyProtection="1">
      <alignment horizontal="center" vertical="top"/>
      <protection locked="0"/>
    </xf>
    <xf numFmtId="49" fontId="8" fillId="24" borderId="0" xfId="0" applyNumberFormat="1" applyFont="1" applyFill="1" applyBorder="1" applyAlignment="1">
      <alignment horizontal="left" vertical="top" wrapText="1"/>
    </xf>
    <xf numFmtId="49" fontId="21" fillId="24" borderId="11" xfId="0" applyNumberFormat="1" applyFont="1" applyFill="1" applyBorder="1" applyAlignment="1">
      <alignment vertical="top" wrapText="1"/>
    </xf>
    <xf numFmtId="49" fontId="21" fillId="24" borderId="27" xfId="0" applyNumberFormat="1" applyFont="1" applyFill="1" applyBorder="1" applyAlignment="1">
      <alignment vertical="top" wrapText="1"/>
    </xf>
    <xf numFmtId="49" fontId="21" fillId="24" borderId="32" xfId="0" applyNumberFormat="1" applyFont="1" applyFill="1" applyBorder="1" applyAlignment="1">
      <alignment vertical="top" wrapText="1"/>
    </xf>
    <xf numFmtId="2" fontId="36" fillId="24" borderId="76" xfId="0" applyNumberFormat="1" applyFont="1" applyFill="1" applyBorder="1" applyAlignment="1">
      <alignment horizontal="center" vertical="center" textRotation="90"/>
    </xf>
    <xf numFmtId="2" fontId="36" fillId="24" borderId="77" xfId="0" applyNumberFormat="1" applyFont="1" applyFill="1" applyBorder="1" applyAlignment="1">
      <alignment horizontal="center" vertical="center" textRotation="90"/>
    </xf>
    <xf numFmtId="2" fontId="36" fillId="24" borderId="78" xfId="0" applyNumberFormat="1" applyFont="1" applyFill="1" applyBorder="1" applyAlignment="1">
      <alignment horizontal="center" vertical="center" textRotation="90"/>
    </xf>
    <xf numFmtId="49" fontId="13" fillId="24" borderId="27" xfId="0" applyNumberFormat="1" applyFont="1" applyFill="1" applyBorder="1" applyAlignment="1">
      <alignment vertical="top" wrapText="1"/>
    </xf>
    <xf numFmtId="49" fontId="13" fillId="24" borderId="32" xfId="0" applyNumberFormat="1" applyFont="1" applyFill="1" applyBorder="1" applyAlignment="1">
      <alignment vertical="top" wrapText="1"/>
    </xf>
    <xf numFmtId="49" fontId="13" fillId="24" borderId="27" xfId="0" applyNumberFormat="1" applyFont="1" applyFill="1" applyBorder="1" applyAlignment="1">
      <alignment horizontal="left" vertical="center" wrapText="1"/>
    </xf>
    <xf numFmtId="49" fontId="13" fillId="24" borderId="32" xfId="0" applyNumberFormat="1" applyFont="1" applyFill="1" applyBorder="1" applyAlignment="1">
      <alignment horizontal="left" vertical="center" wrapText="1"/>
    </xf>
    <xf numFmtId="49" fontId="39" fillId="24" borderId="27" xfId="0" applyNumberFormat="1" applyFont="1" applyFill="1" applyBorder="1" applyAlignment="1">
      <alignment horizontal="left" vertical="center" wrapText="1"/>
    </xf>
    <xf numFmtId="49" fontId="39" fillId="24" borderId="32" xfId="0" applyNumberFormat="1" applyFont="1" applyFill="1" applyBorder="1" applyAlignment="1">
      <alignment horizontal="left" vertical="center" wrapText="1"/>
    </xf>
    <xf numFmtId="49" fontId="13" fillId="24" borderId="30" xfId="0" applyNumberFormat="1" applyFont="1" applyFill="1" applyBorder="1" applyAlignment="1">
      <alignment horizontal="center" vertical="center" wrapText="1"/>
    </xf>
    <xf numFmtId="49" fontId="13" fillId="24" borderId="40" xfId="0" applyNumberFormat="1" applyFont="1" applyFill="1" applyBorder="1" applyAlignment="1">
      <alignment horizontal="center" vertical="center" wrapText="1"/>
    </xf>
    <xf numFmtId="0" fontId="36" fillId="24" borderId="11" xfId="0" applyFont="1" applyFill="1" applyBorder="1" applyAlignment="1">
      <alignment horizontal="center" vertical="center" textRotation="90" wrapText="1"/>
    </xf>
    <xf numFmtId="49" fontId="13" fillId="24" borderId="27" xfId="0" applyNumberFormat="1" applyFont="1" applyFill="1" applyBorder="1" applyAlignment="1">
      <alignment vertical="center" wrapText="1"/>
    </xf>
    <xf numFmtId="0" fontId="13" fillId="24" borderId="32" xfId="0" applyFont="1" applyFill="1" applyBorder="1" applyAlignment="1">
      <alignment vertical="center" wrapText="1"/>
    </xf>
    <xf numFmtId="0" fontId="13" fillId="24" borderId="27" xfId="0" applyFont="1" applyFill="1" applyBorder="1" applyAlignment="1">
      <alignment horizontal="center" vertical="center" wrapText="1"/>
    </xf>
    <xf numFmtId="49" fontId="13" fillId="24" borderId="27" xfId="0" applyNumberFormat="1" applyFont="1" applyFill="1" applyBorder="1" applyAlignment="1">
      <alignment horizontal="center" vertical="center" wrapText="1"/>
    </xf>
    <xf numFmtId="0" fontId="13" fillId="24" borderId="0" xfId="33" applyFont="1" applyFill="1" applyBorder="1" applyAlignment="1">
      <alignment horizontal="left"/>
      <protection/>
    </xf>
    <xf numFmtId="0" fontId="13" fillId="24" borderId="79" xfId="33" applyFont="1" applyFill="1" applyBorder="1" applyAlignment="1">
      <alignment horizontal="center" vertical="center" wrapText="1"/>
      <protection/>
    </xf>
    <xf numFmtId="0" fontId="13" fillId="24" borderId="31" xfId="33" applyFont="1" applyFill="1" applyBorder="1" applyAlignment="1">
      <alignment horizontal="center" vertical="center" wrapText="1"/>
      <protection/>
    </xf>
    <xf numFmtId="49" fontId="13" fillId="24" borderId="27" xfId="0" applyNumberFormat="1" applyFont="1" applyFill="1" applyBorder="1" applyAlignment="1">
      <alignment horizontal="left" vertical="top" wrapText="1"/>
    </xf>
    <xf numFmtId="49" fontId="13" fillId="24" borderId="32" xfId="0" applyNumberFormat="1" applyFont="1" applyFill="1" applyBorder="1" applyAlignment="1">
      <alignment horizontal="left" vertical="top" wrapText="1"/>
    </xf>
    <xf numFmtId="0" fontId="13" fillId="24" borderId="40" xfId="0" applyFont="1" applyFill="1" applyBorder="1" applyAlignment="1">
      <alignment horizontal="center" vertical="center" wrapText="1"/>
    </xf>
    <xf numFmtId="0" fontId="29" fillId="24" borderId="32" xfId="33" applyFont="1" applyFill="1" applyBorder="1" applyAlignment="1">
      <alignment horizontal="left"/>
      <protection/>
    </xf>
    <xf numFmtId="0" fontId="29" fillId="24" borderId="23" xfId="33" applyFont="1" applyFill="1" applyBorder="1" applyAlignment="1">
      <alignment horizontal="left"/>
      <protection/>
    </xf>
    <xf numFmtId="0" fontId="29" fillId="24" borderId="24" xfId="33" applyFont="1" applyFill="1" applyBorder="1" applyAlignment="1">
      <alignment horizontal="left"/>
      <protection/>
    </xf>
    <xf numFmtId="49" fontId="5" fillId="24" borderId="20" xfId="0" applyNumberFormat="1" applyFont="1" applyFill="1" applyBorder="1" applyAlignment="1">
      <alignment horizontal="center" vertical="center" wrapText="1"/>
    </xf>
    <xf numFmtId="0" fontId="0" fillId="24" borderId="21" xfId="0" applyFont="1" applyFill="1" applyBorder="1" applyAlignment="1">
      <alignment horizontal="center" vertical="center"/>
    </xf>
    <xf numFmtId="0" fontId="37" fillId="24" borderId="75" xfId="0" applyFont="1" applyFill="1" applyBorder="1" applyAlignment="1">
      <alignment horizontal="center" vertical="center" wrapText="1"/>
    </xf>
    <xf numFmtId="0" fontId="37" fillId="24" borderId="30" xfId="0" applyFont="1" applyFill="1" applyBorder="1" applyAlignment="1">
      <alignment horizontal="center" vertical="center" wrapText="1"/>
    </xf>
    <xf numFmtId="0" fontId="36" fillId="24" borderId="77" xfId="0" applyFont="1" applyFill="1" applyBorder="1" applyAlignment="1">
      <alignment horizontal="center" vertical="center" textRotation="90" wrapText="1"/>
    </xf>
    <xf numFmtId="0" fontId="36" fillId="24" borderId="78" xfId="0" applyFont="1" applyFill="1" applyBorder="1" applyAlignment="1">
      <alignment horizontal="center" vertical="center" textRotation="90" wrapText="1"/>
    </xf>
    <xf numFmtId="0" fontId="37" fillId="24" borderId="45" xfId="0" applyFont="1" applyFill="1" applyBorder="1" applyAlignment="1">
      <alignment horizontal="center" vertical="center" wrapText="1"/>
    </xf>
    <xf numFmtId="0" fontId="37" fillId="24" borderId="50" xfId="0" applyFont="1" applyFill="1" applyBorder="1" applyAlignment="1">
      <alignment horizontal="center" vertical="center" wrapText="1"/>
    </xf>
    <xf numFmtId="0" fontId="13" fillId="24" borderId="20" xfId="33" applyFont="1" applyFill="1" applyBorder="1" applyAlignment="1">
      <alignment horizontal="center" vertical="center"/>
      <protection/>
    </xf>
    <xf numFmtId="0" fontId="13" fillId="24" borderId="21" xfId="33" applyFont="1" applyFill="1" applyBorder="1" applyAlignment="1">
      <alignment horizontal="center" vertical="center"/>
      <protection/>
    </xf>
    <xf numFmtId="0" fontId="13" fillId="24" borderId="22" xfId="33" applyFont="1" applyFill="1" applyBorder="1" applyAlignment="1">
      <alignment horizontal="center" vertical="center"/>
      <protection/>
    </xf>
    <xf numFmtId="0" fontId="39" fillId="24" borderId="46" xfId="33" applyFont="1" applyFill="1" applyBorder="1" applyAlignment="1">
      <alignment horizontal="center" vertical="center" wrapText="1"/>
      <protection/>
    </xf>
    <xf numFmtId="0" fontId="39" fillId="24" borderId="31" xfId="33" applyFont="1" applyFill="1" applyBorder="1" applyAlignment="1">
      <alignment horizontal="center" vertical="center" wrapText="1"/>
      <protection/>
    </xf>
    <xf numFmtId="0" fontId="16" fillId="24" borderId="68" xfId="0" applyFont="1" applyFill="1" applyBorder="1" applyAlignment="1">
      <alignment horizontal="center" vertical="center" wrapText="1"/>
    </xf>
    <xf numFmtId="0" fontId="16" fillId="24" borderId="69" xfId="0" applyFont="1" applyFill="1" applyBorder="1" applyAlignment="1">
      <alignment horizontal="center" vertical="center" wrapText="1"/>
    </xf>
    <xf numFmtId="0" fontId="37" fillId="24" borderId="64" xfId="0" applyFont="1" applyFill="1" applyBorder="1" applyAlignment="1">
      <alignment horizontal="center" vertical="center" wrapText="1"/>
    </xf>
    <xf numFmtId="0" fontId="37" fillId="24" borderId="0" xfId="0" applyFont="1" applyFill="1" applyBorder="1" applyAlignment="1">
      <alignment horizontal="center" vertical="center" wrapText="1"/>
    </xf>
    <xf numFmtId="49" fontId="37" fillId="24" borderId="46" xfId="0" applyNumberFormat="1" applyFont="1" applyFill="1" applyBorder="1" applyAlignment="1">
      <alignment horizontal="center" vertical="center" wrapText="1"/>
    </xf>
    <xf numFmtId="49" fontId="37" fillId="24" borderId="31" xfId="0" applyNumberFormat="1" applyFont="1" applyFill="1" applyBorder="1" applyAlignment="1">
      <alignment horizontal="center" vertical="center" wrapText="1"/>
    </xf>
    <xf numFmtId="0" fontId="37" fillId="24" borderId="68" xfId="0" applyFont="1" applyFill="1" applyBorder="1" applyAlignment="1">
      <alignment horizontal="center" vertical="center" wrapText="1"/>
    </xf>
    <xf numFmtId="0" fontId="37" fillId="24" borderId="69" xfId="0" applyFont="1" applyFill="1" applyBorder="1" applyAlignment="1">
      <alignment horizontal="center" vertical="center" wrapText="1"/>
    </xf>
    <xf numFmtId="0" fontId="13" fillId="24" borderId="68" xfId="33" applyFont="1" applyFill="1" applyBorder="1" applyAlignment="1">
      <alignment horizontal="center" vertical="center" wrapText="1"/>
      <protection/>
    </xf>
    <xf numFmtId="0" fontId="13" fillId="24" borderId="70" xfId="33" applyFont="1" applyFill="1" applyBorder="1" applyAlignment="1">
      <alignment horizontal="center" vertical="center" wrapText="1"/>
      <protection/>
    </xf>
    <xf numFmtId="0" fontId="13" fillId="24" borderId="26" xfId="33" applyFont="1" applyFill="1" applyBorder="1" applyAlignment="1">
      <alignment horizontal="center" vertical="center" wrapText="1"/>
      <protection/>
    </xf>
    <xf numFmtId="168" fontId="36" fillId="24" borderId="23" xfId="33" applyNumberFormat="1" applyFont="1" applyFill="1" applyBorder="1" applyAlignment="1">
      <alignment horizontal="center"/>
      <protection/>
    </xf>
    <xf numFmtId="0" fontId="3" fillId="24" borderId="0" xfId="0" applyFont="1" applyFill="1" applyBorder="1" applyAlignment="1" applyProtection="1">
      <alignment horizontal="center" vertical="top"/>
      <protection locked="0"/>
    </xf>
    <xf numFmtId="167" fontId="36" fillId="24" borderId="23" xfId="33" applyNumberFormat="1" applyFont="1" applyFill="1" applyBorder="1" applyAlignment="1">
      <alignment horizontal="center"/>
      <protection/>
    </xf>
    <xf numFmtId="0" fontId="38" fillId="24" borderId="0" xfId="34" applyNumberFormat="1" applyFont="1" applyFill="1" applyBorder="1" applyAlignment="1">
      <alignment horizontal="left" vertical="center" wrapText="1"/>
      <protection/>
    </xf>
    <xf numFmtId="49" fontId="29" fillId="24" borderId="59" xfId="0" applyNumberFormat="1" applyFont="1" applyFill="1" applyBorder="1" applyAlignment="1">
      <alignment horizontal="center" vertical="center" wrapText="1"/>
    </xf>
    <xf numFmtId="0" fontId="41" fillId="24" borderId="64" xfId="0" applyFont="1" applyFill="1" applyBorder="1" applyAlignment="1">
      <alignment/>
    </xf>
    <xf numFmtId="0" fontId="41" fillId="24" borderId="19" xfId="0" applyFont="1" applyFill="1" applyBorder="1" applyAlignment="1">
      <alignment/>
    </xf>
    <xf numFmtId="0" fontId="41" fillId="24" borderId="0" xfId="0" applyFont="1" applyFill="1" applyBorder="1" applyAlignment="1">
      <alignment/>
    </xf>
    <xf numFmtId="49" fontId="16" fillId="24" borderId="44" xfId="0" applyNumberFormat="1" applyFont="1" applyFill="1" applyBorder="1" applyAlignment="1">
      <alignment horizontal="center" vertical="center" wrapText="1"/>
    </xf>
    <xf numFmtId="0" fontId="22" fillId="24" borderId="67" xfId="0" applyFont="1" applyFill="1" applyBorder="1" applyAlignment="1">
      <alignment vertical="center"/>
    </xf>
    <xf numFmtId="0" fontId="39" fillId="24" borderId="45" xfId="33" applyFont="1" applyFill="1" applyBorder="1" applyAlignment="1">
      <alignment horizontal="center" vertical="center" wrapText="1"/>
      <protection/>
    </xf>
    <xf numFmtId="0" fontId="39" fillId="24" borderId="50" xfId="33" applyFont="1" applyFill="1" applyBorder="1" applyAlignment="1">
      <alignment horizontal="center" vertical="center" wrapText="1"/>
      <protection/>
    </xf>
    <xf numFmtId="0" fontId="21" fillId="24" borderId="68" xfId="33" applyFont="1" applyFill="1" applyBorder="1" applyAlignment="1">
      <alignment horizontal="center" vertical="center" wrapText="1"/>
      <protection/>
    </xf>
    <xf numFmtId="0" fontId="21" fillId="24" borderId="70" xfId="33" applyFont="1" applyFill="1" applyBorder="1" applyAlignment="1">
      <alignment horizontal="center" vertical="center" wrapText="1"/>
      <protection/>
    </xf>
    <xf numFmtId="0" fontId="21" fillId="24" borderId="69" xfId="33" applyFont="1" applyFill="1" applyBorder="1" applyAlignment="1">
      <alignment horizontal="center" vertical="center" wrapText="1"/>
      <protection/>
    </xf>
    <xf numFmtId="0" fontId="4" fillId="24" borderId="74" xfId="0" applyFont="1" applyFill="1" applyBorder="1" applyAlignment="1" applyProtection="1">
      <alignment horizontal="center" vertical="top"/>
      <protection locked="0"/>
    </xf>
    <xf numFmtId="0" fontId="13" fillId="24" borderId="27" xfId="0" applyFont="1" applyFill="1" applyBorder="1" applyAlignment="1">
      <alignment horizontal="left" vertical="center" wrapText="1"/>
    </xf>
    <xf numFmtId="0" fontId="13" fillId="24" borderId="32" xfId="0" applyFont="1" applyFill="1" applyBorder="1" applyAlignment="1">
      <alignment horizontal="left" vertical="center" wrapText="1"/>
    </xf>
    <xf numFmtId="0" fontId="13" fillId="24" borderId="32" xfId="0" applyFont="1" applyFill="1" applyBorder="1" applyAlignment="1">
      <alignment/>
    </xf>
    <xf numFmtId="49" fontId="37" fillId="0" borderId="30" xfId="0" applyNumberFormat="1" applyFont="1" applyFill="1" applyBorder="1" applyAlignment="1">
      <alignment horizontal="center" vertical="center" textRotation="90" wrapText="1"/>
    </xf>
    <xf numFmtId="49" fontId="37" fillId="0" borderId="31" xfId="0" applyNumberFormat="1" applyFont="1" applyFill="1" applyBorder="1" applyAlignment="1">
      <alignment horizontal="center" vertical="center" textRotation="90" wrapText="1"/>
    </xf>
    <xf numFmtId="49" fontId="37" fillId="0" borderId="40" xfId="0" applyNumberFormat="1" applyFont="1" applyFill="1" applyBorder="1" applyAlignment="1">
      <alignment horizontal="center" vertical="center" textRotation="90" wrapText="1"/>
    </xf>
    <xf numFmtId="49" fontId="16" fillId="0" borderId="30" xfId="0" applyNumberFormat="1" applyFont="1" applyFill="1" applyBorder="1" applyAlignment="1">
      <alignment horizontal="center" vertical="center" wrapText="1"/>
    </xf>
    <xf numFmtId="49" fontId="16" fillId="0" borderId="40" xfId="0" applyNumberFormat="1" applyFont="1" applyFill="1" applyBorder="1" applyAlignment="1">
      <alignment horizontal="center" vertical="center" wrapText="1"/>
    </xf>
    <xf numFmtId="49" fontId="37" fillId="0" borderId="32" xfId="0" applyNumberFormat="1" applyFont="1" applyFill="1" applyBorder="1" applyAlignment="1">
      <alignment horizontal="left" vertical="center" wrapText="1"/>
    </xf>
    <xf numFmtId="49" fontId="37" fillId="0" borderId="23" xfId="0" applyNumberFormat="1" applyFont="1" applyFill="1" applyBorder="1" applyAlignment="1">
      <alignment horizontal="left" vertical="center" wrapText="1"/>
    </xf>
    <xf numFmtId="0" fontId="13" fillId="24" borderId="27" xfId="0" applyFont="1" applyFill="1" applyBorder="1" applyAlignment="1">
      <alignment horizontal="left" vertical="center" wrapText="1" shrinkToFit="1"/>
    </xf>
    <xf numFmtId="0" fontId="13" fillId="24" borderId="32" xfId="0" applyFont="1" applyFill="1" applyBorder="1" applyAlignment="1">
      <alignment horizontal="left" vertical="center" wrapText="1" shrinkToFit="1"/>
    </xf>
    <xf numFmtId="0" fontId="16" fillId="24" borderId="27" xfId="0" applyFont="1" applyFill="1" applyBorder="1" applyAlignment="1">
      <alignment horizontal="center"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Copy of f7r_Шаблон ф" xfId="33"/>
    <cellStyle name="Normal_бланк формы 6 рай на 2003 год" xfId="34"/>
    <cellStyle name="Normal_Шаблон формы №6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_ФЛК (обязательный)" xfId="56"/>
    <cellStyle name="Обычный_Шаблон формы 1 (исправления на 2003)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15</xdr:row>
      <xdr:rowOff>0</xdr:rowOff>
    </xdr:from>
    <xdr:to>
      <xdr:col>21</xdr:col>
      <xdr:colOff>0</xdr:colOff>
      <xdr:row>15</xdr:row>
      <xdr:rowOff>0</xdr:rowOff>
    </xdr:to>
    <xdr:sp>
      <xdr:nvSpPr>
        <xdr:cNvPr id="1" name="Line 1"/>
        <xdr:cNvSpPr>
          <a:spLocks/>
        </xdr:cNvSpPr>
      </xdr:nvSpPr>
      <xdr:spPr>
        <a:xfrm>
          <a:off x="19126200" y="970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15</xdr:row>
      <xdr:rowOff>0</xdr:rowOff>
    </xdr:from>
    <xdr:to>
      <xdr:col>21</xdr:col>
      <xdr:colOff>0</xdr:colOff>
      <xdr:row>15</xdr:row>
      <xdr:rowOff>0</xdr:rowOff>
    </xdr:to>
    <xdr:sp>
      <xdr:nvSpPr>
        <xdr:cNvPr id="2" name="Line 2"/>
        <xdr:cNvSpPr>
          <a:spLocks/>
        </xdr:cNvSpPr>
      </xdr:nvSpPr>
      <xdr:spPr>
        <a:xfrm>
          <a:off x="19126200" y="970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15</xdr:row>
      <xdr:rowOff>0</xdr:rowOff>
    </xdr:from>
    <xdr:to>
      <xdr:col>21</xdr:col>
      <xdr:colOff>0</xdr:colOff>
      <xdr:row>15</xdr:row>
      <xdr:rowOff>0</xdr:rowOff>
    </xdr:to>
    <xdr:sp>
      <xdr:nvSpPr>
        <xdr:cNvPr id="3" name="Line 3"/>
        <xdr:cNvSpPr>
          <a:spLocks/>
        </xdr:cNvSpPr>
      </xdr:nvSpPr>
      <xdr:spPr>
        <a:xfrm>
          <a:off x="19126200" y="970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15</xdr:row>
      <xdr:rowOff>0</xdr:rowOff>
    </xdr:from>
    <xdr:to>
      <xdr:col>21</xdr:col>
      <xdr:colOff>0</xdr:colOff>
      <xdr:row>15</xdr:row>
      <xdr:rowOff>0</xdr:rowOff>
    </xdr:to>
    <xdr:sp>
      <xdr:nvSpPr>
        <xdr:cNvPr id="4" name="Line 4"/>
        <xdr:cNvSpPr>
          <a:spLocks/>
        </xdr:cNvSpPr>
      </xdr:nvSpPr>
      <xdr:spPr>
        <a:xfrm>
          <a:off x="19126200" y="970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2</xdr:row>
      <xdr:rowOff>0</xdr:rowOff>
    </xdr:to>
    <xdr:sp>
      <xdr:nvSpPr>
        <xdr:cNvPr id="5" name="Line 5"/>
        <xdr:cNvSpPr>
          <a:spLocks/>
        </xdr:cNvSpPr>
      </xdr:nvSpPr>
      <xdr:spPr>
        <a:xfrm>
          <a:off x="14678025" y="35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2</xdr:row>
      <xdr:rowOff>0</xdr:rowOff>
    </xdr:to>
    <xdr:sp>
      <xdr:nvSpPr>
        <xdr:cNvPr id="6" name="Line 6"/>
        <xdr:cNvSpPr>
          <a:spLocks/>
        </xdr:cNvSpPr>
      </xdr:nvSpPr>
      <xdr:spPr>
        <a:xfrm>
          <a:off x="14678025" y="35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2</xdr:row>
      <xdr:rowOff>0</xdr:rowOff>
    </xdr:to>
    <xdr:sp>
      <xdr:nvSpPr>
        <xdr:cNvPr id="7" name="Line 7"/>
        <xdr:cNvSpPr>
          <a:spLocks/>
        </xdr:cNvSpPr>
      </xdr:nvSpPr>
      <xdr:spPr>
        <a:xfrm>
          <a:off x="14678025" y="35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2</xdr:row>
      <xdr:rowOff>0</xdr:rowOff>
    </xdr:to>
    <xdr:sp>
      <xdr:nvSpPr>
        <xdr:cNvPr id="8" name="Line 8"/>
        <xdr:cNvSpPr>
          <a:spLocks/>
        </xdr:cNvSpPr>
      </xdr:nvSpPr>
      <xdr:spPr>
        <a:xfrm>
          <a:off x="14678025" y="35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113</xdr:row>
      <xdr:rowOff>0</xdr:rowOff>
    </xdr:from>
    <xdr:to>
      <xdr:col>16</xdr:col>
      <xdr:colOff>0</xdr:colOff>
      <xdr:row>113</xdr:row>
      <xdr:rowOff>0</xdr:rowOff>
    </xdr:to>
    <xdr:sp>
      <xdr:nvSpPr>
        <xdr:cNvPr id="9" name="Line 9"/>
        <xdr:cNvSpPr>
          <a:spLocks/>
        </xdr:cNvSpPr>
      </xdr:nvSpPr>
      <xdr:spPr>
        <a:xfrm>
          <a:off x="15478125" y="2913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113</xdr:row>
      <xdr:rowOff>0</xdr:rowOff>
    </xdr:from>
    <xdr:to>
      <xdr:col>16</xdr:col>
      <xdr:colOff>0</xdr:colOff>
      <xdr:row>113</xdr:row>
      <xdr:rowOff>0</xdr:rowOff>
    </xdr:to>
    <xdr:sp>
      <xdr:nvSpPr>
        <xdr:cNvPr id="10" name="Line 10"/>
        <xdr:cNvSpPr>
          <a:spLocks/>
        </xdr:cNvSpPr>
      </xdr:nvSpPr>
      <xdr:spPr>
        <a:xfrm>
          <a:off x="15478125" y="2913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113</xdr:row>
      <xdr:rowOff>0</xdr:rowOff>
    </xdr:from>
    <xdr:to>
      <xdr:col>16</xdr:col>
      <xdr:colOff>0</xdr:colOff>
      <xdr:row>113</xdr:row>
      <xdr:rowOff>0</xdr:rowOff>
    </xdr:to>
    <xdr:sp>
      <xdr:nvSpPr>
        <xdr:cNvPr id="11" name="Line 11"/>
        <xdr:cNvSpPr>
          <a:spLocks/>
        </xdr:cNvSpPr>
      </xdr:nvSpPr>
      <xdr:spPr>
        <a:xfrm>
          <a:off x="15478125" y="2913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113</xdr:row>
      <xdr:rowOff>0</xdr:rowOff>
    </xdr:from>
    <xdr:to>
      <xdr:col>16</xdr:col>
      <xdr:colOff>0</xdr:colOff>
      <xdr:row>113</xdr:row>
      <xdr:rowOff>0</xdr:rowOff>
    </xdr:to>
    <xdr:sp>
      <xdr:nvSpPr>
        <xdr:cNvPr id="12" name="Line 12"/>
        <xdr:cNvSpPr>
          <a:spLocks/>
        </xdr:cNvSpPr>
      </xdr:nvSpPr>
      <xdr:spPr>
        <a:xfrm>
          <a:off x="15478125" y="2913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15</xdr:row>
      <xdr:rowOff>0</xdr:rowOff>
    </xdr:from>
    <xdr:to>
      <xdr:col>21</xdr:col>
      <xdr:colOff>0</xdr:colOff>
      <xdr:row>15</xdr:row>
      <xdr:rowOff>0</xdr:rowOff>
    </xdr:to>
    <xdr:sp>
      <xdr:nvSpPr>
        <xdr:cNvPr id="13" name="Line 13"/>
        <xdr:cNvSpPr>
          <a:spLocks/>
        </xdr:cNvSpPr>
      </xdr:nvSpPr>
      <xdr:spPr>
        <a:xfrm>
          <a:off x="19126200" y="970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15</xdr:row>
      <xdr:rowOff>0</xdr:rowOff>
    </xdr:from>
    <xdr:to>
      <xdr:col>21</xdr:col>
      <xdr:colOff>0</xdr:colOff>
      <xdr:row>15</xdr:row>
      <xdr:rowOff>0</xdr:rowOff>
    </xdr:to>
    <xdr:sp>
      <xdr:nvSpPr>
        <xdr:cNvPr id="14" name="Line 14"/>
        <xdr:cNvSpPr>
          <a:spLocks/>
        </xdr:cNvSpPr>
      </xdr:nvSpPr>
      <xdr:spPr>
        <a:xfrm>
          <a:off x="19126200" y="970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15</xdr:row>
      <xdr:rowOff>0</xdr:rowOff>
    </xdr:from>
    <xdr:to>
      <xdr:col>21</xdr:col>
      <xdr:colOff>0</xdr:colOff>
      <xdr:row>15</xdr:row>
      <xdr:rowOff>0</xdr:rowOff>
    </xdr:to>
    <xdr:sp>
      <xdr:nvSpPr>
        <xdr:cNvPr id="15" name="Line 15"/>
        <xdr:cNvSpPr>
          <a:spLocks/>
        </xdr:cNvSpPr>
      </xdr:nvSpPr>
      <xdr:spPr>
        <a:xfrm>
          <a:off x="19126200" y="970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15</xdr:row>
      <xdr:rowOff>0</xdr:rowOff>
    </xdr:from>
    <xdr:to>
      <xdr:col>21</xdr:col>
      <xdr:colOff>0</xdr:colOff>
      <xdr:row>15</xdr:row>
      <xdr:rowOff>0</xdr:rowOff>
    </xdr:to>
    <xdr:sp>
      <xdr:nvSpPr>
        <xdr:cNvPr id="16" name="Line 16"/>
        <xdr:cNvSpPr>
          <a:spLocks/>
        </xdr:cNvSpPr>
      </xdr:nvSpPr>
      <xdr:spPr>
        <a:xfrm>
          <a:off x="19126200" y="970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2</xdr:row>
      <xdr:rowOff>0</xdr:rowOff>
    </xdr:from>
    <xdr:to>
      <xdr:col>16</xdr:col>
      <xdr:colOff>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16363950" y="35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</xdr:row>
      <xdr:rowOff>0</xdr:rowOff>
    </xdr:from>
    <xdr:to>
      <xdr:col>16</xdr:col>
      <xdr:colOff>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16363950" y="35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</xdr:row>
      <xdr:rowOff>0</xdr:rowOff>
    </xdr:from>
    <xdr:to>
      <xdr:col>16</xdr:col>
      <xdr:colOff>0</xdr:colOff>
      <xdr:row>2</xdr:row>
      <xdr:rowOff>0</xdr:rowOff>
    </xdr:to>
    <xdr:sp>
      <xdr:nvSpPr>
        <xdr:cNvPr id="3" name="Line 3"/>
        <xdr:cNvSpPr>
          <a:spLocks/>
        </xdr:cNvSpPr>
      </xdr:nvSpPr>
      <xdr:spPr>
        <a:xfrm>
          <a:off x="16363950" y="35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</xdr:row>
      <xdr:rowOff>0</xdr:rowOff>
    </xdr:from>
    <xdr:to>
      <xdr:col>16</xdr:col>
      <xdr:colOff>0</xdr:colOff>
      <xdr:row>2</xdr:row>
      <xdr:rowOff>0</xdr:rowOff>
    </xdr:to>
    <xdr:sp>
      <xdr:nvSpPr>
        <xdr:cNvPr id="4" name="Line 4"/>
        <xdr:cNvSpPr>
          <a:spLocks/>
        </xdr:cNvSpPr>
      </xdr:nvSpPr>
      <xdr:spPr>
        <a:xfrm>
          <a:off x="16363950" y="35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117</xdr:row>
      <xdr:rowOff>0</xdr:rowOff>
    </xdr:from>
    <xdr:to>
      <xdr:col>16</xdr:col>
      <xdr:colOff>0</xdr:colOff>
      <xdr:row>117</xdr:row>
      <xdr:rowOff>0</xdr:rowOff>
    </xdr:to>
    <xdr:sp>
      <xdr:nvSpPr>
        <xdr:cNvPr id="5" name="Line 5"/>
        <xdr:cNvSpPr>
          <a:spLocks/>
        </xdr:cNvSpPr>
      </xdr:nvSpPr>
      <xdr:spPr>
        <a:xfrm>
          <a:off x="16363950" y="5519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117</xdr:row>
      <xdr:rowOff>0</xdr:rowOff>
    </xdr:from>
    <xdr:to>
      <xdr:col>16</xdr:col>
      <xdr:colOff>0</xdr:colOff>
      <xdr:row>117</xdr:row>
      <xdr:rowOff>0</xdr:rowOff>
    </xdr:to>
    <xdr:sp>
      <xdr:nvSpPr>
        <xdr:cNvPr id="6" name="Line 6"/>
        <xdr:cNvSpPr>
          <a:spLocks/>
        </xdr:cNvSpPr>
      </xdr:nvSpPr>
      <xdr:spPr>
        <a:xfrm>
          <a:off x="16363950" y="5519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117</xdr:row>
      <xdr:rowOff>0</xdr:rowOff>
    </xdr:from>
    <xdr:to>
      <xdr:col>16</xdr:col>
      <xdr:colOff>0</xdr:colOff>
      <xdr:row>117</xdr:row>
      <xdr:rowOff>0</xdr:rowOff>
    </xdr:to>
    <xdr:sp>
      <xdr:nvSpPr>
        <xdr:cNvPr id="7" name="Line 7"/>
        <xdr:cNvSpPr>
          <a:spLocks/>
        </xdr:cNvSpPr>
      </xdr:nvSpPr>
      <xdr:spPr>
        <a:xfrm>
          <a:off x="16363950" y="5519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117</xdr:row>
      <xdr:rowOff>0</xdr:rowOff>
    </xdr:from>
    <xdr:to>
      <xdr:col>16</xdr:col>
      <xdr:colOff>0</xdr:colOff>
      <xdr:row>117</xdr:row>
      <xdr:rowOff>0</xdr:rowOff>
    </xdr:to>
    <xdr:sp>
      <xdr:nvSpPr>
        <xdr:cNvPr id="8" name="Line 8"/>
        <xdr:cNvSpPr>
          <a:spLocks/>
        </xdr:cNvSpPr>
      </xdr:nvSpPr>
      <xdr:spPr>
        <a:xfrm>
          <a:off x="16363950" y="5519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15</xdr:row>
      <xdr:rowOff>0</xdr:rowOff>
    </xdr:from>
    <xdr:to>
      <xdr:col>22</xdr:col>
      <xdr:colOff>0</xdr:colOff>
      <xdr:row>15</xdr:row>
      <xdr:rowOff>0</xdr:rowOff>
    </xdr:to>
    <xdr:sp>
      <xdr:nvSpPr>
        <xdr:cNvPr id="9" name="Line 9"/>
        <xdr:cNvSpPr>
          <a:spLocks/>
        </xdr:cNvSpPr>
      </xdr:nvSpPr>
      <xdr:spPr>
        <a:xfrm>
          <a:off x="21097875" y="820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15</xdr:row>
      <xdr:rowOff>0</xdr:rowOff>
    </xdr:from>
    <xdr:to>
      <xdr:col>22</xdr:col>
      <xdr:colOff>0</xdr:colOff>
      <xdr:row>15</xdr:row>
      <xdr:rowOff>0</xdr:rowOff>
    </xdr:to>
    <xdr:sp>
      <xdr:nvSpPr>
        <xdr:cNvPr id="10" name="Line 10"/>
        <xdr:cNvSpPr>
          <a:spLocks/>
        </xdr:cNvSpPr>
      </xdr:nvSpPr>
      <xdr:spPr>
        <a:xfrm>
          <a:off x="21097875" y="820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15</xdr:row>
      <xdr:rowOff>0</xdr:rowOff>
    </xdr:from>
    <xdr:to>
      <xdr:col>22</xdr:col>
      <xdr:colOff>0</xdr:colOff>
      <xdr:row>15</xdr:row>
      <xdr:rowOff>0</xdr:rowOff>
    </xdr:to>
    <xdr:sp>
      <xdr:nvSpPr>
        <xdr:cNvPr id="11" name="Line 11"/>
        <xdr:cNvSpPr>
          <a:spLocks/>
        </xdr:cNvSpPr>
      </xdr:nvSpPr>
      <xdr:spPr>
        <a:xfrm>
          <a:off x="21097875" y="820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15</xdr:row>
      <xdr:rowOff>0</xdr:rowOff>
    </xdr:from>
    <xdr:to>
      <xdr:col>22</xdr:col>
      <xdr:colOff>0</xdr:colOff>
      <xdr:row>15</xdr:row>
      <xdr:rowOff>0</xdr:rowOff>
    </xdr:to>
    <xdr:sp>
      <xdr:nvSpPr>
        <xdr:cNvPr id="12" name="Line 12"/>
        <xdr:cNvSpPr>
          <a:spLocks/>
        </xdr:cNvSpPr>
      </xdr:nvSpPr>
      <xdr:spPr>
        <a:xfrm>
          <a:off x="21097875" y="820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106</xdr:row>
      <xdr:rowOff>0</xdr:rowOff>
    </xdr:from>
    <xdr:to>
      <xdr:col>26</xdr:col>
      <xdr:colOff>0</xdr:colOff>
      <xdr:row>106</xdr:row>
      <xdr:rowOff>0</xdr:rowOff>
    </xdr:to>
    <xdr:sp>
      <xdr:nvSpPr>
        <xdr:cNvPr id="13" name="Line 13"/>
        <xdr:cNvSpPr>
          <a:spLocks/>
        </xdr:cNvSpPr>
      </xdr:nvSpPr>
      <xdr:spPr>
        <a:xfrm>
          <a:off x="23936325" y="5143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106</xdr:row>
      <xdr:rowOff>0</xdr:rowOff>
    </xdr:from>
    <xdr:to>
      <xdr:col>26</xdr:col>
      <xdr:colOff>0</xdr:colOff>
      <xdr:row>106</xdr:row>
      <xdr:rowOff>0</xdr:rowOff>
    </xdr:to>
    <xdr:sp>
      <xdr:nvSpPr>
        <xdr:cNvPr id="14" name="Line 14"/>
        <xdr:cNvSpPr>
          <a:spLocks/>
        </xdr:cNvSpPr>
      </xdr:nvSpPr>
      <xdr:spPr>
        <a:xfrm>
          <a:off x="23936325" y="5143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106</xdr:row>
      <xdr:rowOff>0</xdr:rowOff>
    </xdr:from>
    <xdr:to>
      <xdr:col>26</xdr:col>
      <xdr:colOff>0</xdr:colOff>
      <xdr:row>106</xdr:row>
      <xdr:rowOff>0</xdr:rowOff>
    </xdr:to>
    <xdr:sp>
      <xdr:nvSpPr>
        <xdr:cNvPr id="15" name="Line 15"/>
        <xdr:cNvSpPr>
          <a:spLocks/>
        </xdr:cNvSpPr>
      </xdr:nvSpPr>
      <xdr:spPr>
        <a:xfrm>
          <a:off x="23936325" y="5143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106</xdr:row>
      <xdr:rowOff>0</xdr:rowOff>
    </xdr:from>
    <xdr:to>
      <xdr:col>26</xdr:col>
      <xdr:colOff>0</xdr:colOff>
      <xdr:row>106</xdr:row>
      <xdr:rowOff>0</xdr:rowOff>
    </xdr:to>
    <xdr:sp>
      <xdr:nvSpPr>
        <xdr:cNvPr id="16" name="Line 16"/>
        <xdr:cNvSpPr>
          <a:spLocks/>
        </xdr:cNvSpPr>
      </xdr:nvSpPr>
      <xdr:spPr>
        <a:xfrm>
          <a:off x="23936325" y="5143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106</xdr:row>
      <xdr:rowOff>0</xdr:rowOff>
    </xdr:from>
    <xdr:to>
      <xdr:col>27</xdr:col>
      <xdr:colOff>0</xdr:colOff>
      <xdr:row>106</xdr:row>
      <xdr:rowOff>0</xdr:rowOff>
    </xdr:to>
    <xdr:sp>
      <xdr:nvSpPr>
        <xdr:cNvPr id="17" name="Line 17"/>
        <xdr:cNvSpPr>
          <a:spLocks/>
        </xdr:cNvSpPr>
      </xdr:nvSpPr>
      <xdr:spPr>
        <a:xfrm>
          <a:off x="24545925" y="5143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106</xdr:row>
      <xdr:rowOff>0</xdr:rowOff>
    </xdr:from>
    <xdr:to>
      <xdr:col>27</xdr:col>
      <xdr:colOff>0</xdr:colOff>
      <xdr:row>106</xdr:row>
      <xdr:rowOff>0</xdr:rowOff>
    </xdr:to>
    <xdr:sp>
      <xdr:nvSpPr>
        <xdr:cNvPr id="18" name="Line 18"/>
        <xdr:cNvSpPr>
          <a:spLocks/>
        </xdr:cNvSpPr>
      </xdr:nvSpPr>
      <xdr:spPr>
        <a:xfrm>
          <a:off x="24545925" y="5143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106</xdr:row>
      <xdr:rowOff>0</xdr:rowOff>
    </xdr:from>
    <xdr:to>
      <xdr:col>27</xdr:col>
      <xdr:colOff>0</xdr:colOff>
      <xdr:row>106</xdr:row>
      <xdr:rowOff>0</xdr:rowOff>
    </xdr:to>
    <xdr:sp>
      <xdr:nvSpPr>
        <xdr:cNvPr id="19" name="Line 19"/>
        <xdr:cNvSpPr>
          <a:spLocks/>
        </xdr:cNvSpPr>
      </xdr:nvSpPr>
      <xdr:spPr>
        <a:xfrm>
          <a:off x="24545925" y="5143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106</xdr:row>
      <xdr:rowOff>0</xdr:rowOff>
    </xdr:from>
    <xdr:to>
      <xdr:col>27</xdr:col>
      <xdr:colOff>0</xdr:colOff>
      <xdr:row>106</xdr:row>
      <xdr:rowOff>0</xdr:rowOff>
    </xdr:to>
    <xdr:sp>
      <xdr:nvSpPr>
        <xdr:cNvPr id="20" name="Line 20"/>
        <xdr:cNvSpPr>
          <a:spLocks/>
        </xdr:cNvSpPr>
      </xdr:nvSpPr>
      <xdr:spPr>
        <a:xfrm>
          <a:off x="24545925" y="5143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105</xdr:row>
      <xdr:rowOff>0</xdr:rowOff>
    </xdr:from>
    <xdr:to>
      <xdr:col>8</xdr:col>
      <xdr:colOff>0</xdr:colOff>
      <xdr:row>105</xdr:row>
      <xdr:rowOff>0</xdr:rowOff>
    </xdr:to>
    <xdr:sp>
      <xdr:nvSpPr>
        <xdr:cNvPr id="21" name="Line 21"/>
        <xdr:cNvSpPr>
          <a:spLocks/>
        </xdr:cNvSpPr>
      </xdr:nvSpPr>
      <xdr:spPr>
        <a:xfrm>
          <a:off x="9134475" y="5093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105</xdr:row>
      <xdr:rowOff>0</xdr:rowOff>
    </xdr:from>
    <xdr:to>
      <xdr:col>8</xdr:col>
      <xdr:colOff>0</xdr:colOff>
      <xdr:row>105</xdr:row>
      <xdr:rowOff>0</xdr:rowOff>
    </xdr:to>
    <xdr:sp>
      <xdr:nvSpPr>
        <xdr:cNvPr id="22" name="Line 22"/>
        <xdr:cNvSpPr>
          <a:spLocks/>
        </xdr:cNvSpPr>
      </xdr:nvSpPr>
      <xdr:spPr>
        <a:xfrm>
          <a:off x="9134475" y="5093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105</xdr:row>
      <xdr:rowOff>0</xdr:rowOff>
    </xdr:from>
    <xdr:to>
      <xdr:col>8</xdr:col>
      <xdr:colOff>0</xdr:colOff>
      <xdr:row>105</xdr:row>
      <xdr:rowOff>0</xdr:rowOff>
    </xdr:to>
    <xdr:sp>
      <xdr:nvSpPr>
        <xdr:cNvPr id="23" name="Line 23"/>
        <xdr:cNvSpPr>
          <a:spLocks/>
        </xdr:cNvSpPr>
      </xdr:nvSpPr>
      <xdr:spPr>
        <a:xfrm>
          <a:off x="9134475" y="5093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105</xdr:row>
      <xdr:rowOff>0</xdr:rowOff>
    </xdr:from>
    <xdr:to>
      <xdr:col>8</xdr:col>
      <xdr:colOff>0</xdr:colOff>
      <xdr:row>105</xdr:row>
      <xdr:rowOff>0</xdr:rowOff>
    </xdr:to>
    <xdr:sp>
      <xdr:nvSpPr>
        <xdr:cNvPr id="24" name="Line 24"/>
        <xdr:cNvSpPr>
          <a:spLocks/>
        </xdr:cNvSpPr>
      </xdr:nvSpPr>
      <xdr:spPr>
        <a:xfrm>
          <a:off x="9134475" y="5093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105</xdr:row>
      <xdr:rowOff>0</xdr:rowOff>
    </xdr:from>
    <xdr:to>
      <xdr:col>8</xdr:col>
      <xdr:colOff>0</xdr:colOff>
      <xdr:row>105</xdr:row>
      <xdr:rowOff>0</xdr:rowOff>
    </xdr:to>
    <xdr:sp>
      <xdr:nvSpPr>
        <xdr:cNvPr id="25" name="Line 25"/>
        <xdr:cNvSpPr>
          <a:spLocks/>
        </xdr:cNvSpPr>
      </xdr:nvSpPr>
      <xdr:spPr>
        <a:xfrm>
          <a:off x="9134475" y="5093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105</xdr:row>
      <xdr:rowOff>0</xdr:rowOff>
    </xdr:from>
    <xdr:to>
      <xdr:col>8</xdr:col>
      <xdr:colOff>0</xdr:colOff>
      <xdr:row>105</xdr:row>
      <xdr:rowOff>0</xdr:rowOff>
    </xdr:to>
    <xdr:sp>
      <xdr:nvSpPr>
        <xdr:cNvPr id="26" name="Line 26"/>
        <xdr:cNvSpPr>
          <a:spLocks/>
        </xdr:cNvSpPr>
      </xdr:nvSpPr>
      <xdr:spPr>
        <a:xfrm>
          <a:off x="9134475" y="5093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105</xdr:row>
      <xdr:rowOff>0</xdr:rowOff>
    </xdr:from>
    <xdr:to>
      <xdr:col>8</xdr:col>
      <xdr:colOff>0</xdr:colOff>
      <xdr:row>105</xdr:row>
      <xdr:rowOff>0</xdr:rowOff>
    </xdr:to>
    <xdr:sp>
      <xdr:nvSpPr>
        <xdr:cNvPr id="27" name="Line 27"/>
        <xdr:cNvSpPr>
          <a:spLocks/>
        </xdr:cNvSpPr>
      </xdr:nvSpPr>
      <xdr:spPr>
        <a:xfrm>
          <a:off x="9134475" y="5093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105</xdr:row>
      <xdr:rowOff>0</xdr:rowOff>
    </xdr:from>
    <xdr:to>
      <xdr:col>8</xdr:col>
      <xdr:colOff>0</xdr:colOff>
      <xdr:row>105</xdr:row>
      <xdr:rowOff>0</xdr:rowOff>
    </xdr:to>
    <xdr:sp>
      <xdr:nvSpPr>
        <xdr:cNvPr id="28" name="Line 28"/>
        <xdr:cNvSpPr>
          <a:spLocks/>
        </xdr:cNvSpPr>
      </xdr:nvSpPr>
      <xdr:spPr>
        <a:xfrm>
          <a:off x="9134475" y="5093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15</xdr:row>
      <xdr:rowOff>0</xdr:rowOff>
    </xdr:from>
    <xdr:to>
      <xdr:col>15</xdr:col>
      <xdr:colOff>0</xdr:colOff>
      <xdr:row>15</xdr:row>
      <xdr:rowOff>0</xdr:rowOff>
    </xdr:to>
    <xdr:sp>
      <xdr:nvSpPr>
        <xdr:cNvPr id="29" name="Line 12"/>
        <xdr:cNvSpPr>
          <a:spLocks/>
        </xdr:cNvSpPr>
      </xdr:nvSpPr>
      <xdr:spPr>
        <a:xfrm>
          <a:off x="15563850" y="820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15</xdr:row>
      <xdr:rowOff>0</xdr:rowOff>
    </xdr:from>
    <xdr:to>
      <xdr:col>15</xdr:col>
      <xdr:colOff>0</xdr:colOff>
      <xdr:row>15</xdr:row>
      <xdr:rowOff>0</xdr:rowOff>
    </xdr:to>
    <xdr:sp>
      <xdr:nvSpPr>
        <xdr:cNvPr id="30" name="Line 13"/>
        <xdr:cNvSpPr>
          <a:spLocks/>
        </xdr:cNvSpPr>
      </xdr:nvSpPr>
      <xdr:spPr>
        <a:xfrm>
          <a:off x="15563850" y="820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15</xdr:row>
      <xdr:rowOff>0</xdr:rowOff>
    </xdr:from>
    <xdr:to>
      <xdr:col>15</xdr:col>
      <xdr:colOff>0</xdr:colOff>
      <xdr:row>15</xdr:row>
      <xdr:rowOff>0</xdr:rowOff>
    </xdr:to>
    <xdr:sp>
      <xdr:nvSpPr>
        <xdr:cNvPr id="31" name="Line 14"/>
        <xdr:cNvSpPr>
          <a:spLocks/>
        </xdr:cNvSpPr>
      </xdr:nvSpPr>
      <xdr:spPr>
        <a:xfrm>
          <a:off x="15563850" y="820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15</xdr:row>
      <xdr:rowOff>0</xdr:rowOff>
    </xdr:from>
    <xdr:to>
      <xdr:col>15</xdr:col>
      <xdr:colOff>0</xdr:colOff>
      <xdr:row>15</xdr:row>
      <xdr:rowOff>0</xdr:rowOff>
    </xdr:to>
    <xdr:sp>
      <xdr:nvSpPr>
        <xdr:cNvPr id="32" name="Line 15"/>
        <xdr:cNvSpPr>
          <a:spLocks/>
        </xdr:cNvSpPr>
      </xdr:nvSpPr>
      <xdr:spPr>
        <a:xfrm>
          <a:off x="15563850" y="820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15</xdr:row>
      <xdr:rowOff>0</xdr:rowOff>
    </xdr:from>
    <xdr:to>
      <xdr:col>21</xdr:col>
      <xdr:colOff>0</xdr:colOff>
      <xdr:row>15</xdr:row>
      <xdr:rowOff>0</xdr:rowOff>
    </xdr:to>
    <xdr:sp>
      <xdr:nvSpPr>
        <xdr:cNvPr id="33" name="Line 12"/>
        <xdr:cNvSpPr>
          <a:spLocks/>
        </xdr:cNvSpPr>
      </xdr:nvSpPr>
      <xdr:spPr>
        <a:xfrm>
          <a:off x="20421600" y="820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15</xdr:row>
      <xdr:rowOff>0</xdr:rowOff>
    </xdr:from>
    <xdr:to>
      <xdr:col>21</xdr:col>
      <xdr:colOff>0</xdr:colOff>
      <xdr:row>15</xdr:row>
      <xdr:rowOff>0</xdr:rowOff>
    </xdr:to>
    <xdr:sp>
      <xdr:nvSpPr>
        <xdr:cNvPr id="34" name="Line 13"/>
        <xdr:cNvSpPr>
          <a:spLocks/>
        </xdr:cNvSpPr>
      </xdr:nvSpPr>
      <xdr:spPr>
        <a:xfrm>
          <a:off x="20421600" y="820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15</xdr:row>
      <xdr:rowOff>0</xdr:rowOff>
    </xdr:from>
    <xdr:to>
      <xdr:col>21</xdr:col>
      <xdr:colOff>0</xdr:colOff>
      <xdr:row>15</xdr:row>
      <xdr:rowOff>0</xdr:rowOff>
    </xdr:to>
    <xdr:sp>
      <xdr:nvSpPr>
        <xdr:cNvPr id="35" name="Line 14"/>
        <xdr:cNvSpPr>
          <a:spLocks/>
        </xdr:cNvSpPr>
      </xdr:nvSpPr>
      <xdr:spPr>
        <a:xfrm>
          <a:off x="20421600" y="820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15</xdr:row>
      <xdr:rowOff>0</xdr:rowOff>
    </xdr:from>
    <xdr:to>
      <xdr:col>21</xdr:col>
      <xdr:colOff>0</xdr:colOff>
      <xdr:row>15</xdr:row>
      <xdr:rowOff>0</xdr:rowOff>
    </xdr:to>
    <xdr:sp>
      <xdr:nvSpPr>
        <xdr:cNvPr id="36" name="Line 15"/>
        <xdr:cNvSpPr>
          <a:spLocks/>
        </xdr:cNvSpPr>
      </xdr:nvSpPr>
      <xdr:spPr>
        <a:xfrm>
          <a:off x="20421600" y="820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15</xdr:row>
      <xdr:rowOff>0</xdr:rowOff>
    </xdr:from>
    <xdr:to>
      <xdr:col>21</xdr:col>
      <xdr:colOff>0</xdr:colOff>
      <xdr:row>15</xdr:row>
      <xdr:rowOff>0</xdr:rowOff>
    </xdr:to>
    <xdr:sp>
      <xdr:nvSpPr>
        <xdr:cNvPr id="37" name="Line 12"/>
        <xdr:cNvSpPr>
          <a:spLocks/>
        </xdr:cNvSpPr>
      </xdr:nvSpPr>
      <xdr:spPr>
        <a:xfrm>
          <a:off x="20421600" y="820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15</xdr:row>
      <xdr:rowOff>0</xdr:rowOff>
    </xdr:from>
    <xdr:to>
      <xdr:col>21</xdr:col>
      <xdr:colOff>0</xdr:colOff>
      <xdr:row>15</xdr:row>
      <xdr:rowOff>0</xdr:rowOff>
    </xdr:to>
    <xdr:sp>
      <xdr:nvSpPr>
        <xdr:cNvPr id="38" name="Line 13"/>
        <xdr:cNvSpPr>
          <a:spLocks/>
        </xdr:cNvSpPr>
      </xdr:nvSpPr>
      <xdr:spPr>
        <a:xfrm>
          <a:off x="20421600" y="820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15</xdr:row>
      <xdr:rowOff>0</xdr:rowOff>
    </xdr:from>
    <xdr:to>
      <xdr:col>21</xdr:col>
      <xdr:colOff>0</xdr:colOff>
      <xdr:row>15</xdr:row>
      <xdr:rowOff>0</xdr:rowOff>
    </xdr:to>
    <xdr:sp>
      <xdr:nvSpPr>
        <xdr:cNvPr id="39" name="Line 14"/>
        <xdr:cNvSpPr>
          <a:spLocks/>
        </xdr:cNvSpPr>
      </xdr:nvSpPr>
      <xdr:spPr>
        <a:xfrm>
          <a:off x="20421600" y="820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15</xdr:row>
      <xdr:rowOff>0</xdr:rowOff>
    </xdr:from>
    <xdr:to>
      <xdr:col>21</xdr:col>
      <xdr:colOff>0</xdr:colOff>
      <xdr:row>15</xdr:row>
      <xdr:rowOff>0</xdr:rowOff>
    </xdr:to>
    <xdr:sp>
      <xdr:nvSpPr>
        <xdr:cNvPr id="40" name="Line 15"/>
        <xdr:cNvSpPr>
          <a:spLocks/>
        </xdr:cNvSpPr>
      </xdr:nvSpPr>
      <xdr:spPr>
        <a:xfrm>
          <a:off x="20421600" y="820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15</xdr:row>
      <xdr:rowOff>0</xdr:rowOff>
    </xdr:from>
    <xdr:to>
      <xdr:col>21</xdr:col>
      <xdr:colOff>0</xdr:colOff>
      <xdr:row>15</xdr:row>
      <xdr:rowOff>0</xdr:rowOff>
    </xdr:to>
    <xdr:sp>
      <xdr:nvSpPr>
        <xdr:cNvPr id="41" name="Line 12"/>
        <xdr:cNvSpPr>
          <a:spLocks/>
        </xdr:cNvSpPr>
      </xdr:nvSpPr>
      <xdr:spPr>
        <a:xfrm>
          <a:off x="20421600" y="820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15</xdr:row>
      <xdr:rowOff>0</xdr:rowOff>
    </xdr:from>
    <xdr:to>
      <xdr:col>21</xdr:col>
      <xdr:colOff>0</xdr:colOff>
      <xdr:row>15</xdr:row>
      <xdr:rowOff>0</xdr:rowOff>
    </xdr:to>
    <xdr:sp>
      <xdr:nvSpPr>
        <xdr:cNvPr id="42" name="Line 13"/>
        <xdr:cNvSpPr>
          <a:spLocks/>
        </xdr:cNvSpPr>
      </xdr:nvSpPr>
      <xdr:spPr>
        <a:xfrm>
          <a:off x="20421600" y="820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15</xdr:row>
      <xdr:rowOff>0</xdr:rowOff>
    </xdr:from>
    <xdr:to>
      <xdr:col>21</xdr:col>
      <xdr:colOff>0</xdr:colOff>
      <xdr:row>15</xdr:row>
      <xdr:rowOff>0</xdr:rowOff>
    </xdr:to>
    <xdr:sp>
      <xdr:nvSpPr>
        <xdr:cNvPr id="43" name="Line 14"/>
        <xdr:cNvSpPr>
          <a:spLocks/>
        </xdr:cNvSpPr>
      </xdr:nvSpPr>
      <xdr:spPr>
        <a:xfrm>
          <a:off x="20421600" y="820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15</xdr:row>
      <xdr:rowOff>0</xdr:rowOff>
    </xdr:from>
    <xdr:to>
      <xdr:col>21</xdr:col>
      <xdr:colOff>0</xdr:colOff>
      <xdr:row>15</xdr:row>
      <xdr:rowOff>0</xdr:rowOff>
    </xdr:to>
    <xdr:sp>
      <xdr:nvSpPr>
        <xdr:cNvPr id="44" name="Line 15"/>
        <xdr:cNvSpPr>
          <a:spLocks/>
        </xdr:cNvSpPr>
      </xdr:nvSpPr>
      <xdr:spPr>
        <a:xfrm>
          <a:off x="20421600" y="820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26"/>
    <pageSetUpPr fitToPage="1"/>
  </sheetPr>
  <dimension ref="A1:Q38"/>
  <sheetViews>
    <sheetView showGridLines="0" tabSelected="1" zoomScale="75" zoomScaleNormal="75" zoomScaleSheetLayoutView="100" zoomScalePageLayoutView="0" workbookViewId="0" topLeftCell="A1">
      <selection activeCell="D30" sqref="D30:K30"/>
    </sheetView>
  </sheetViews>
  <sheetFormatPr defaultColWidth="9.140625" defaultRowHeight="12.75"/>
  <cols>
    <col min="1" max="1" width="12.140625" style="5" customWidth="1"/>
    <col min="2" max="2" width="11.57421875" style="5" customWidth="1"/>
    <col min="3" max="3" width="10.421875" style="5" customWidth="1"/>
    <col min="4" max="4" width="12.57421875" style="5" customWidth="1"/>
    <col min="5" max="5" width="9.140625" style="5" customWidth="1"/>
    <col min="6" max="6" width="13.28125" style="5" customWidth="1"/>
    <col min="7" max="7" width="9.8515625" style="5" customWidth="1"/>
    <col min="8" max="8" width="10.7109375" style="5" customWidth="1"/>
    <col min="9" max="9" width="9.00390625" style="5" customWidth="1"/>
    <col min="10" max="10" width="6.7109375" style="5" customWidth="1"/>
    <col min="11" max="13" width="9.140625" style="5" customWidth="1"/>
    <col min="14" max="14" width="11.28125" style="5" customWidth="1"/>
    <col min="15" max="15" width="9.140625" style="5" customWidth="1"/>
    <col min="16" max="16" width="18.421875" style="5" customWidth="1"/>
    <col min="17" max="16384" width="9.140625" style="5" customWidth="1"/>
  </cols>
  <sheetData>
    <row r="1" spans="1:17" ht="16.5" thickBot="1">
      <c r="A1" s="1" t="str">
        <f>"f7ss-"&amp;VLOOKUP(G6,Коды_отчетных_периодов,2,FALSE)&amp;"-"&amp;I6&amp;"-"&amp;VLOOKUP(D21,Коды_судов,2,FALSE)</f>
        <v>f7ss-h-2013-155</v>
      </c>
      <c r="B1" s="17"/>
      <c r="P1" s="83">
        <v>41425</v>
      </c>
      <c r="Q1" s="5" t="s">
        <v>476</v>
      </c>
    </row>
    <row r="2" spans="4:13" ht="13.5" customHeight="1" thickBot="1">
      <c r="D2" s="313" t="s">
        <v>685</v>
      </c>
      <c r="E2" s="314"/>
      <c r="F2" s="314"/>
      <c r="G2" s="314"/>
      <c r="H2" s="314"/>
      <c r="I2" s="314"/>
      <c r="J2" s="314"/>
      <c r="K2" s="314"/>
      <c r="L2" s="315"/>
      <c r="M2" s="18"/>
    </row>
    <row r="3" spans="1:13" ht="19.5" thickBot="1">
      <c r="A3" s="121"/>
      <c r="E3" s="19"/>
      <c r="F3" s="19"/>
      <c r="G3" s="19"/>
      <c r="H3" s="19"/>
      <c r="I3" s="19"/>
      <c r="J3" s="19"/>
      <c r="K3" s="19"/>
      <c r="L3" s="19"/>
      <c r="M3" s="20"/>
    </row>
    <row r="4" spans="4:13" ht="13.5" customHeight="1">
      <c r="D4" s="316" t="s">
        <v>632</v>
      </c>
      <c r="E4" s="317"/>
      <c r="F4" s="317"/>
      <c r="G4" s="317"/>
      <c r="H4" s="317"/>
      <c r="I4" s="317"/>
      <c r="J4" s="317"/>
      <c r="K4" s="317"/>
      <c r="L4" s="318"/>
      <c r="M4" s="18"/>
    </row>
    <row r="5" spans="4:13" ht="15.75" customHeight="1">
      <c r="D5" s="319"/>
      <c r="E5" s="320"/>
      <c r="F5" s="320"/>
      <c r="G5" s="320"/>
      <c r="H5" s="320"/>
      <c r="I5" s="320"/>
      <c r="J5" s="320"/>
      <c r="K5" s="320"/>
      <c r="L5" s="321"/>
      <c r="M5" s="18"/>
    </row>
    <row r="6" spans="4:14" ht="16.5" customHeight="1" thickBot="1">
      <c r="D6" s="21"/>
      <c r="E6" s="22"/>
      <c r="F6" s="78" t="s">
        <v>686</v>
      </c>
      <c r="G6" s="79">
        <v>6</v>
      </c>
      <c r="H6" s="80" t="s">
        <v>687</v>
      </c>
      <c r="I6" s="79">
        <v>2013</v>
      </c>
      <c r="J6" s="81" t="s">
        <v>688</v>
      </c>
      <c r="K6" s="22"/>
      <c r="L6" s="23"/>
      <c r="M6" s="326" t="str">
        <f>IF(COUNTIF('ФЛК (обязательный)'!A2:A686,"Неверно!")&gt;0,"Ошибки ФЛК!"," ")</f>
        <v> </v>
      </c>
      <c r="N6" s="327"/>
    </row>
    <row r="7" spans="5:12" ht="12.75">
      <c r="E7" s="18"/>
      <c r="F7" s="18"/>
      <c r="G7" s="18"/>
      <c r="H7" s="18"/>
      <c r="I7" s="18"/>
      <c r="J7" s="18"/>
      <c r="K7" s="18"/>
      <c r="L7" s="18"/>
    </row>
    <row r="8" spans="1:9" ht="13.5" thickBot="1">
      <c r="A8" s="20"/>
      <c r="B8" s="20"/>
      <c r="C8" s="20"/>
      <c r="D8" s="20"/>
      <c r="E8" s="20"/>
      <c r="F8" s="20"/>
      <c r="G8" s="20"/>
      <c r="H8" s="20"/>
      <c r="I8" s="20"/>
    </row>
    <row r="9" spans="1:15" ht="15.75" customHeight="1" thickBot="1">
      <c r="A9" s="322" t="s">
        <v>689</v>
      </c>
      <c r="B9" s="322"/>
      <c r="C9" s="322"/>
      <c r="D9" s="322" t="s">
        <v>690</v>
      </c>
      <c r="E9" s="322"/>
      <c r="F9" s="322"/>
      <c r="G9" s="322" t="s">
        <v>691</v>
      </c>
      <c r="H9" s="322"/>
      <c r="I9" s="24"/>
      <c r="K9" s="323" t="s">
        <v>610</v>
      </c>
      <c r="L9" s="324"/>
      <c r="M9" s="324"/>
      <c r="N9" s="325"/>
      <c r="O9" s="25"/>
    </row>
    <row r="10" spans="1:14" ht="13.5" customHeight="1" thickBot="1">
      <c r="A10" s="288" t="s">
        <v>692</v>
      </c>
      <c r="B10" s="288"/>
      <c r="C10" s="288"/>
      <c r="D10" s="288"/>
      <c r="E10" s="288"/>
      <c r="F10" s="288"/>
      <c r="G10" s="288"/>
      <c r="H10" s="288"/>
      <c r="I10" s="26"/>
      <c r="K10" s="268" t="s">
        <v>322</v>
      </c>
      <c r="L10" s="269"/>
      <c r="M10" s="269"/>
      <c r="N10" s="270"/>
    </row>
    <row r="11" spans="1:14" ht="24.75" customHeight="1" thickBot="1">
      <c r="A11" s="328" t="s">
        <v>249</v>
      </c>
      <c r="B11" s="329"/>
      <c r="C11" s="330"/>
      <c r="D11" s="310" t="s">
        <v>250</v>
      </c>
      <c r="E11" s="311"/>
      <c r="F11" s="312"/>
      <c r="G11" s="310" t="s">
        <v>324</v>
      </c>
      <c r="H11" s="312"/>
      <c r="I11" s="26"/>
      <c r="K11" s="289" t="s">
        <v>113</v>
      </c>
      <c r="L11" s="290"/>
      <c r="M11" s="290"/>
      <c r="N11" s="291"/>
    </row>
    <row r="12" spans="1:14" ht="25.5" customHeight="1" thickBot="1">
      <c r="A12" s="288" t="s">
        <v>321</v>
      </c>
      <c r="B12" s="288"/>
      <c r="C12" s="288"/>
      <c r="D12" s="298" t="s">
        <v>323</v>
      </c>
      <c r="E12" s="299"/>
      <c r="F12" s="300"/>
      <c r="G12" s="298" t="s">
        <v>324</v>
      </c>
      <c r="H12" s="300"/>
      <c r="I12" s="26"/>
      <c r="K12" s="292"/>
      <c r="L12" s="293"/>
      <c r="M12" s="293"/>
      <c r="N12" s="294"/>
    </row>
    <row r="13" spans="1:14" ht="20.25" customHeight="1" thickBot="1">
      <c r="A13" s="288" t="s">
        <v>429</v>
      </c>
      <c r="B13" s="288"/>
      <c r="C13" s="288"/>
      <c r="D13" s="301"/>
      <c r="E13" s="302"/>
      <c r="F13" s="303"/>
      <c r="G13" s="301"/>
      <c r="H13" s="303"/>
      <c r="I13" s="26"/>
      <c r="K13" s="292"/>
      <c r="L13" s="293"/>
      <c r="M13" s="293"/>
      <c r="N13" s="294"/>
    </row>
    <row r="14" spans="1:14" ht="22.5" customHeight="1" thickBot="1">
      <c r="A14" s="307" t="s">
        <v>681</v>
      </c>
      <c r="B14" s="308"/>
      <c r="C14" s="309"/>
      <c r="D14" s="304"/>
      <c r="E14" s="305"/>
      <c r="F14" s="306"/>
      <c r="G14" s="304"/>
      <c r="H14" s="306"/>
      <c r="I14" s="26"/>
      <c r="K14" s="292"/>
      <c r="L14" s="293"/>
      <c r="M14" s="293"/>
      <c r="N14" s="294"/>
    </row>
    <row r="15" spans="1:14" ht="13.5" customHeight="1" thickBot="1">
      <c r="A15" s="288" t="s">
        <v>325</v>
      </c>
      <c r="B15" s="288"/>
      <c r="C15" s="288"/>
      <c r="D15" s="288"/>
      <c r="E15" s="288"/>
      <c r="F15" s="288"/>
      <c r="G15" s="288"/>
      <c r="H15" s="288"/>
      <c r="I15" s="26"/>
      <c r="K15" s="295"/>
      <c r="L15" s="296"/>
      <c r="M15" s="296"/>
      <c r="N15" s="297"/>
    </row>
    <row r="16" spans="1:14" ht="24.75" customHeight="1" thickBot="1">
      <c r="A16" s="310" t="s">
        <v>251</v>
      </c>
      <c r="B16" s="311"/>
      <c r="C16" s="312"/>
      <c r="D16" s="310" t="s">
        <v>252</v>
      </c>
      <c r="E16" s="311"/>
      <c r="F16" s="312"/>
      <c r="G16" s="310" t="s">
        <v>253</v>
      </c>
      <c r="H16" s="312"/>
      <c r="I16" s="26"/>
      <c r="K16" s="28"/>
      <c r="L16" s="28"/>
      <c r="M16" s="28"/>
      <c r="N16" s="28"/>
    </row>
    <row r="17" spans="1:14" ht="24" customHeight="1" thickBot="1">
      <c r="A17" s="288" t="s">
        <v>326</v>
      </c>
      <c r="B17" s="288"/>
      <c r="C17" s="288"/>
      <c r="D17" s="310" t="s">
        <v>327</v>
      </c>
      <c r="E17" s="311"/>
      <c r="F17" s="312"/>
      <c r="G17" s="310" t="s">
        <v>671</v>
      </c>
      <c r="H17" s="312"/>
      <c r="I17" s="26"/>
      <c r="K17" s="28"/>
      <c r="L17" s="28"/>
      <c r="M17" s="28"/>
      <c r="N17" s="28"/>
    </row>
    <row r="18" spans="1:14" ht="13.5" customHeight="1" thickBot="1">
      <c r="A18" s="288"/>
      <c r="B18" s="288"/>
      <c r="C18" s="288"/>
      <c r="D18" s="310" t="s">
        <v>430</v>
      </c>
      <c r="E18" s="311"/>
      <c r="F18" s="312"/>
      <c r="G18" s="310" t="s">
        <v>431</v>
      </c>
      <c r="H18" s="312"/>
      <c r="I18" s="26"/>
      <c r="J18" s="20"/>
      <c r="K18" s="27"/>
      <c r="L18" s="27"/>
      <c r="M18" s="27"/>
      <c r="N18" s="27"/>
    </row>
    <row r="19" spans="1:14" ht="13.5" customHeight="1" thickBot="1">
      <c r="A19" s="288"/>
      <c r="B19" s="288"/>
      <c r="C19" s="288"/>
      <c r="D19" s="310"/>
      <c r="E19" s="311"/>
      <c r="F19" s="312"/>
      <c r="G19" s="310"/>
      <c r="H19" s="312"/>
      <c r="I19" s="26"/>
      <c r="K19" s="28"/>
      <c r="L19" s="29"/>
      <c r="M19" s="28"/>
      <c r="N19" s="28"/>
    </row>
    <row r="20" spans="1:14" ht="18.75" customHeight="1" thickBot="1">
      <c r="A20" s="26"/>
      <c r="B20" s="26"/>
      <c r="C20" s="26"/>
      <c r="D20" s="26"/>
      <c r="E20" s="26"/>
      <c r="F20" s="26"/>
      <c r="G20" s="26"/>
      <c r="H20" s="26"/>
      <c r="I20" s="26"/>
      <c r="K20" s="28"/>
      <c r="L20" s="29"/>
      <c r="M20" s="28"/>
      <c r="N20" s="28"/>
    </row>
    <row r="21" spans="1:14" ht="26.25" customHeight="1" thickBot="1">
      <c r="A21" s="272" t="s">
        <v>432</v>
      </c>
      <c r="B21" s="281"/>
      <c r="C21" s="282"/>
      <c r="D21" s="279" t="s">
        <v>666</v>
      </c>
      <c r="E21" s="277"/>
      <c r="F21" s="277"/>
      <c r="G21" s="277"/>
      <c r="H21" s="277"/>
      <c r="I21" s="277"/>
      <c r="J21" s="277"/>
      <c r="K21" s="271"/>
      <c r="L21" s="30"/>
      <c r="M21" s="30"/>
      <c r="N21" s="31"/>
    </row>
    <row r="22" spans="1:14" ht="13.5" customHeight="1" thickBot="1">
      <c r="A22" s="280" t="s">
        <v>729</v>
      </c>
      <c r="B22" s="281"/>
      <c r="C22" s="282"/>
      <c r="D22" s="273" t="s">
        <v>118</v>
      </c>
      <c r="E22" s="274"/>
      <c r="F22" s="274"/>
      <c r="G22" s="274"/>
      <c r="H22" s="274"/>
      <c r="I22" s="274"/>
      <c r="J22" s="274"/>
      <c r="K22" s="275"/>
      <c r="L22" s="32"/>
      <c r="M22" s="32"/>
      <c r="N22" s="32"/>
    </row>
    <row r="23" spans="1:14" ht="13.5" thickBot="1">
      <c r="A23" s="33"/>
      <c r="B23" s="34"/>
      <c r="C23" s="34"/>
      <c r="D23" s="35"/>
      <c r="E23" s="35"/>
      <c r="F23" s="35"/>
      <c r="G23" s="35"/>
      <c r="H23" s="35"/>
      <c r="I23" s="35"/>
      <c r="J23" s="35"/>
      <c r="K23" s="36"/>
      <c r="M23" s="20"/>
      <c r="N23" s="6"/>
    </row>
    <row r="24" spans="1:14" ht="13.5" thickBot="1">
      <c r="A24" s="276" t="s">
        <v>328</v>
      </c>
      <c r="B24" s="263"/>
      <c r="C24" s="263"/>
      <c r="D24" s="263"/>
      <c r="E24" s="264"/>
      <c r="F24" s="37" t="s">
        <v>329</v>
      </c>
      <c r="G24" s="38"/>
      <c r="H24" s="38"/>
      <c r="I24" s="38"/>
      <c r="J24" s="38"/>
      <c r="K24" s="39"/>
      <c r="L24" s="20"/>
      <c r="M24" s="20"/>
      <c r="N24" s="20"/>
    </row>
    <row r="25" spans="1:14" ht="9.75" customHeight="1" thickBot="1">
      <c r="A25" s="265">
        <v>1</v>
      </c>
      <c r="B25" s="266"/>
      <c r="C25" s="266"/>
      <c r="D25" s="266"/>
      <c r="E25" s="267"/>
      <c r="F25" s="40">
        <v>2</v>
      </c>
      <c r="G25" s="41"/>
      <c r="H25" s="41"/>
      <c r="I25" s="41"/>
      <c r="J25" s="41"/>
      <c r="K25" s="42"/>
      <c r="L25" s="20"/>
      <c r="M25" s="20"/>
      <c r="N25" s="20"/>
    </row>
    <row r="26" spans="1:14" ht="13.5" customHeight="1" thickBot="1">
      <c r="A26" s="285"/>
      <c r="B26" s="285"/>
      <c r="C26" s="285"/>
      <c r="D26" s="285"/>
      <c r="E26" s="285"/>
      <c r="F26" s="285"/>
      <c r="G26" s="285"/>
      <c r="H26" s="37"/>
      <c r="I26" s="38"/>
      <c r="J26" s="38"/>
      <c r="K26" s="39"/>
      <c r="L26" s="20"/>
      <c r="M26" s="20"/>
      <c r="N26" s="20"/>
    </row>
    <row r="27" spans="1:14" ht="13.5" customHeight="1" thickBot="1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20"/>
      <c r="M27" s="20"/>
      <c r="N27" s="20"/>
    </row>
    <row r="28" spans="1:14" ht="14.25" customHeight="1" thickBot="1">
      <c r="A28" s="280" t="s">
        <v>730</v>
      </c>
      <c r="B28" s="281"/>
      <c r="C28" s="282"/>
      <c r="D28" s="286" t="s">
        <v>119</v>
      </c>
      <c r="E28" s="287"/>
      <c r="F28" s="287"/>
      <c r="G28" s="287"/>
      <c r="H28" s="287"/>
      <c r="I28" s="287"/>
      <c r="J28" s="287"/>
      <c r="K28" s="278"/>
      <c r="L28" s="20"/>
      <c r="M28" s="20"/>
      <c r="N28" s="20"/>
    </row>
    <row r="29" spans="1:15" ht="15.75" customHeight="1" thickBot="1">
      <c r="A29" s="43"/>
      <c r="B29" s="44"/>
      <c r="C29" s="44"/>
      <c r="D29" s="45"/>
      <c r="E29" s="45"/>
      <c r="F29" s="45"/>
      <c r="G29" s="45"/>
      <c r="H29" s="45"/>
      <c r="I29" s="45"/>
      <c r="J29" s="45"/>
      <c r="K29" s="46"/>
      <c r="L29" s="5" t="s">
        <v>736</v>
      </c>
      <c r="M29" s="6"/>
      <c r="N29" s="7">
        <f ca="1">TODAY()</f>
        <v>41458</v>
      </c>
      <c r="O29" s="20"/>
    </row>
    <row r="30" spans="1:14" ht="19.5" customHeight="1" thickBot="1">
      <c r="A30" s="280" t="s">
        <v>330</v>
      </c>
      <c r="B30" s="283"/>
      <c r="C30" s="284"/>
      <c r="D30" s="286" t="s">
        <v>120</v>
      </c>
      <c r="E30" s="287"/>
      <c r="F30" s="287"/>
      <c r="G30" s="287"/>
      <c r="H30" s="287"/>
      <c r="I30" s="287"/>
      <c r="J30" s="287"/>
      <c r="K30" s="278"/>
      <c r="L30" s="5" t="s">
        <v>737</v>
      </c>
      <c r="M30" s="20"/>
      <c r="N30" s="47" t="str">
        <f>IF(D21=0," ",VLOOKUP(D21,Списки!Коды_судов,2,0))&amp;IF(D21=0," "," o")</f>
        <v>155 o</v>
      </c>
    </row>
    <row r="38" ht="12.75">
      <c r="M38" s="6"/>
    </row>
  </sheetData>
  <sheetProtection password="EC45" sheet="1" objects="1" scenarios="1"/>
  <mergeCells count="42">
    <mergeCell ref="A11:C11"/>
    <mergeCell ref="D11:F11"/>
    <mergeCell ref="G11:H11"/>
    <mergeCell ref="A16:C16"/>
    <mergeCell ref="D16:F16"/>
    <mergeCell ref="G16:H16"/>
    <mergeCell ref="G15:H15"/>
    <mergeCell ref="A10:F10"/>
    <mergeCell ref="G10:H10"/>
    <mergeCell ref="D2:L2"/>
    <mergeCell ref="D4:L5"/>
    <mergeCell ref="A9:C9"/>
    <mergeCell ref="D9:F9"/>
    <mergeCell ref="G9:H9"/>
    <mergeCell ref="K9:N9"/>
    <mergeCell ref="M6:N6"/>
    <mergeCell ref="A17:C19"/>
    <mergeCell ref="D17:F17"/>
    <mergeCell ref="G17:H17"/>
    <mergeCell ref="D18:F19"/>
    <mergeCell ref="G18:H19"/>
    <mergeCell ref="A24:E24"/>
    <mergeCell ref="A25:E25"/>
    <mergeCell ref="K10:N10"/>
    <mergeCell ref="A12:C12"/>
    <mergeCell ref="K11:N15"/>
    <mergeCell ref="A13:C13"/>
    <mergeCell ref="D12:F14"/>
    <mergeCell ref="G12:H14"/>
    <mergeCell ref="A14:C14"/>
    <mergeCell ref="A15:F15"/>
    <mergeCell ref="D21:K21"/>
    <mergeCell ref="A21:C21"/>
    <mergeCell ref="A22:C22"/>
    <mergeCell ref="D22:K22"/>
    <mergeCell ref="A28:C28"/>
    <mergeCell ref="A30:C30"/>
    <mergeCell ref="A26:C26"/>
    <mergeCell ref="D26:E26"/>
    <mergeCell ref="D28:K28"/>
    <mergeCell ref="D30:K30"/>
    <mergeCell ref="F26:G26"/>
  </mergeCells>
  <dataValidations count="3">
    <dataValidation type="list" allowBlank="1" showInputMessage="1" showErrorMessage="1" promptTitle="Выберите" prompt="наименование суда!" errorTitle="Ошибка" error="Выберите наименование суда из списка, нажав на стрелочку!" sqref="D21">
      <formula1>Наим_УСД</formula1>
    </dataValidation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6">
      <formula1>Наим_отчет_периода</formula1>
    </dataValidation>
  </dataValidations>
  <printOptions/>
  <pageMargins left="0.984251968503937" right="0.7874015748031497" top="0.984251968503937" bottom="0.984251968503937" header="0.5118110236220472" footer="0.5118110236220472"/>
  <pageSetup fitToHeight="1" fitToWidth="1" horizontalDpi="600" verticalDpi="600" orientation="landscape" paperSize="9" scale="8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</sheetPr>
  <dimension ref="A1:Y24"/>
  <sheetViews>
    <sheetView zoomScale="55" zoomScaleNormal="55" zoomScaleSheetLayoutView="53" zoomScalePageLayoutView="0" workbookViewId="0" topLeftCell="A1">
      <selection activeCell="L28" sqref="L28"/>
    </sheetView>
  </sheetViews>
  <sheetFormatPr defaultColWidth="9.140625" defaultRowHeight="12.75"/>
  <cols>
    <col min="1" max="1" width="44.00390625" style="70" customWidth="1"/>
    <col min="2" max="2" width="5.7109375" style="70" customWidth="1"/>
    <col min="3" max="3" width="15.00390625" style="70" customWidth="1"/>
    <col min="4" max="4" width="15.57421875" style="70" customWidth="1"/>
    <col min="5" max="5" width="12.140625" style="70" customWidth="1"/>
    <col min="6" max="6" width="11.8515625" style="51" customWidth="1"/>
    <col min="7" max="7" width="12.7109375" style="16" customWidth="1"/>
    <col min="8" max="8" width="13.00390625" style="71" customWidth="1"/>
    <col min="9" max="9" width="12.28125" style="16" customWidth="1"/>
    <col min="10" max="10" width="11.7109375" style="73" customWidth="1"/>
    <col min="11" max="11" width="14.421875" style="73" customWidth="1"/>
    <col min="12" max="12" width="12.00390625" style="16" customWidth="1"/>
    <col min="13" max="13" width="12.57421875" style="16" customWidth="1"/>
    <col min="14" max="14" width="12.8515625" style="16" customWidth="1"/>
    <col min="15" max="15" width="14.28125" style="16" customWidth="1"/>
    <col min="16" max="16" width="12.00390625" style="16" customWidth="1"/>
    <col min="17" max="17" width="13.00390625" style="16" customWidth="1"/>
    <col min="18" max="18" width="9.421875" style="16" customWidth="1"/>
    <col min="19" max="19" width="9.8515625" style="16" customWidth="1"/>
    <col min="20" max="20" width="11.421875" style="16" customWidth="1"/>
    <col min="21" max="21" width="11.00390625" style="16" customWidth="1"/>
    <col min="22" max="16384" width="9.140625" style="16" customWidth="1"/>
  </cols>
  <sheetData>
    <row r="1" spans="1:21" ht="9" customHeight="1">
      <c r="A1" s="50"/>
      <c r="B1" s="50"/>
      <c r="C1" s="50"/>
      <c r="D1" s="50"/>
      <c r="E1" s="50"/>
      <c r="G1" s="52"/>
      <c r="H1" s="53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</row>
    <row r="2" spans="1:19" ht="18.75" customHeight="1">
      <c r="A2" s="332" t="s">
        <v>336</v>
      </c>
      <c r="B2" s="332"/>
      <c r="C2" s="332"/>
      <c r="D2" s="332"/>
      <c r="E2" s="332"/>
      <c r="F2" s="55"/>
      <c r="G2" s="56"/>
      <c r="H2" s="56"/>
      <c r="I2" s="56"/>
      <c r="L2" s="133" t="str">
        <f>IF('Титул ф.7'!D21=0," ",'Титул ф.7'!D21)</f>
        <v>Ульяновский областной суд </v>
      </c>
      <c r="M2" s="57"/>
      <c r="N2" s="57"/>
      <c r="O2" s="57"/>
      <c r="P2" s="57"/>
      <c r="Q2" s="57"/>
      <c r="R2" s="57"/>
      <c r="S2" s="58"/>
    </row>
    <row r="3" spans="1:19" ht="36" customHeight="1">
      <c r="A3" s="348" t="s">
        <v>178</v>
      </c>
      <c r="B3" s="348"/>
      <c r="C3" s="348"/>
      <c r="D3" s="348"/>
      <c r="E3" s="348"/>
      <c r="F3" s="348"/>
      <c r="G3" s="348"/>
      <c r="H3" s="348"/>
      <c r="I3" s="348"/>
      <c r="J3" s="348"/>
      <c r="L3" s="85" t="s">
        <v>337</v>
      </c>
      <c r="M3" s="59"/>
      <c r="N3" s="132" t="s">
        <v>481</v>
      </c>
      <c r="O3" s="60"/>
      <c r="P3" s="60"/>
      <c r="Q3" s="60"/>
      <c r="R3" s="60"/>
      <c r="S3" s="61"/>
    </row>
    <row r="4" spans="1:19" ht="24" customHeight="1">
      <c r="A4" s="50"/>
      <c r="B4" s="50"/>
      <c r="C4" s="50"/>
      <c r="D4" s="50"/>
      <c r="E4" s="50"/>
      <c r="G4" s="62"/>
      <c r="H4" s="63"/>
      <c r="I4" s="59"/>
      <c r="L4" s="166" t="s">
        <v>338</v>
      </c>
      <c r="M4" s="74"/>
      <c r="N4" s="132" t="s">
        <v>257</v>
      </c>
      <c r="O4" s="60"/>
      <c r="P4" s="60"/>
      <c r="Q4" s="60"/>
      <c r="R4" s="60"/>
      <c r="S4" s="61"/>
    </row>
    <row r="5" spans="1:12" s="53" customFormat="1" ht="21" customHeight="1" thickBot="1">
      <c r="A5" s="65" t="s">
        <v>438</v>
      </c>
      <c r="B5" s="134"/>
      <c r="C5" s="134"/>
      <c r="D5" s="134"/>
      <c r="E5" s="134"/>
      <c r="F5" s="134"/>
      <c r="G5" s="134"/>
      <c r="H5" s="64"/>
      <c r="I5" s="65"/>
      <c r="J5" s="65"/>
      <c r="K5" s="65"/>
      <c r="L5" s="66"/>
    </row>
    <row r="6" spans="1:19" s="67" customFormat="1" ht="86.25" customHeight="1">
      <c r="A6" s="339" t="s">
        <v>443</v>
      </c>
      <c r="B6" s="333" t="s">
        <v>344</v>
      </c>
      <c r="C6" s="335" t="s">
        <v>987</v>
      </c>
      <c r="D6" s="341" t="s">
        <v>343</v>
      </c>
      <c r="E6" s="342"/>
      <c r="F6" s="342"/>
      <c r="G6" s="342"/>
      <c r="H6" s="342"/>
      <c r="I6" s="343"/>
      <c r="J6" s="344" t="s">
        <v>439</v>
      </c>
      <c r="K6" s="344" t="s">
        <v>339</v>
      </c>
      <c r="L6" s="344" t="s">
        <v>340</v>
      </c>
      <c r="M6" s="337" t="s">
        <v>440</v>
      </c>
      <c r="N6" s="338"/>
      <c r="O6" s="344" t="s">
        <v>467</v>
      </c>
      <c r="P6" s="344" t="s">
        <v>444</v>
      </c>
      <c r="Q6" s="351" t="s">
        <v>341</v>
      </c>
      <c r="R6" s="349" t="s">
        <v>633</v>
      </c>
      <c r="S6" s="350"/>
    </row>
    <row r="7" spans="1:19" s="68" customFormat="1" ht="182.25" customHeight="1" thickBot="1">
      <c r="A7" s="340"/>
      <c r="B7" s="334"/>
      <c r="C7" s="336"/>
      <c r="D7" s="140" t="s">
        <v>441</v>
      </c>
      <c r="E7" s="141" t="s">
        <v>442</v>
      </c>
      <c r="F7" s="141" t="s">
        <v>433</v>
      </c>
      <c r="G7" s="142" t="s">
        <v>434</v>
      </c>
      <c r="H7" s="141" t="s">
        <v>254</v>
      </c>
      <c r="I7" s="143" t="s">
        <v>347</v>
      </c>
      <c r="J7" s="345"/>
      <c r="K7" s="345"/>
      <c r="L7" s="345"/>
      <c r="M7" s="144" t="s">
        <v>795</v>
      </c>
      <c r="N7" s="144" t="s">
        <v>445</v>
      </c>
      <c r="O7" s="345"/>
      <c r="P7" s="345"/>
      <c r="Q7" s="352"/>
      <c r="R7" s="124" t="s">
        <v>469</v>
      </c>
      <c r="S7" s="192" t="s">
        <v>470</v>
      </c>
    </row>
    <row r="8" spans="1:19" s="69" customFormat="1" ht="15" customHeight="1" thickBot="1">
      <c r="A8" s="149" t="s">
        <v>342</v>
      </c>
      <c r="B8" s="150"/>
      <c r="C8" s="151">
        <v>1</v>
      </c>
      <c r="D8" s="151">
        <v>2</v>
      </c>
      <c r="E8" s="152">
        <v>3</v>
      </c>
      <c r="F8" s="152">
        <v>4</v>
      </c>
      <c r="G8" s="152">
        <v>5</v>
      </c>
      <c r="H8" s="152">
        <v>6</v>
      </c>
      <c r="I8" s="152">
        <v>7</v>
      </c>
      <c r="J8" s="152">
        <v>8</v>
      </c>
      <c r="K8" s="152">
        <v>9</v>
      </c>
      <c r="L8" s="152">
        <v>10</v>
      </c>
      <c r="M8" s="152">
        <v>11</v>
      </c>
      <c r="N8" s="152">
        <v>12</v>
      </c>
      <c r="O8" s="152">
        <v>13</v>
      </c>
      <c r="P8" s="152">
        <v>14</v>
      </c>
      <c r="Q8" s="152">
        <v>15</v>
      </c>
      <c r="R8" s="152">
        <v>16</v>
      </c>
      <c r="S8" s="193">
        <v>17</v>
      </c>
    </row>
    <row r="9" spans="1:19" ht="48" customHeight="1">
      <c r="A9" s="145" t="s">
        <v>435</v>
      </c>
      <c r="B9" s="146">
        <v>1</v>
      </c>
      <c r="C9" s="194">
        <v>0</v>
      </c>
      <c r="D9" s="147">
        <v>0</v>
      </c>
      <c r="E9" s="147">
        <v>0</v>
      </c>
      <c r="F9" s="148"/>
      <c r="G9" s="148"/>
      <c r="H9" s="147">
        <v>0</v>
      </c>
      <c r="I9" s="147">
        <v>0</v>
      </c>
      <c r="J9" s="147">
        <v>0</v>
      </c>
      <c r="K9" s="147">
        <v>0</v>
      </c>
      <c r="L9" s="147">
        <v>0</v>
      </c>
      <c r="M9" s="147">
        <v>0</v>
      </c>
      <c r="N9" s="147">
        <v>0</v>
      </c>
      <c r="O9" s="147">
        <v>0</v>
      </c>
      <c r="P9" s="147">
        <v>0</v>
      </c>
      <c r="Q9" s="147">
        <v>0</v>
      </c>
      <c r="R9" s="147">
        <v>0</v>
      </c>
      <c r="S9" s="195">
        <v>0</v>
      </c>
    </row>
    <row r="10" spans="1:19" ht="46.5" customHeight="1">
      <c r="A10" s="135" t="s">
        <v>731</v>
      </c>
      <c r="B10" s="138">
        <v>2</v>
      </c>
      <c r="C10" s="196">
        <v>0</v>
      </c>
      <c r="D10" s="123"/>
      <c r="E10" s="123"/>
      <c r="F10" s="122">
        <v>0</v>
      </c>
      <c r="G10" s="122">
        <v>0</v>
      </c>
      <c r="H10" s="122">
        <v>0</v>
      </c>
      <c r="I10" s="122">
        <v>0</v>
      </c>
      <c r="J10" s="122">
        <v>0</v>
      </c>
      <c r="K10" s="122">
        <v>0</v>
      </c>
      <c r="L10" s="122">
        <v>0</v>
      </c>
      <c r="M10" s="123"/>
      <c r="N10" s="122">
        <v>0</v>
      </c>
      <c r="O10" s="122">
        <v>0</v>
      </c>
      <c r="P10" s="122">
        <v>0</v>
      </c>
      <c r="Q10" s="122">
        <v>0</v>
      </c>
      <c r="R10" s="122">
        <v>0</v>
      </c>
      <c r="S10" s="197">
        <v>0</v>
      </c>
    </row>
    <row r="11" spans="1:19" ht="49.5" customHeight="1">
      <c r="A11" s="135" t="s">
        <v>732</v>
      </c>
      <c r="B11" s="138">
        <v>3</v>
      </c>
      <c r="C11" s="196">
        <v>2</v>
      </c>
      <c r="D11" s="123"/>
      <c r="E11" s="123"/>
      <c r="F11" s="122">
        <v>4</v>
      </c>
      <c r="G11" s="122">
        <v>0</v>
      </c>
      <c r="H11" s="122">
        <v>0</v>
      </c>
      <c r="I11" s="122">
        <v>4</v>
      </c>
      <c r="J11" s="122">
        <v>0</v>
      </c>
      <c r="K11" s="122">
        <v>6</v>
      </c>
      <c r="L11" s="122">
        <v>0</v>
      </c>
      <c r="M11" s="123"/>
      <c r="N11" s="122">
        <v>0</v>
      </c>
      <c r="O11" s="122">
        <v>0</v>
      </c>
      <c r="P11" s="122">
        <v>0</v>
      </c>
      <c r="Q11" s="122">
        <v>0</v>
      </c>
      <c r="R11" s="122">
        <v>0</v>
      </c>
      <c r="S11" s="197">
        <v>0</v>
      </c>
    </row>
    <row r="12" spans="1:19" ht="62.25" customHeight="1">
      <c r="A12" s="135" t="s">
        <v>733</v>
      </c>
      <c r="B12" s="138">
        <v>4</v>
      </c>
      <c r="C12" s="196">
        <v>0</v>
      </c>
      <c r="D12" s="123"/>
      <c r="E12" s="123"/>
      <c r="F12" s="122">
        <v>0</v>
      </c>
      <c r="G12" s="122">
        <v>0</v>
      </c>
      <c r="H12" s="122">
        <v>0</v>
      </c>
      <c r="I12" s="122">
        <v>0</v>
      </c>
      <c r="J12" s="122">
        <v>0</v>
      </c>
      <c r="K12" s="122">
        <v>0</v>
      </c>
      <c r="L12" s="122">
        <v>0</v>
      </c>
      <c r="M12" s="123"/>
      <c r="N12" s="122">
        <v>0</v>
      </c>
      <c r="O12" s="122">
        <v>0</v>
      </c>
      <c r="P12" s="122">
        <v>0</v>
      </c>
      <c r="Q12" s="122">
        <v>0</v>
      </c>
      <c r="R12" s="122">
        <v>0</v>
      </c>
      <c r="S12" s="197">
        <v>0</v>
      </c>
    </row>
    <row r="13" spans="1:19" ht="42" customHeight="1" thickBot="1">
      <c r="A13" s="136" t="s">
        <v>734</v>
      </c>
      <c r="B13" s="139">
        <v>5</v>
      </c>
      <c r="C13" s="198">
        <v>2</v>
      </c>
      <c r="D13" s="137">
        <v>0</v>
      </c>
      <c r="E13" s="137">
        <v>0</v>
      </c>
      <c r="F13" s="137">
        <v>4</v>
      </c>
      <c r="G13" s="137">
        <v>0</v>
      </c>
      <c r="H13" s="137">
        <v>0</v>
      </c>
      <c r="I13" s="137">
        <v>4</v>
      </c>
      <c r="J13" s="137">
        <v>0</v>
      </c>
      <c r="K13" s="137">
        <v>6</v>
      </c>
      <c r="L13" s="137">
        <v>0</v>
      </c>
      <c r="M13" s="137">
        <v>0</v>
      </c>
      <c r="N13" s="137">
        <v>0</v>
      </c>
      <c r="O13" s="137">
        <v>0</v>
      </c>
      <c r="P13" s="137">
        <v>0</v>
      </c>
      <c r="Q13" s="137">
        <v>0</v>
      </c>
      <c r="R13" s="137">
        <v>0</v>
      </c>
      <c r="S13" s="199">
        <v>0</v>
      </c>
    </row>
    <row r="14" spans="7:21" ht="15.75" customHeight="1">
      <c r="G14" s="70"/>
      <c r="I14" s="70"/>
      <c r="J14" s="72"/>
      <c r="K14" s="72"/>
      <c r="L14" s="70"/>
      <c r="M14" s="70"/>
      <c r="N14" s="70"/>
      <c r="O14" s="70"/>
      <c r="P14" s="70"/>
      <c r="Q14" s="70"/>
      <c r="R14" s="70"/>
      <c r="S14" s="70"/>
      <c r="T14" s="70"/>
      <c r="U14" s="70"/>
    </row>
    <row r="15" spans="1:25" ht="108" customHeight="1">
      <c r="A15" s="353" t="s">
        <v>791</v>
      </c>
      <c r="B15" s="353"/>
      <c r="C15" s="353"/>
      <c r="D15" s="353"/>
      <c r="E15" s="353"/>
      <c r="F15" s="353"/>
      <c r="G15" s="353"/>
      <c r="H15" s="353"/>
      <c r="I15" s="353"/>
      <c r="J15" s="353"/>
      <c r="K15" s="353"/>
      <c r="L15" s="353"/>
      <c r="M15" s="353"/>
      <c r="N15" s="353"/>
      <c r="O15" s="353"/>
      <c r="P15" s="353"/>
      <c r="Q15" s="353"/>
      <c r="R15" s="353"/>
      <c r="S15" s="353"/>
      <c r="T15" s="200"/>
      <c r="U15" s="200"/>
      <c r="V15" s="200"/>
      <c r="W15" s="200"/>
      <c r="X15" s="200"/>
      <c r="Y15" s="200"/>
    </row>
    <row r="16" spans="1:25" ht="11.25" customHeight="1">
      <c r="A16" s="126"/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48"/>
      <c r="P16" s="48"/>
      <c r="Q16" s="48"/>
      <c r="R16" s="48" t="s">
        <v>611</v>
      </c>
      <c r="S16" s="48"/>
      <c r="T16" s="48"/>
      <c r="U16" s="347"/>
      <c r="V16" s="347"/>
      <c r="W16" s="347"/>
      <c r="X16" s="86"/>
      <c r="Y16" s="87"/>
    </row>
    <row r="17" spans="1:25" ht="27.75" customHeight="1" thickBot="1">
      <c r="A17" s="346" t="s">
        <v>161</v>
      </c>
      <c r="B17" s="346"/>
      <c r="C17" s="346"/>
      <c r="D17" s="346"/>
      <c r="E17" s="346"/>
      <c r="F17" s="346"/>
      <c r="G17" s="346"/>
      <c r="H17" s="49"/>
      <c r="I17" s="49"/>
      <c r="J17" s="49"/>
      <c r="K17" s="49"/>
      <c r="L17" s="95"/>
      <c r="M17" s="95"/>
      <c r="N17" s="95"/>
      <c r="O17" s="48"/>
      <c r="P17" s="48"/>
      <c r="Q17" s="48"/>
      <c r="R17" s="48"/>
      <c r="S17" s="48"/>
      <c r="T17" s="48"/>
      <c r="U17" s="347"/>
      <c r="V17" s="347"/>
      <c r="W17" s="347"/>
      <c r="X17" s="86"/>
      <c r="Y17" s="87"/>
    </row>
    <row r="18" spans="1:25" ht="157.5" customHeight="1" thickBot="1">
      <c r="A18" s="201"/>
      <c r="B18" s="157"/>
      <c r="C18" s="158" t="s">
        <v>612</v>
      </c>
      <c r="D18" s="159" t="s">
        <v>613</v>
      </c>
      <c r="E18" s="160" t="s">
        <v>614</v>
      </c>
      <c r="F18" s="160" t="s">
        <v>615</v>
      </c>
      <c r="G18" s="160" t="s">
        <v>616</v>
      </c>
      <c r="H18" s="160" t="s">
        <v>468</v>
      </c>
      <c r="I18" s="160" t="s">
        <v>617</v>
      </c>
      <c r="J18" s="160" t="s">
        <v>618</v>
      </c>
      <c r="K18" s="160" t="s">
        <v>436</v>
      </c>
      <c r="L18" s="160" t="s">
        <v>437</v>
      </c>
      <c r="M18" s="160" t="s">
        <v>619</v>
      </c>
      <c r="N18" s="160" t="s">
        <v>620</v>
      </c>
      <c r="O18" s="161" t="s">
        <v>621</v>
      </c>
      <c r="P18" s="95"/>
      <c r="Q18" s="95"/>
      <c r="R18" s="95"/>
      <c r="S18" s="95"/>
      <c r="T18" s="95"/>
      <c r="U18" s="95"/>
      <c r="V18" s="95"/>
      <c r="W18" s="95"/>
      <c r="X18" s="95"/>
      <c r="Y18" s="95"/>
    </row>
    <row r="19" spans="1:25" ht="13.5" thickBot="1">
      <c r="A19" s="164"/>
      <c r="B19" s="165"/>
      <c r="C19" s="202">
        <v>1</v>
      </c>
      <c r="D19" s="203">
        <v>2</v>
      </c>
      <c r="E19" s="203">
        <v>3</v>
      </c>
      <c r="F19" s="203">
        <v>4</v>
      </c>
      <c r="G19" s="203">
        <v>5</v>
      </c>
      <c r="H19" s="203">
        <v>6</v>
      </c>
      <c r="I19" s="203">
        <v>7</v>
      </c>
      <c r="J19" s="203">
        <v>8</v>
      </c>
      <c r="K19" s="203">
        <v>9</v>
      </c>
      <c r="L19" s="203">
        <v>10</v>
      </c>
      <c r="M19" s="203">
        <v>11</v>
      </c>
      <c r="N19" s="203">
        <v>12</v>
      </c>
      <c r="O19" s="204">
        <v>13</v>
      </c>
      <c r="P19" s="95"/>
      <c r="Q19" s="95"/>
      <c r="R19" s="95"/>
      <c r="S19" s="95"/>
      <c r="T19" s="95"/>
      <c r="U19" s="95"/>
      <c r="V19" s="95"/>
      <c r="W19" s="95"/>
      <c r="X19" s="95"/>
      <c r="Y19" s="95"/>
    </row>
    <row r="20" spans="1:25" ht="44.25" customHeight="1">
      <c r="A20" s="162" t="s">
        <v>256</v>
      </c>
      <c r="B20" s="163">
        <v>1</v>
      </c>
      <c r="C20" s="205">
        <v>6</v>
      </c>
      <c r="D20" s="206">
        <v>0</v>
      </c>
      <c r="E20" s="206">
        <v>0</v>
      </c>
      <c r="F20" s="206">
        <v>0</v>
      </c>
      <c r="G20" s="206">
        <v>0</v>
      </c>
      <c r="H20" s="206">
        <v>0</v>
      </c>
      <c r="I20" s="206">
        <v>0</v>
      </c>
      <c r="J20" s="206">
        <v>0</v>
      </c>
      <c r="K20" s="206">
        <v>0</v>
      </c>
      <c r="L20" s="206">
        <v>0</v>
      </c>
      <c r="M20" s="206">
        <v>1</v>
      </c>
      <c r="N20" s="206">
        <v>3</v>
      </c>
      <c r="O20" s="207">
        <v>2</v>
      </c>
      <c r="P20" s="95"/>
      <c r="Q20" s="95"/>
      <c r="R20" s="95"/>
      <c r="S20" s="95"/>
      <c r="T20" s="95"/>
      <c r="U20" s="95"/>
      <c r="V20" s="95"/>
      <c r="W20" s="95"/>
      <c r="X20" s="95"/>
      <c r="Y20" s="95"/>
    </row>
    <row r="21" spans="1:25" ht="45" customHeight="1">
      <c r="A21" s="153" t="s">
        <v>255</v>
      </c>
      <c r="B21" s="155">
        <v>2</v>
      </c>
      <c r="C21" s="208">
        <v>0</v>
      </c>
      <c r="D21" s="209">
        <v>0</v>
      </c>
      <c r="E21" s="209">
        <v>0</v>
      </c>
      <c r="F21" s="209">
        <v>0</v>
      </c>
      <c r="G21" s="209">
        <v>0</v>
      </c>
      <c r="H21" s="209">
        <v>0</v>
      </c>
      <c r="I21" s="209">
        <v>0</v>
      </c>
      <c r="J21" s="209">
        <v>0</v>
      </c>
      <c r="K21" s="209">
        <v>0</v>
      </c>
      <c r="L21" s="209">
        <v>0</v>
      </c>
      <c r="M21" s="209">
        <v>0</v>
      </c>
      <c r="N21" s="209">
        <v>0</v>
      </c>
      <c r="O21" s="210">
        <v>0</v>
      </c>
      <c r="P21" s="95"/>
      <c r="Q21" s="95"/>
      <c r="R21" s="95"/>
      <c r="S21" s="95"/>
      <c r="T21" s="95"/>
      <c r="U21" s="95"/>
      <c r="V21" s="95"/>
      <c r="W21" s="95"/>
      <c r="X21" s="95"/>
      <c r="Y21" s="95"/>
    </row>
    <row r="22" spans="1:25" ht="48" customHeight="1" thickBot="1">
      <c r="A22" s="154" t="s">
        <v>465</v>
      </c>
      <c r="B22" s="156">
        <v>3</v>
      </c>
      <c r="C22" s="211">
        <v>6</v>
      </c>
      <c r="D22" s="212">
        <v>0</v>
      </c>
      <c r="E22" s="212">
        <v>0</v>
      </c>
      <c r="F22" s="212">
        <v>0</v>
      </c>
      <c r="G22" s="212">
        <v>0</v>
      </c>
      <c r="H22" s="212">
        <v>0</v>
      </c>
      <c r="I22" s="212">
        <v>0</v>
      </c>
      <c r="J22" s="212">
        <v>0</v>
      </c>
      <c r="K22" s="212">
        <v>0</v>
      </c>
      <c r="L22" s="212">
        <v>0</v>
      </c>
      <c r="M22" s="212">
        <v>1</v>
      </c>
      <c r="N22" s="212">
        <v>3</v>
      </c>
      <c r="O22" s="213">
        <v>2</v>
      </c>
      <c r="P22" s="95"/>
      <c r="Q22" s="95"/>
      <c r="R22" s="95"/>
      <c r="S22" s="95"/>
      <c r="T22" s="95"/>
      <c r="U22" s="95"/>
      <c r="V22" s="95"/>
      <c r="W22" s="95"/>
      <c r="X22" s="95"/>
      <c r="Y22" s="95"/>
    </row>
    <row r="23" spans="1:12" ht="8.25" customHeight="1">
      <c r="A23" s="214"/>
      <c r="B23" s="214"/>
      <c r="C23" s="214"/>
      <c r="D23" s="214"/>
      <c r="E23" s="214"/>
      <c r="F23" s="214"/>
      <c r="G23" s="214"/>
      <c r="H23" s="214"/>
      <c r="I23" s="214"/>
      <c r="J23" s="214"/>
      <c r="K23" s="214"/>
      <c r="L23" s="214"/>
    </row>
    <row r="24" spans="1:15" ht="39.75" customHeight="1">
      <c r="A24" s="331" t="s">
        <v>179</v>
      </c>
      <c r="B24" s="331"/>
      <c r="C24" s="331"/>
      <c r="D24" s="331"/>
      <c r="E24" s="331"/>
      <c r="F24" s="331"/>
      <c r="G24" s="331"/>
      <c r="H24" s="331"/>
      <c r="I24" s="331"/>
      <c r="J24" s="331"/>
      <c r="K24" s="331"/>
      <c r="L24" s="331"/>
      <c r="M24" s="331"/>
      <c r="N24" s="331"/>
      <c r="O24" s="331"/>
    </row>
  </sheetData>
  <sheetProtection/>
  <mergeCells count="19">
    <mergeCell ref="U17:W17"/>
    <mergeCell ref="U16:W16"/>
    <mergeCell ref="A3:J3"/>
    <mergeCell ref="R6:S6"/>
    <mergeCell ref="J6:J7"/>
    <mergeCell ref="O6:O7"/>
    <mergeCell ref="P6:P7"/>
    <mergeCell ref="Q6:Q7"/>
    <mergeCell ref="A15:S15"/>
    <mergeCell ref="A24:O24"/>
    <mergeCell ref="A2:E2"/>
    <mergeCell ref="B6:B7"/>
    <mergeCell ref="C6:C7"/>
    <mergeCell ref="M6:N6"/>
    <mergeCell ref="A6:A7"/>
    <mergeCell ref="D6:I6"/>
    <mergeCell ref="L6:L7"/>
    <mergeCell ref="K6:K7"/>
    <mergeCell ref="A17:G17"/>
  </mergeCells>
  <conditionalFormatting sqref="C9:S13 C20:O22">
    <cfRule type="cellIs" priority="1" dxfId="0" operator="lessThan" stopIfTrue="1">
      <formula>0</formula>
    </cfRule>
  </conditionalFormatting>
  <printOptions/>
  <pageMargins left="0.984251968503937" right="0" top="0.5905511811023623" bottom="0.1968503937007874" header="0.31496062992125984" footer="0.31496062992125984"/>
  <pageSetup firstPageNumber="2" useFirstPageNumber="1" horizontalDpi="600" verticalDpi="600" orientation="landscape" paperSize="9" scale="48" r:id="rId2"/>
  <headerFooter alignWithMargins="0">
    <oddHeader>&amp;C&amp;P</oddHeader>
  </headerFooter>
  <colBreaks count="1" manualBreakCount="1">
    <brk id="21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26"/>
  </sheetPr>
  <dimension ref="A1:AD119"/>
  <sheetViews>
    <sheetView showGridLines="0" zoomScale="50" zoomScaleNormal="50" zoomScaleSheetLayoutView="40" zoomScalePageLayoutView="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E109" sqref="E109"/>
    </sheetView>
  </sheetViews>
  <sheetFormatPr defaultColWidth="9.140625" defaultRowHeight="12.75"/>
  <cols>
    <col min="1" max="1" width="9.7109375" style="98" customWidth="1"/>
    <col min="2" max="2" width="17.28125" style="98" customWidth="1"/>
    <col min="3" max="3" width="39.57421875" style="98" customWidth="1"/>
    <col min="4" max="4" width="6.28125" style="95" customWidth="1"/>
    <col min="5" max="5" width="15.57421875" style="100" customWidth="1"/>
    <col min="6" max="6" width="22.421875" style="91" customWidth="1"/>
    <col min="7" max="7" width="11.57421875" style="95" customWidth="1"/>
    <col min="8" max="8" width="14.57421875" style="101" customWidth="1"/>
    <col min="9" max="9" width="13.140625" style="95" customWidth="1"/>
    <col min="10" max="10" width="13.8515625" style="120" customWidth="1"/>
    <col min="11" max="11" width="17.28125" style="120" customWidth="1"/>
    <col min="12" max="12" width="13.57421875" style="95" customWidth="1"/>
    <col min="13" max="13" width="13.28125" style="95" customWidth="1"/>
    <col min="14" max="14" width="12.00390625" style="95" customWidth="1"/>
    <col min="15" max="15" width="13.28125" style="95" customWidth="1"/>
    <col min="16" max="16" width="12.00390625" style="95" customWidth="1"/>
    <col min="17" max="18" width="13.00390625" style="95" customWidth="1"/>
    <col min="19" max="20" width="11.7109375" style="95" customWidth="1"/>
    <col min="21" max="21" width="11.421875" style="95" customWidth="1"/>
    <col min="22" max="22" width="10.140625" style="95" customWidth="1"/>
    <col min="23" max="23" width="13.421875" style="95" customWidth="1"/>
    <col min="24" max="24" width="10.8515625" style="95" customWidth="1"/>
    <col min="25" max="16384" width="9.140625" style="95" customWidth="1"/>
  </cols>
  <sheetData>
    <row r="1" spans="1:22" ht="9" customHeight="1">
      <c r="A1" s="88"/>
      <c r="B1" s="88"/>
      <c r="C1" s="88"/>
      <c r="D1" s="89"/>
      <c r="E1" s="90"/>
      <c r="G1" s="92"/>
      <c r="H1" s="93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</row>
    <row r="2" spans="1:22" ht="18.75" customHeight="1">
      <c r="A2" s="408" t="s">
        <v>336</v>
      </c>
      <c r="B2" s="408"/>
      <c r="C2" s="408"/>
      <c r="D2" s="408"/>
      <c r="E2" s="408"/>
      <c r="F2" s="96"/>
      <c r="G2" s="97"/>
      <c r="H2" s="97"/>
      <c r="I2" s="97"/>
      <c r="J2" s="97"/>
      <c r="K2" s="97"/>
      <c r="L2" s="97"/>
      <c r="M2" s="414" t="str">
        <f>IF('Титул ф.7'!D21=0," ",'Титул ф.7'!D21)</f>
        <v>Ульяновский областной суд </v>
      </c>
      <c r="N2" s="415"/>
      <c r="O2" s="415"/>
      <c r="P2" s="415"/>
      <c r="Q2" s="415"/>
      <c r="R2" s="415"/>
      <c r="S2" s="415"/>
      <c r="T2" s="415"/>
      <c r="U2" s="415"/>
      <c r="V2" s="416"/>
    </row>
    <row r="3" spans="4:29" ht="9.75" customHeight="1">
      <c r="D3" s="99"/>
      <c r="F3" s="101"/>
      <c r="G3" s="100"/>
      <c r="H3" s="102"/>
      <c r="I3" s="102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3"/>
      <c r="AC3" s="103"/>
    </row>
    <row r="4" spans="1:29" ht="35.25" customHeight="1">
      <c r="A4" s="444" t="s">
        <v>446</v>
      </c>
      <c r="B4" s="444"/>
      <c r="C4" s="444"/>
      <c r="D4" s="444"/>
      <c r="E4" s="444"/>
      <c r="F4" s="444"/>
      <c r="G4" s="444"/>
      <c r="H4" s="444"/>
      <c r="I4" s="444"/>
      <c r="J4" s="444"/>
      <c r="K4" s="444"/>
      <c r="L4" s="444"/>
      <c r="M4" s="444"/>
      <c r="N4" s="444"/>
      <c r="O4" s="444"/>
      <c r="P4" s="444"/>
      <c r="Q4" s="444"/>
      <c r="R4" s="444"/>
      <c r="S4" s="444"/>
      <c r="T4" s="444"/>
      <c r="U4" s="444"/>
      <c r="V4" s="444"/>
      <c r="W4" s="444"/>
      <c r="X4" s="444"/>
      <c r="Y4" s="444"/>
      <c r="Z4" s="444"/>
      <c r="AA4" s="444"/>
      <c r="AB4" s="103"/>
      <c r="AC4" s="103"/>
    </row>
    <row r="5" spans="1:29" ht="36.75" customHeight="1" thickBot="1">
      <c r="A5" s="191" t="s">
        <v>1033</v>
      </c>
      <c r="B5" s="167"/>
      <c r="C5" s="167"/>
      <c r="D5" s="104"/>
      <c r="F5" s="92"/>
      <c r="G5" s="92"/>
      <c r="H5" s="92"/>
      <c r="I5" s="92"/>
      <c r="J5" s="92"/>
      <c r="K5" s="92"/>
      <c r="L5" s="92"/>
      <c r="M5" s="92"/>
      <c r="N5" s="92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3"/>
      <c r="AC5" s="103"/>
    </row>
    <row r="6" spans="1:29" s="105" customFormat="1" ht="111.75" customHeight="1" thickBot="1">
      <c r="A6" s="445" t="s">
        <v>443</v>
      </c>
      <c r="B6" s="446"/>
      <c r="C6" s="446"/>
      <c r="D6" s="449" t="s">
        <v>344</v>
      </c>
      <c r="E6" s="451" t="s">
        <v>447</v>
      </c>
      <c r="F6" s="453" t="s">
        <v>345</v>
      </c>
      <c r="G6" s="454"/>
      <c r="H6" s="454"/>
      <c r="I6" s="454"/>
      <c r="J6" s="454"/>
      <c r="K6" s="455"/>
      <c r="L6" s="428" t="s">
        <v>346</v>
      </c>
      <c r="M6" s="430" t="s">
        <v>1036</v>
      </c>
      <c r="N6" s="431"/>
      <c r="O6" s="409" t="s">
        <v>472</v>
      </c>
      <c r="P6" s="425" t="s">
        <v>605</v>
      </c>
      <c r="Q6" s="426"/>
      <c r="R6" s="426"/>
      <c r="S6" s="427"/>
      <c r="T6" s="432" t="s">
        <v>1034</v>
      </c>
      <c r="U6" s="434" t="s">
        <v>448</v>
      </c>
      <c r="V6" s="423" t="s">
        <v>449</v>
      </c>
      <c r="W6" s="419" t="s">
        <v>450</v>
      </c>
      <c r="X6" s="436" t="s">
        <v>473</v>
      </c>
      <c r="Y6" s="437"/>
      <c r="Z6" s="438" t="s">
        <v>735</v>
      </c>
      <c r="AA6" s="439"/>
      <c r="AB6" s="439"/>
      <c r="AC6" s="440"/>
    </row>
    <row r="7" spans="1:29" s="106" customFormat="1" ht="257.25" customHeight="1" thickBot="1">
      <c r="A7" s="447"/>
      <c r="B7" s="448"/>
      <c r="C7" s="448"/>
      <c r="D7" s="450"/>
      <c r="E7" s="452"/>
      <c r="F7" s="168" t="s">
        <v>471</v>
      </c>
      <c r="G7" s="168" t="s">
        <v>203</v>
      </c>
      <c r="H7" s="168" t="s">
        <v>204</v>
      </c>
      <c r="I7" s="168" t="s">
        <v>205</v>
      </c>
      <c r="J7" s="168" t="s">
        <v>451</v>
      </c>
      <c r="K7" s="169" t="s">
        <v>347</v>
      </c>
      <c r="L7" s="429"/>
      <c r="M7" s="170" t="s">
        <v>452</v>
      </c>
      <c r="N7" s="170" t="s">
        <v>453</v>
      </c>
      <c r="O7" s="410"/>
      <c r="P7" s="127" t="s">
        <v>606</v>
      </c>
      <c r="Q7" s="128" t="s">
        <v>607</v>
      </c>
      <c r="R7" s="128" t="s">
        <v>622</v>
      </c>
      <c r="S7" s="128" t="s">
        <v>454</v>
      </c>
      <c r="T7" s="433"/>
      <c r="U7" s="435"/>
      <c r="V7" s="424"/>
      <c r="W7" s="420"/>
      <c r="X7" s="171" t="s">
        <v>474</v>
      </c>
      <c r="Y7" s="171" t="s">
        <v>475</v>
      </c>
      <c r="Z7" s="172" t="s">
        <v>985</v>
      </c>
      <c r="AA7" s="173" t="s">
        <v>738</v>
      </c>
      <c r="AB7" s="174" t="s">
        <v>982</v>
      </c>
      <c r="AC7" s="175" t="s">
        <v>983</v>
      </c>
    </row>
    <row r="8" spans="1:29" s="107" customFormat="1" ht="15.75" customHeight="1" thickBot="1">
      <c r="A8" s="417" t="s">
        <v>342</v>
      </c>
      <c r="B8" s="418"/>
      <c r="C8" s="418"/>
      <c r="D8" s="178"/>
      <c r="E8" s="215" t="s">
        <v>984</v>
      </c>
      <c r="F8" s="216">
        <v>2</v>
      </c>
      <c r="G8" s="216">
        <v>3</v>
      </c>
      <c r="H8" s="216">
        <v>4</v>
      </c>
      <c r="I8" s="217" t="s">
        <v>455</v>
      </c>
      <c r="J8" s="216">
        <v>6</v>
      </c>
      <c r="K8" s="216">
        <v>7</v>
      </c>
      <c r="L8" s="216">
        <v>8</v>
      </c>
      <c r="M8" s="217" t="s">
        <v>456</v>
      </c>
      <c r="N8" s="216">
        <v>10</v>
      </c>
      <c r="O8" s="216">
        <v>11</v>
      </c>
      <c r="P8" s="216">
        <v>12</v>
      </c>
      <c r="Q8" s="216">
        <v>13</v>
      </c>
      <c r="R8" s="216">
        <v>14</v>
      </c>
      <c r="S8" s="216">
        <v>15</v>
      </c>
      <c r="T8" s="216">
        <v>16</v>
      </c>
      <c r="U8" s="216">
        <v>17</v>
      </c>
      <c r="V8" s="216">
        <v>18</v>
      </c>
      <c r="W8" s="216">
        <v>19</v>
      </c>
      <c r="X8" s="216">
        <v>20</v>
      </c>
      <c r="Y8" s="216">
        <v>21</v>
      </c>
      <c r="Z8" s="216">
        <v>22</v>
      </c>
      <c r="AA8" s="216">
        <v>23</v>
      </c>
      <c r="AB8" s="216">
        <v>24</v>
      </c>
      <c r="AC8" s="218">
        <v>25</v>
      </c>
    </row>
    <row r="9" spans="1:29" ht="24" customHeight="1">
      <c r="A9" s="421" t="s">
        <v>988</v>
      </c>
      <c r="B9" s="413" t="s">
        <v>466</v>
      </c>
      <c r="C9" s="186" t="s">
        <v>1026</v>
      </c>
      <c r="D9" s="179">
        <v>1</v>
      </c>
      <c r="E9" s="219"/>
      <c r="F9" s="219"/>
      <c r="G9" s="219"/>
      <c r="H9" s="219"/>
      <c r="I9" s="219"/>
      <c r="J9" s="219"/>
      <c r="K9" s="219"/>
      <c r="L9" s="219"/>
      <c r="M9" s="77"/>
      <c r="N9" s="77"/>
      <c r="O9" s="77"/>
      <c r="P9" s="77"/>
      <c r="Q9" s="219"/>
      <c r="R9" s="219"/>
      <c r="S9" s="77"/>
      <c r="T9" s="77"/>
      <c r="U9" s="77"/>
      <c r="V9" s="77"/>
      <c r="W9" s="77"/>
      <c r="X9" s="219"/>
      <c r="Y9" s="219"/>
      <c r="Z9" s="219"/>
      <c r="AA9" s="219"/>
      <c r="AB9" s="219"/>
      <c r="AC9" s="207"/>
    </row>
    <row r="10" spans="1:29" ht="37.5" customHeight="1">
      <c r="A10" s="421"/>
      <c r="B10" s="406"/>
      <c r="C10" s="177" t="s">
        <v>206</v>
      </c>
      <c r="D10" s="180">
        <v>2</v>
      </c>
      <c r="E10" s="219"/>
      <c r="F10" s="219"/>
      <c r="G10" s="219"/>
      <c r="H10" s="219"/>
      <c r="I10" s="219"/>
      <c r="J10" s="219"/>
      <c r="K10" s="219"/>
      <c r="L10" s="219"/>
      <c r="M10" s="77"/>
      <c r="N10" s="77"/>
      <c r="O10" s="77"/>
      <c r="P10" s="77"/>
      <c r="Q10" s="219"/>
      <c r="R10" s="219"/>
      <c r="S10" s="77"/>
      <c r="T10" s="77"/>
      <c r="U10" s="77"/>
      <c r="V10" s="77"/>
      <c r="W10" s="77"/>
      <c r="X10" s="219"/>
      <c r="Y10" s="219"/>
      <c r="Z10" s="219"/>
      <c r="AA10" s="219"/>
      <c r="AB10" s="219"/>
      <c r="AC10" s="210"/>
    </row>
    <row r="11" spans="1:29" ht="18" customHeight="1">
      <c r="A11" s="421"/>
      <c r="B11" s="395" t="s">
        <v>989</v>
      </c>
      <c r="C11" s="396"/>
      <c r="D11" s="180">
        <v>3</v>
      </c>
      <c r="E11" s="219"/>
      <c r="F11" s="219"/>
      <c r="G11" s="219"/>
      <c r="H11" s="219"/>
      <c r="I11" s="219"/>
      <c r="J11" s="219"/>
      <c r="K11" s="219"/>
      <c r="L11" s="219"/>
      <c r="M11" s="77"/>
      <c r="N11" s="77"/>
      <c r="O11" s="77"/>
      <c r="P11" s="77"/>
      <c r="Q11" s="219"/>
      <c r="R11" s="219"/>
      <c r="S11" s="77"/>
      <c r="T11" s="77"/>
      <c r="U11" s="77"/>
      <c r="V11" s="77"/>
      <c r="W11" s="77"/>
      <c r="X11" s="219"/>
      <c r="Y11" s="219"/>
      <c r="Z11" s="219"/>
      <c r="AA11" s="219"/>
      <c r="AB11" s="219"/>
      <c r="AC11" s="210"/>
    </row>
    <row r="12" spans="1:29" ht="18" customHeight="1">
      <c r="A12" s="421"/>
      <c r="B12" s="395" t="s">
        <v>990</v>
      </c>
      <c r="C12" s="396"/>
      <c r="D12" s="180">
        <v>4</v>
      </c>
      <c r="E12" s="219"/>
      <c r="F12" s="219"/>
      <c r="G12" s="219"/>
      <c r="H12" s="219"/>
      <c r="I12" s="219"/>
      <c r="J12" s="219"/>
      <c r="K12" s="219"/>
      <c r="L12" s="219"/>
      <c r="M12" s="77"/>
      <c r="N12" s="77"/>
      <c r="O12" s="77"/>
      <c r="P12" s="77"/>
      <c r="Q12" s="219"/>
      <c r="R12" s="219"/>
      <c r="S12" s="77"/>
      <c r="T12" s="77"/>
      <c r="U12" s="77"/>
      <c r="V12" s="77"/>
      <c r="W12" s="77"/>
      <c r="X12" s="219"/>
      <c r="Y12" s="219"/>
      <c r="Z12" s="219"/>
      <c r="AA12" s="219"/>
      <c r="AB12" s="219"/>
      <c r="AC12" s="210"/>
    </row>
    <row r="13" spans="1:29" ht="18" customHeight="1">
      <c r="A13" s="421"/>
      <c r="B13" s="395" t="s">
        <v>991</v>
      </c>
      <c r="C13" s="396"/>
      <c r="D13" s="180">
        <v>5</v>
      </c>
      <c r="E13" s="219"/>
      <c r="F13" s="219"/>
      <c r="G13" s="219"/>
      <c r="H13" s="219"/>
      <c r="I13" s="219"/>
      <c r="J13" s="219"/>
      <c r="K13" s="219"/>
      <c r="L13" s="219"/>
      <c r="M13" s="77"/>
      <c r="N13" s="77"/>
      <c r="O13" s="77"/>
      <c r="P13" s="77"/>
      <c r="Q13" s="219"/>
      <c r="R13" s="219"/>
      <c r="S13" s="77"/>
      <c r="T13" s="77"/>
      <c r="U13" s="77"/>
      <c r="V13" s="77"/>
      <c r="W13" s="77"/>
      <c r="X13" s="219"/>
      <c r="Y13" s="219"/>
      <c r="Z13" s="219"/>
      <c r="AA13" s="219"/>
      <c r="AB13" s="219"/>
      <c r="AC13" s="210"/>
    </row>
    <row r="14" spans="1:29" ht="18" customHeight="1">
      <c r="A14" s="421"/>
      <c r="B14" s="411" t="s">
        <v>992</v>
      </c>
      <c r="C14" s="412"/>
      <c r="D14" s="180">
        <v>6</v>
      </c>
      <c r="E14" s="219"/>
      <c r="F14" s="219"/>
      <c r="G14" s="219"/>
      <c r="H14" s="219"/>
      <c r="I14" s="219"/>
      <c r="J14" s="219"/>
      <c r="K14" s="219"/>
      <c r="L14" s="219"/>
      <c r="M14" s="77"/>
      <c r="N14" s="77"/>
      <c r="O14" s="77"/>
      <c r="P14" s="77"/>
      <c r="Q14" s="219"/>
      <c r="R14" s="219"/>
      <c r="S14" s="77"/>
      <c r="T14" s="77"/>
      <c r="U14" s="77"/>
      <c r="V14" s="77"/>
      <c r="W14" s="77"/>
      <c r="X14" s="219"/>
      <c r="Y14" s="219"/>
      <c r="Z14" s="219"/>
      <c r="AA14" s="219"/>
      <c r="AB14" s="219"/>
      <c r="AC14" s="210"/>
    </row>
    <row r="15" spans="1:29" ht="18" customHeight="1">
      <c r="A15" s="421"/>
      <c r="B15" s="411" t="s">
        <v>993</v>
      </c>
      <c r="C15" s="412"/>
      <c r="D15" s="180">
        <v>7</v>
      </c>
      <c r="E15" s="219"/>
      <c r="F15" s="219"/>
      <c r="G15" s="219"/>
      <c r="H15" s="219"/>
      <c r="I15" s="219"/>
      <c r="J15" s="219"/>
      <c r="K15" s="219"/>
      <c r="L15" s="219"/>
      <c r="M15" s="77"/>
      <c r="N15" s="77"/>
      <c r="O15" s="77"/>
      <c r="P15" s="77"/>
      <c r="Q15" s="219"/>
      <c r="R15" s="219"/>
      <c r="S15" s="77"/>
      <c r="T15" s="77"/>
      <c r="U15" s="77"/>
      <c r="V15" s="77"/>
      <c r="W15" s="77"/>
      <c r="X15" s="219"/>
      <c r="Y15" s="219"/>
      <c r="Z15" s="219"/>
      <c r="AA15" s="219"/>
      <c r="AB15" s="219"/>
      <c r="AC15" s="210"/>
    </row>
    <row r="16" spans="1:29" ht="18" customHeight="1">
      <c r="A16" s="421"/>
      <c r="B16" s="395" t="s">
        <v>623</v>
      </c>
      <c r="C16" s="396"/>
      <c r="D16" s="180">
        <v>8</v>
      </c>
      <c r="E16" s="219"/>
      <c r="F16" s="219"/>
      <c r="G16" s="219"/>
      <c r="H16" s="219"/>
      <c r="I16" s="219"/>
      <c r="J16" s="219"/>
      <c r="K16" s="219"/>
      <c r="L16" s="219"/>
      <c r="M16" s="77"/>
      <c r="N16" s="77"/>
      <c r="O16" s="77"/>
      <c r="P16" s="77"/>
      <c r="Q16" s="219"/>
      <c r="R16" s="219"/>
      <c r="S16" s="77"/>
      <c r="T16" s="77"/>
      <c r="U16" s="77"/>
      <c r="V16" s="77"/>
      <c r="W16" s="77"/>
      <c r="X16" s="219"/>
      <c r="Y16" s="219"/>
      <c r="Z16" s="219"/>
      <c r="AA16" s="219"/>
      <c r="AB16" s="219"/>
      <c r="AC16" s="210"/>
    </row>
    <row r="17" spans="1:29" ht="18" customHeight="1">
      <c r="A17" s="421"/>
      <c r="B17" s="406" t="s">
        <v>1027</v>
      </c>
      <c r="C17" s="177" t="s">
        <v>207</v>
      </c>
      <c r="D17" s="180">
        <v>9</v>
      </c>
      <c r="E17" s="219"/>
      <c r="F17" s="219"/>
      <c r="G17" s="219"/>
      <c r="H17" s="219"/>
      <c r="I17" s="219"/>
      <c r="J17" s="219"/>
      <c r="K17" s="219"/>
      <c r="L17" s="219"/>
      <c r="M17" s="77"/>
      <c r="N17" s="77"/>
      <c r="O17" s="77"/>
      <c r="P17" s="77"/>
      <c r="Q17" s="219"/>
      <c r="R17" s="219"/>
      <c r="S17" s="77"/>
      <c r="T17" s="77"/>
      <c r="U17" s="77"/>
      <c r="V17" s="77"/>
      <c r="W17" s="77"/>
      <c r="X17" s="219"/>
      <c r="Y17" s="219"/>
      <c r="Z17" s="219"/>
      <c r="AA17" s="219"/>
      <c r="AB17" s="219"/>
      <c r="AC17" s="210"/>
    </row>
    <row r="18" spans="1:29" ht="18" customHeight="1">
      <c r="A18" s="421"/>
      <c r="B18" s="406"/>
      <c r="C18" s="177" t="s">
        <v>208</v>
      </c>
      <c r="D18" s="180">
        <v>10</v>
      </c>
      <c r="E18" s="219"/>
      <c r="F18" s="219"/>
      <c r="G18" s="219"/>
      <c r="H18" s="219"/>
      <c r="I18" s="219"/>
      <c r="J18" s="219"/>
      <c r="K18" s="219"/>
      <c r="L18" s="219"/>
      <c r="M18" s="77"/>
      <c r="N18" s="77"/>
      <c r="O18" s="77"/>
      <c r="P18" s="77"/>
      <c r="Q18" s="219"/>
      <c r="R18" s="219"/>
      <c r="S18" s="77"/>
      <c r="T18" s="77"/>
      <c r="U18" s="77"/>
      <c r="V18" s="77"/>
      <c r="W18" s="77"/>
      <c r="X18" s="219"/>
      <c r="Y18" s="219"/>
      <c r="Z18" s="219"/>
      <c r="AA18" s="219"/>
      <c r="AB18" s="219"/>
      <c r="AC18" s="210"/>
    </row>
    <row r="19" spans="1:29" ht="59.25" customHeight="1">
      <c r="A19" s="421"/>
      <c r="B19" s="406"/>
      <c r="C19" s="177" t="s">
        <v>209</v>
      </c>
      <c r="D19" s="180">
        <v>11</v>
      </c>
      <c r="E19" s="219"/>
      <c r="F19" s="219"/>
      <c r="G19" s="219"/>
      <c r="H19" s="219"/>
      <c r="I19" s="219"/>
      <c r="J19" s="219"/>
      <c r="K19" s="219"/>
      <c r="L19" s="219"/>
      <c r="M19" s="77"/>
      <c r="N19" s="77"/>
      <c r="O19" s="77"/>
      <c r="P19" s="77"/>
      <c r="Q19" s="219"/>
      <c r="R19" s="219"/>
      <c r="S19" s="77"/>
      <c r="T19" s="77"/>
      <c r="U19" s="77"/>
      <c r="V19" s="77"/>
      <c r="W19" s="77"/>
      <c r="X19" s="219"/>
      <c r="Y19" s="219"/>
      <c r="Z19" s="219"/>
      <c r="AA19" s="219"/>
      <c r="AB19" s="219"/>
      <c r="AC19" s="210"/>
    </row>
    <row r="20" spans="1:29" ht="57.75" customHeight="1">
      <c r="A20" s="421"/>
      <c r="B20" s="406"/>
      <c r="C20" s="177" t="s">
        <v>210</v>
      </c>
      <c r="D20" s="180">
        <v>12</v>
      </c>
      <c r="E20" s="219"/>
      <c r="F20" s="219"/>
      <c r="G20" s="219"/>
      <c r="H20" s="219"/>
      <c r="I20" s="219"/>
      <c r="J20" s="219"/>
      <c r="K20" s="219"/>
      <c r="L20" s="219"/>
      <c r="M20" s="77"/>
      <c r="N20" s="77"/>
      <c r="O20" s="77"/>
      <c r="P20" s="77"/>
      <c r="Q20" s="219"/>
      <c r="R20" s="219"/>
      <c r="S20" s="77"/>
      <c r="T20" s="77"/>
      <c r="U20" s="77"/>
      <c r="V20" s="77"/>
      <c r="W20" s="77"/>
      <c r="X20" s="219"/>
      <c r="Y20" s="219"/>
      <c r="Z20" s="219"/>
      <c r="AA20" s="219"/>
      <c r="AB20" s="219"/>
      <c r="AC20" s="210"/>
    </row>
    <row r="21" spans="1:29" ht="36" customHeight="1">
      <c r="A21" s="421"/>
      <c r="B21" s="406"/>
      <c r="C21" s="177" t="s">
        <v>211</v>
      </c>
      <c r="D21" s="180">
        <v>13</v>
      </c>
      <c r="E21" s="219"/>
      <c r="F21" s="219"/>
      <c r="G21" s="219"/>
      <c r="H21" s="219"/>
      <c r="I21" s="219"/>
      <c r="J21" s="219"/>
      <c r="K21" s="219"/>
      <c r="L21" s="219"/>
      <c r="M21" s="77"/>
      <c r="N21" s="77"/>
      <c r="O21" s="77"/>
      <c r="P21" s="77"/>
      <c r="Q21" s="219"/>
      <c r="R21" s="219"/>
      <c r="S21" s="77"/>
      <c r="T21" s="77"/>
      <c r="U21" s="77"/>
      <c r="V21" s="77"/>
      <c r="W21" s="77"/>
      <c r="X21" s="219"/>
      <c r="Y21" s="219"/>
      <c r="Z21" s="219"/>
      <c r="AA21" s="219"/>
      <c r="AB21" s="219"/>
      <c r="AC21" s="210"/>
    </row>
    <row r="22" spans="1:29" ht="42" customHeight="1">
      <c r="A22" s="421"/>
      <c r="B22" s="469" t="s">
        <v>994</v>
      </c>
      <c r="C22" s="177" t="s">
        <v>212</v>
      </c>
      <c r="D22" s="180">
        <v>14</v>
      </c>
      <c r="E22" s="219"/>
      <c r="F22" s="219"/>
      <c r="G22" s="219"/>
      <c r="H22" s="219"/>
      <c r="I22" s="219"/>
      <c r="J22" s="219"/>
      <c r="K22" s="219"/>
      <c r="L22" s="219"/>
      <c r="M22" s="77"/>
      <c r="N22" s="77"/>
      <c r="O22" s="77"/>
      <c r="P22" s="77"/>
      <c r="Q22" s="219"/>
      <c r="R22" s="219"/>
      <c r="S22" s="77"/>
      <c r="T22" s="77"/>
      <c r="U22" s="77"/>
      <c r="V22" s="77"/>
      <c r="W22" s="77"/>
      <c r="X22" s="219"/>
      <c r="Y22" s="219"/>
      <c r="Z22" s="219"/>
      <c r="AA22" s="219"/>
      <c r="AB22" s="219"/>
      <c r="AC22" s="210"/>
    </row>
    <row r="23" spans="1:29" ht="39" customHeight="1">
      <c r="A23" s="421"/>
      <c r="B23" s="469"/>
      <c r="C23" s="177" t="s">
        <v>213</v>
      </c>
      <c r="D23" s="180">
        <v>15</v>
      </c>
      <c r="E23" s="219"/>
      <c r="F23" s="219"/>
      <c r="G23" s="219"/>
      <c r="H23" s="219"/>
      <c r="I23" s="219"/>
      <c r="J23" s="219"/>
      <c r="K23" s="219"/>
      <c r="L23" s="219"/>
      <c r="M23" s="77"/>
      <c r="N23" s="77"/>
      <c r="O23" s="77"/>
      <c r="P23" s="77"/>
      <c r="Q23" s="219"/>
      <c r="R23" s="219"/>
      <c r="S23" s="77"/>
      <c r="T23" s="77"/>
      <c r="U23" s="77"/>
      <c r="V23" s="77"/>
      <c r="W23" s="77"/>
      <c r="X23" s="219"/>
      <c r="Y23" s="219"/>
      <c r="Z23" s="219"/>
      <c r="AA23" s="219"/>
      <c r="AB23" s="219"/>
      <c r="AC23" s="210"/>
    </row>
    <row r="24" spans="1:29" ht="19.5" customHeight="1">
      <c r="A24" s="421"/>
      <c r="B24" s="469"/>
      <c r="C24" s="177" t="s">
        <v>214</v>
      </c>
      <c r="D24" s="180">
        <v>16</v>
      </c>
      <c r="E24" s="219"/>
      <c r="F24" s="219"/>
      <c r="G24" s="219"/>
      <c r="H24" s="219"/>
      <c r="I24" s="219"/>
      <c r="J24" s="219"/>
      <c r="K24" s="219"/>
      <c r="L24" s="219"/>
      <c r="M24" s="77"/>
      <c r="N24" s="77"/>
      <c r="O24" s="77"/>
      <c r="P24" s="77"/>
      <c r="Q24" s="219"/>
      <c r="R24" s="219"/>
      <c r="S24" s="77"/>
      <c r="T24" s="77"/>
      <c r="U24" s="77"/>
      <c r="V24" s="77"/>
      <c r="W24" s="77"/>
      <c r="X24" s="219"/>
      <c r="Y24" s="219"/>
      <c r="Z24" s="219"/>
      <c r="AA24" s="219"/>
      <c r="AB24" s="219"/>
      <c r="AC24" s="210"/>
    </row>
    <row r="25" spans="1:29" ht="18" customHeight="1">
      <c r="A25" s="421"/>
      <c r="B25" s="469" t="s">
        <v>995</v>
      </c>
      <c r="C25" s="177" t="s">
        <v>215</v>
      </c>
      <c r="D25" s="180">
        <v>17</v>
      </c>
      <c r="E25" s="219"/>
      <c r="F25" s="219"/>
      <c r="G25" s="219"/>
      <c r="H25" s="219"/>
      <c r="I25" s="219"/>
      <c r="J25" s="219"/>
      <c r="K25" s="219"/>
      <c r="L25" s="219"/>
      <c r="M25" s="77"/>
      <c r="N25" s="77"/>
      <c r="O25" s="77"/>
      <c r="P25" s="77"/>
      <c r="Q25" s="219"/>
      <c r="R25" s="219"/>
      <c r="S25" s="77"/>
      <c r="T25" s="77"/>
      <c r="U25" s="77"/>
      <c r="V25" s="77"/>
      <c r="W25" s="77"/>
      <c r="X25" s="219"/>
      <c r="Y25" s="219"/>
      <c r="Z25" s="219"/>
      <c r="AA25" s="219"/>
      <c r="AB25" s="219"/>
      <c r="AC25" s="210"/>
    </row>
    <row r="26" spans="1:29" ht="18" customHeight="1">
      <c r="A26" s="421"/>
      <c r="B26" s="469"/>
      <c r="C26" s="177" t="s">
        <v>216</v>
      </c>
      <c r="D26" s="180">
        <v>18</v>
      </c>
      <c r="E26" s="219"/>
      <c r="F26" s="219"/>
      <c r="G26" s="219"/>
      <c r="H26" s="219"/>
      <c r="I26" s="219"/>
      <c r="J26" s="219"/>
      <c r="K26" s="219"/>
      <c r="L26" s="219"/>
      <c r="M26" s="77"/>
      <c r="N26" s="77"/>
      <c r="O26" s="77"/>
      <c r="P26" s="77"/>
      <c r="Q26" s="219"/>
      <c r="R26" s="219"/>
      <c r="S26" s="77"/>
      <c r="T26" s="77"/>
      <c r="U26" s="77"/>
      <c r="V26" s="77"/>
      <c r="W26" s="77"/>
      <c r="X26" s="219"/>
      <c r="Y26" s="219"/>
      <c r="Z26" s="219"/>
      <c r="AA26" s="219"/>
      <c r="AB26" s="219"/>
      <c r="AC26" s="210"/>
    </row>
    <row r="27" spans="1:29" ht="56.25">
      <c r="A27" s="421"/>
      <c r="B27" s="469"/>
      <c r="C27" s="177" t="s">
        <v>217</v>
      </c>
      <c r="D27" s="180">
        <v>19</v>
      </c>
      <c r="E27" s="219"/>
      <c r="F27" s="219"/>
      <c r="G27" s="219"/>
      <c r="H27" s="219"/>
      <c r="I27" s="219"/>
      <c r="J27" s="219"/>
      <c r="K27" s="219"/>
      <c r="L27" s="219"/>
      <c r="M27" s="77"/>
      <c r="N27" s="77"/>
      <c r="O27" s="77"/>
      <c r="P27" s="77"/>
      <c r="Q27" s="219"/>
      <c r="R27" s="219"/>
      <c r="S27" s="77"/>
      <c r="T27" s="77"/>
      <c r="U27" s="77"/>
      <c r="V27" s="77"/>
      <c r="W27" s="77"/>
      <c r="X27" s="219"/>
      <c r="Y27" s="219"/>
      <c r="Z27" s="219"/>
      <c r="AA27" s="219"/>
      <c r="AB27" s="219"/>
      <c r="AC27" s="210"/>
    </row>
    <row r="28" spans="1:29" ht="17.25" customHeight="1">
      <c r="A28" s="421"/>
      <c r="B28" s="395" t="s">
        <v>996</v>
      </c>
      <c r="C28" s="396"/>
      <c r="D28" s="180">
        <v>20</v>
      </c>
      <c r="E28" s="219"/>
      <c r="F28" s="219"/>
      <c r="G28" s="219"/>
      <c r="H28" s="219"/>
      <c r="I28" s="219"/>
      <c r="J28" s="219"/>
      <c r="K28" s="219"/>
      <c r="L28" s="219"/>
      <c r="M28" s="77"/>
      <c r="N28" s="77"/>
      <c r="O28" s="77"/>
      <c r="P28" s="77"/>
      <c r="Q28" s="219"/>
      <c r="R28" s="219"/>
      <c r="S28" s="77"/>
      <c r="T28" s="77"/>
      <c r="U28" s="77"/>
      <c r="V28" s="77"/>
      <c r="W28" s="77"/>
      <c r="X28" s="219"/>
      <c r="Y28" s="219"/>
      <c r="Z28" s="219"/>
      <c r="AA28" s="219"/>
      <c r="AB28" s="219"/>
      <c r="AC28" s="210"/>
    </row>
    <row r="29" spans="1:29" ht="36.75" customHeight="1">
      <c r="A29" s="421"/>
      <c r="B29" s="411" t="s">
        <v>624</v>
      </c>
      <c r="C29" s="412"/>
      <c r="D29" s="180">
        <v>21</v>
      </c>
      <c r="E29" s="219"/>
      <c r="F29" s="219"/>
      <c r="G29" s="219"/>
      <c r="H29" s="219"/>
      <c r="I29" s="219"/>
      <c r="J29" s="219"/>
      <c r="K29" s="219"/>
      <c r="L29" s="219"/>
      <c r="M29" s="77"/>
      <c r="N29" s="77"/>
      <c r="O29" s="77"/>
      <c r="P29" s="77"/>
      <c r="Q29" s="219"/>
      <c r="R29" s="219"/>
      <c r="S29" s="77"/>
      <c r="T29" s="77"/>
      <c r="U29" s="77"/>
      <c r="V29" s="77"/>
      <c r="W29" s="77"/>
      <c r="X29" s="219"/>
      <c r="Y29" s="219"/>
      <c r="Z29" s="219"/>
      <c r="AA29" s="219"/>
      <c r="AB29" s="219"/>
      <c r="AC29" s="210"/>
    </row>
    <row r="30" spans="1:29" ht="17.25" customHeight="1">
      <c r="A30" s="421"/>
      <c r="B30" s="395" t="s">
        <v>997</v>
      </c>
      <c r="C30" s="396"/>
      <c r="D30" s="180">
        <v>22</v>
      </c>
      <c r="E30" s="219"/>
      <c r="F30" s="219"/>
      <c r="G30" s="219"/>
      <c r="H30" s="219"/>
      <c r="I30" s="219"/>
      <c r="J30" s="219"/>
      <c r="K30" s="219"/>
      <c r="L30" s="219"/>
      <c r="M30" s="77"/>
      <c r="N30" s="77"/>
      <c r="O30" s="77"/>
      <c r="P30" s="77"/>
      <c r="Q30" s="219"/>
      <c r="R30" s="219"/>
      <c r="S30" s="77"/>
      <c r="T30" s="77"/>
      <c r="U30" s="77"/>
      <c r="V30" s="77"/>
      <c r="W30" s="77"/>
      <c r="X30" s="219"/>
      <c r="Y30" s="219"/>
      <c r="Z30" s="219"/>
      <c r="AA30" s="219"/>
      <c r="AB30" s="219"/>
      <c r="AC30" s="210"/>
    </row>
    <row r="31" spans="1:29" ht="37.5" customHeight="1">
      <c r="A31" s="421"/>
      <c r="B31" s="395" t="s">
        <v>998</v>
      </c>
      <c r="C31" s="396"/>
      <c r="D31" s="180">
        <v>23</v>
      </c>
      <c r="E31" s="219"/>
      <c r="F31" s="219"/>
      <c r="G31" s="219"/>
      <c r="H31" s="219"/>
      <c r="I31" s="219"/>
      <c r="J31" s="219"/>
      <c r="K31" s="219"/>
      <c r="L31" s="219"/>
      <c r="M31" s="77"/>
      <c r="N31" s="77"/>
      <c r="O31" s="77"/>
      <c r="P31" s="77"/>
      <c r="Q31" s="219"/>
      <c r="R31" s="219"/>
      <c r="S31" s="77"/>
      <c r="T31" s="77"/>
      <c r="U31" s="77"/>
      <c r="V31" s="77"/>
      <c r="W31" s="77"/>
      <c r="X31" s="219"/>
      <c r="Y31" s="219"/>
      <c r="Z31" s="219"/>
      <c r="AA31" s="219"/>
      <c r="AB31" s="219"/>
      <c r="AC31" s="210"/>
    </row>
    <row r="32" spans="1:29" ht="18.75" customHeight="1">
      <c r="A32" s="421"/>
      <c r="B32" s="395" t="s">
        <v>999</v>
      </c>
      <c r="C32" s="396"/>
      <c r="D32" s="180">
        <v>24</v>
      </c>
      <c r="E32" s="219"/>
      <c r="F32" s="219"/>
      <c r="G32" s="219"/>
      <c r="H32" s="219"/>
      <c r="I32" s="219"/>
      <c r="J32" s="219"/>
      <c r="K32" s="219"/>
      <c r="L32" s="219"/>
      <c r="M32" s="77"/>
      <c r="N32" s="77"/>
      <c r="O32" s="77"/>
      <c r="P32" s="77"/>
      <c r="Q32" s="219"/>
      <c r="R32" s="219"/>
      <c r="S32" s="77"/>
      <c r="T32" s="77"/>
      <c r="U32" s="77"/>
      <c r="V32" s="77"/>
      <c r="W32" s="77"/>
      <c r="X32" s="219"/>
      <c r="Y32" s="219"/>
      <c r="Z32" s="219"/>
      <c r="AA32" s="219"/>
      <c r="AB32" s="219"/>
      <c r="AC32" s="210"/>
    </row>
    <row r="33" spans="1:29" ht="20.25" customHeight="1">
      <c r="A33" s="421"/>
      <c r="B33" s="395" t="s">
        <v>1000</v>
      </c>
      <c r="C33" s="396"/>
      <c r="D33" s="180">
        <v>25</v>
      </c>
      <c r="E33" s="219"/>
      <c r="F33" s="219"/>
      <c r="G33" s="219"/>
      <c r="H33" s="219"/>
      <c r="I33" s="219"/>
      <c r="J33" s="219"/>
      <c r="K33" s="219"/>
      <c r="L33" s="219"/>
      <c r="M33" s="77"/>
      <c r="N33" s="77"/>
      <c r="O33" s="77"/>
      <c r="P33" s="77"/>
      <c r="Q33" s="219"/>
      <c r="R33" s="219"/>
      <c r="S33" s="77"/>
      <c r="T33" s="77"/>
      <c r="U33" s="77"/>
      <c r="V33" s="77"/>
      <c r="W33" s="77"/>
      <c r="X33" s="219"/>
      <c r="Y33" s="219"/>
      <c r="Z33" s="219"/>
      <c r="AA33" s="219"/>
      <c r="AB33" s="219"/>
      <c r="AC33" s="210"/>
    </row>
    <row r="34" spans="1:29" ht="57.75" customHeight="1">
      <c r="A34" s="421"/>
      <c r="B34" s="395" t="s">
        <v>1001</v>
      </c>
      <c r="C34" s="396"/>
      <c r="D34" s="180">
        <v>26</v>
      </c>
      <c r="E34" s="219"/>
      <c r="F34" s="219"/>
      <c r="G34" s="219"/>
      <c r="H34" s="219"/>
      <c r="I34" s="219"/>
      <c r="J34" s="219"/>
      <c r="K34" s="219"/>
      <c r="L34" s="219"/>
      <c r="M34" s="77"/>
      <c r="N34" s="77"/>
      <c r="O34" s="77"/>
      <c r="P34" s="77"/>
      <c r="Q34" s="219"/>
      <c r="R34" s="219"/>
      <c r="S34" s="77"/>
      <c r="T34" s="77"/>
      <c r="U34" s="77"/>
      <c r="V34" s="77"/>
      <c r="W34" s="77"/>
      <c r="X34" s="219"/>
      <c r="Y34" s="219"/>
      <c r="Z34" s="219"/>
      <c r="AA34" s="219"/>
      <c r="AB34" s="219"/>
      <c r="AC34" s="210"/>
    </row>
    <row r="35" spans="1:29" ht="36.75" customHeight="1">
      <c r="A35" s="421"/>
      <c r="B35" s="407" t="s">
        <v>625</v>
      </c>
      <c r="C35" s="176" t="s">
        <v>1002</v>
      </c>
      <c r="D35" s="180">
        <v>27</v>
      </c>
      <c r="E35" s="219"/>
      <c r="F35" s="219"/>
      <c r="G35" s="219"/>
      <c r="H35" s="219"/>
      <c r="I35" s="219"/>
      <c r="J35" s="219"/>
      <c r="K35" s="219"/>
      <c r="L35" s="219"/>
      <c r="M35" s="77"/>
      <c r="N35" s="77"/>
      <c r="O35" s="77"/>
      <c r="P35" s="77"/>
      <c r="Q35" s="219"/>
      <c r="R35" s="219"/>
      <c r="S35" s="77"/>
      <c r="T35" s="77"/>
      <c r="U35" s="77"/>
      <c r="V35" s="77"/>
      <c r="W35" s="77"/>
      <c r="X35" s="219"/>
      <c r="Y35" s="219"/>
      <c r="Z35" s="219"/>
      <c r="AA35" s="219"/>
      <c r="AB35" s="219"/>
      <c r="AC35" s="210"/>
    </row>
    <row r="36" spans="1:29" ht="39" customHeight="1">
      <c r="A36" s="421"/>
      <c r="B36" s="407"/>
      <c r="C36" s="176" t="s">
        <v>1003</v>
      </c>
      <c r="D36" s="180">
        <v>28</v>
      </c>
      <c r="E36" s="219"/>
      <c r="F36" s="219"/>
      <c r="G36" s="219"/>
      <c r="H36" s="219"/>
      <c r="I36" s="219"/>
      <c r="J36" s="219"/>
      <c r="K36" s="219"/>
      <c r="L36" s="219"/>
      <c r="M36" s="77"/>
      <c r="N36" s="77"/>
      <c r="O36" s="77"/>
      <c r="P36" s="77"/>
      <c r="Q36" s="219"/>
      <c r="R36" s="219"/>
      <c r="S36" s="77"/>
      <c r="T36" s="77"/>
      <c r="U36" s="77"/>
      <c r="V36" s="77"/>
      <c r="W36" s="77"/>
      <c r="X36" s="219"/>
      <c r="Y36" s="219"/>
      <c r="Z36" s="219"/>
      <c r="AA36" s="219"/>
      <c r="AB36" s="219"/>
      <c r="AC36" s="210"/>
    </row>
    <row r="37" spans="1:29" ht="33.75" customHeight="1">
      <c r="A37" s="421"/>
      <c r="B37" s="407" t="s">
        <v>626</v>
      </c>
      <c r="C37" s="176" t="s">
        <v>805</v>
      </c>
      <c r="D37" s="180">
        <v>29</v>
      </c>
      <c r="E37" s="219"/>
      <c r="F37" s="219"/>
      <c r="G37" s="219"/>
      <c r="H37" s="219"/>
      <c r="I37" s="219"/>
      <c r="J37" s="219"/>
      <c r="K37" s="219"/>
      <c r="L37" s="219"/>
      <c r="M37" s="77"/>
      <c r="N37" s="77"/>
      <c r="O37" s="77"/>
      <c r="P37" s="77"/>
      <c r="Q37" s="219"/>
      <c r="R37" s="219"/>
      <c r="S37" s="77"/>
      <c r="T37" s="77"/>
      <c r="U37" s="77"/>
      <c r="V37" s="77"/>
      <c r="W37" s="77"/>
      <c r="X37" s="219"/>
      <c r="Y37" s="219"/>
      <c r="Z37" s="219"/>
      <c r="AA37" s="219"/>
      <c r="AB37" s="219"/>
      <c r="AC37" s="210"/>
    </row>
    <row r="38" spans="1:29" ht="58.5" customHeight="1">
      <c r="A38" s="421"/>
      <c r="B38" s="407"/>
      <c r="C38" s="176" t="s">
        <v>1035</v>
      </c>
      <c r="D38" s="180">
        <v>30</v>
      </c>
      <c r="E38" s="219"/>
      <c r="F38" s="219"/>
      <c r="G38" s="219"/>
      <c r="H38" s="219"/>
      <c r="I38" s="219"/>
      <c r="J38" s="219"/>
      <c r="K38" s="219"/>
      <c r="L38" s="219"/>
      <c r="M38" s="77"/>
      <c r="N38" s="77"/>
      <c r="O38" s="77"/>
      <c r="P38" s="77"/>
      <c r="Q38" s="219"/>
      <c r="R38" s="219"/>
      <c r="S38" s="77"/>
      <c r="T38" s="77"/>
      <c r="U38" s="77"/>
      <c r="V38" s="77"/>
      <c r="W38" s="77"/>
      <c r="X38" s="219"/>
      <c r="Y38" s="219"/>
      <c r="Z38" s="219"/>
      <c r="AA38" s="219"/>
      <c r="AB38" s="219"/>
      <c r="AC38" s="210"/>
    </row>
    <row r="39" spans="1:29" ht="18.75" customHeight="1">
      <c r="A39" s="421"/>
      <c r="B39" s="397" t="s">
        <v>806</v>
      </c>
      <c r="C39" s="398"/>
      <c r="D39" s="180">
        <v>31</v>
      </c>
      <c r="E39" s="219"/>
      <c r="F39" s="219"/>
      <c r="G39" s="219"/>
      <c r="H39" s="219"/>
      <c r="I39" s="219"/>
      <c r="J39" s="219"/>
      <c r="K39" s="219"/>
      <c r="L39" s="219"/>
      <c r="M39" s="77"/>
      <c r="N39" s="77"/>
      <c r="O39" s="77"/>
      <c r="P39" s="77"/>
      <c r="Q39" s="219"/>
      <c r="R39" s="219"/>
      <c r="S39" s="77"/>
      <c r="T39" s="77"/>
      <c r="U39" s="77"/>
      <c r="V39" s="77"/>
      <c r="W39" s="77"/>
      <c r="X39" s="219"/>
      <c r="Y39" s="219"/>
      <c r="Z39" s="219"/>
      <c r="AA39" s="219"/>
      <c r="AB39" s="219"/>
      <c r="AC39" s="210"/>
    </row>
    <row r="40" spans="1:29" ht="20.25" customHeight="1">
      <c r="A40" s="421"/>
      <c r="B40" s="395" t="s">
        <v>349</v>
      </c>
      <c r="C40" s="396"/>
      <c r="D40" s="180">
        <v>32</v>
      </c>
      <c r="E40" s="219"/>
      <c r="F40" s="219"/>
      <c r="G40" s="219"/>
      <c r="H40" s="219"/>
      <c r="I40" s="219"/>
      <c r="J40" s="219"/>
      <c r="K40" s="219"/>
      <c r="L40" s="219"/>
      <c r="M40" s="77"/>
      <c r="N40" s="77"/>
      <c r="O40" s="77"/>
      <c r="P40" s="77"/>
      <c r="Q40" s="219"/>
      <c r="R40" s="219"/>
      <c r="S40" s="77"/>
      <c r="T40" s="77"/>
      <c r="U40" s="77"/>
      <c r="V40" s="77"/>
      <c r="W40" s="77"/>
      <c r="X40" s="219"/>
      <c r="Y40" s="219"/>
      <c r="Z40" s="219"/>
      <c r="AA40" s="219"/>
      <c r="AB40" s="219"/>
      <c r="AC40" s="210"/>
    </row>
    <row r="41" spans="1:29" ht="56.25">
      <c r="A41" s="421"/>
      <c r="B41" s="406" t="s">
        <v>807</v>
      </c>
      <c r="C41" s="177" t="s">
        <v>218</v>
      </c>
      <c r="D41" s="180">
        <v>33</v>
      </c>
      <c r="E41" s="219"/>
      <c r="F41" s="219"/>
      <c r="G41" s="219"/>
      <c r="H41" s="219"/>
      <c r="I41" s="219"/>
      <c r="J41" s="219"/>
      <c r="K41" s="219"/>
      <c r="L41" s="219"/>
      <c r="M41" s="77"/>
      <c r="N41" s="77"/>
      <c r="O41" s="77"/>
      <c r="P41" s="77"/>
      <c r="Q41" s="219"/>
      <c r="R41" s="219"/>
      <c r="S41" s="77"/>
      <c r="T41" s="77"/>
      <c r="U41" s="77"/>
      <c r="V41" s="77"/>
      <c r="W41" s="77"/>
      <c r="X41" s="219"/>
      <c r="Y41" s="219"/>
      <c r="Z41" s="219"/>
      <c r="AA41" s="219"/>
      <c r="AB41" s="219"/>
      <c r="AC41" s="210"/>
    </row>
    <row r="42" spans="1:29" ht="18.75" customHeight="1">
      <c r="A42" s="421"/>
      <c r="B42" s="406"/>
      <c r="C42" s="187" t="s">
        <v>219</v>
      </c>
      <c r="D42" s="180">
        <v>34</v>
      </c>
      <c r="E42" s="219"/>
      <c r="F42" s="219"/>
      <c r="G42" s="219"/>
      <c r="H42" s="219"/>
      <c r="I42" s="219"/>
      <c r="J42" s="219"/>
      <c r="K42" s="219"/>
      <c r="L42" s="219"/>
      <c r="M42" s="77"/>
      <c r="N42" s="77"/>
      <c r="O42" s="77"/>
      <c r="P42" s="77"/>
      <c r="Q42" s="219"/>
      <c r="R42" s="219"/>
      <c r="S42" s="77"/>
      <c r="T42" s="77"/>
      <c r="U42" s="77"/>
      <c r="V42" s="77"/>
      <c r="W42" s="77"/>
      <c r="X42" s="219"/>
      <c r="Y42" s="219"/>
      <c r="Z42" s="219"/>
      <c r="AA42" s="219"/>
      <c r="AB42" s="219"/>
      <c r="AC42" s="210"/>
    </row>
    <row r="43" spans="1:29" ht="18.75" customHeight="1">
      <c r="A43" s="421"/>
      <c r="B43" s="411" t="s">
        <v>808</v>
      </c>
      <c r="C43" s="412"/>
      <c r="D43" s="180">
        <v>35</v>
      </c>
      <c r="E43" s="219"/>
      <c r="F43" s="219"/>
      <c r="G43" s="219"/>
      <c r="H43" s="219"/>
      <c r="I43" s="219"/>
      <c r="J43" s="219"/>
      <c r="K43" s="219"/>
      <c r="L43" s="219"/>
      <c r="M43" s="77"/>
      <c r="N43" s="77"/>
      <c r="O43" s="77"/>
      <c r="P43" s="77"/>
      <c r="Q43" s="219"/>
      <c r="R43" s="219"/>
      <c r="S43" s="77"/>
      <c r="T43" s="77"/>
      <c r="U43" s="77"/>
      <c r="V43" s="77"/>
      <c r="W43" s="77"/>
      <c r="X43" s="219"/>
      <c r="Y43" s="219"/>
      <c r="Z43" s="219"/>
      <c r="AA43" s="219"/>
      <c r="AB43" s="219"/>
      <c r="AC43" s="210"/>
    </row>
    <row r="44" spans="1:29" ht="40.5" customHeight="1">
      <c r="A44" s="421"/>
      <c r="B44" s="411" t="s">
        <v>809</v>
      </c>
      <c r="C44" s="412"/>
      <c r="D44" s="180">
        <v>36</v>
      </c>
      <c r="E44" s="219"/>
      <c r="F44" s="219"/>
      <c r="G44" s="219"/>
      <c r="H44" s="219"/>
      <c r="I44" s="219"/>
      <c r="J44" s="219"/>
      <c r="K44" s="219"/>
      <c r="L44" s="219"/>
      <c r="M44" s="77"/>
      <c r="N44" s="77"/>
      <c r="O44" s="77"/>
      <c r="P44" s="77"/>
      <c r="Q44" s="219"/>
      <c r="R44" s="219"/>
      <c r="S44" s="77"/>
      <c r="T44" s="77"/>
      <c r="U44" s="77"/>
      <c r="V44" s="77"/>
      <c r="W44" s="77"/>
      <c r="X44" s="219"/>
      <c r="Y44" s="219"/>
      <c r="Z44" s="219"/>
      <c r="AA44" s="219"/>
      <c r="AB44" s="219"/>
      <c r="AC44" s="210"/>
    </row>
    <row r="45" spans="1:29" ht="20.25" customHeight="1">
      <c r="A45" s="421"/>
      <c r="B45" s="411" t="s">
        <v>348</v>
      </c>
      <c r="C45" s="412"/>
      <c r="D45" s="180">
        <v>37</v>
      </c>
      <c r="E45" s="219"/>
      <c r="F45" s="219"/>
      <c r="G45" s="219"/>
      <c r="H45" s="219"/>
      <c r="I45" s="219"/>
      <c r="J45" s="219"/>
      <c r="K45" s="219"/>
      <c r="L45" s="219"/>
      <c r="M45" s="77"/>
      <c r="N45" s="77"/>
      <c r="O45" s="77"/>
      <c r="P45" s="77"/>
      <c r="Q45" s="219"/>
      <c r="R45" s="219"/>
      <c r="S45" s="77"/>
      <c r="T45" s="77"/>
      <c r="U45" s="77"/>
      <c r="V45" s="77"/>
      <c r="W45" s="77"/>
      <c r="X45" s="219"/>
      <c r="Y45" s="219"/>
      <c r="Z45" s="219"/>
      <c r="AA45" s="219"/>
      <c r="AB45" s="219"/>
      <c r="AC45" s="210"/>
    </row>
    <row r="46" spans="1:29" ht="60.75" customHeight="1">
      <c r="A46" s="421"/>
      <c r="B46" s="411" t="s">
        <v>810</v>
      </c>
      <c r="C46" s="412"/>
      <c r="D46" s="180">
        <v>38</v>
      </c>
      <c r="E46" s="219"/>
      <c r="F46" s="219"/>
      <c r="G46" s="219"/>
      <c r="H46" s="219"/>
      <c r="I46" s="219"/>
      <c r="J46" s="219"/>
      <c r="K46" s="219"/>
      <c r="L46" s="219"/>
      <c r="M46" s="77"/>
      <c r="N46" s="77"/>
      <c r="O46" s="77"/>
      <c r="P46" s="77"/>
      <c r="Q46" s="219"/>
      <c r="R46" s="219"/>
      <c r="S46" s="77"/>
      <c r="T46" s="77"/>
      <c r="U46" s="77"/>
      <c r="V46" s="77"/>
      <c r="W46" s="77"/>
      <c r="X46" s="219"/>
      <c r="Y46" s="219"/>
      <c r="Z46" s="219"/>
      <c r="AA46" s="219"/>
      <c r="AB46" s="219"/>
      <c r="AC46" s="210"/>
    </row>
    <row r="47" spans="1:29" ht="17.25" customHeight="1">
      <c r="A47" s="421"/>
      <c r="B47" s="395" t="s">
        <v>811</v>
      </c>
      <c r="C47" s="396"/>
      <c r="D47" s="180">
        <v>39</v>
      </c>
      <c r="E47" s="219"/>
      <c r="F47" s="219"/>
      <c r="G47" s="219"/>
      <c r="H47" s="219"/>
      <c r="I47" s="219"/>
      <c r="J47" s="219"/>
      <c r="K47" s="219"/>
      <c r="L47" s="219"/>
      <c r="M47" s="77"/>
      <c r="N47" s="77"/>
      <c r="O47" s="77"/>
      <c r="P47" s="77"/>
      <c r="Q47" s="219"/>
      <c r="R47" s="219"/>
      <c r="S47" s="77"/>
      <c r="T47" s="77"/>
      <c r="U47" s="77"/>
      <c r="V47" s="77"/>
      <c r="W47" s="77"/>
      <c r="X47" s="219"/>
      <c r="Y47" s="219"/>
      <c r="Z47" s="219"/>
      <c r="AA47" s="219"/>
      <c r="AB47" s="219"/>
      <c r="AC47" s="210"/>
    </row>
    <row r="48" spans="1:29" ht="38.25" customHeight="1">
      <c r="A48" s="421"/>
      <c r="B48" s="411" t="s">
        <v>812</v>
      </c>
      <c r="C48" s="412"/>
      <c r="D48" s="180">
        <v>40</v>
      </c>
      <c r="E48" s="219"/>
      <c r="F48" s="219"/>
      <c r="G48" s="219"/>
      <c r="H48" s="219"/>
      <c r="I48" s="219"/>
      <c r="J48" s="219"/>
      <c r="K48" s="219"/>
      <c r="L48" s="219"/>
      <c r="M48" s="77"/>
      <c r="N48" s="77"/>
      <c r="O48" s="77"/>
      <c r="P48" s="77"/>
      <c r="Q48" s="219"/>
      <c r="R48" s="219"/>
      <c r="S48" s="77"/>
      <c r="T48" s="77"/>
      <c r="U48" s="77"/>
      <c r="V48" s="77"/>
      <c r="W48" s="77"/>
      <c r="X48" s="219"/>
      <c r="Y48" s="219"/>
      <c r="Z48" s="219"/>
      <c r="AA48" s="219"/>
      <c r="AB48" s="219"/>
      <c r="AC48" s="210"/>
    </row>
    <row r="49" spans="1:29" ht="40.5" customHeight="1">
      <c r="A49" s="421"/>
      <c r="B49" s="395" t="s">
        <v>158</v>
      </c>
      <c r="C49" s="396"/>
      <c r="D49" s="180">
        <v>41</v>
      </c>
      <c r="E49" s="219"/>
      <c r="F49" s="219"/>
      <c r="G49" s="219"/>
      <c r="H49" s="219"/>
      <c r="I49" s="219"/>
      <c r="J49" s="219"/>
      <c r="K49" s="219"/>
      <c r="L49" s="219"/>
      <c r="M49" s="77"/>
      <c r="N49" s="77"/>
      <c r="O49" s="77"/>
      <c r="P49" s="77"/>
      <c r="Q49" s="219"/>
      <c r="R49" s="219"/>
      <c r="S49" s="77"/>
      <c r="T49" s="77"/>
      <c r="U49" s="77"/>
      <c r="V49" s="77"/>
      <c r="W49" s="77"/>
      <c r="X49" s="219"/>
      <c r="Y49" s="219"/>
      <c r="Z49" s="219"/>
      <c r="AA49" s="219"/>
      <c r="AB49" s="219"/>
      <c r="AC49" s="210"/>
    </row>
    <row r="50" spans="1:29" ht="18.75" customHeight="1">
      <c r="A50" s="421"/>
      <c r="B50" s="395" t="s">
        <v>159</v>
      </c>
      <c r="C50" s="396"/>
      <c r="D50" s="180">
        <v>42</v>
      </c>
      <c r="E50" s="219"/>
      <c r="F50" s="219"/>
      <c r="G50" s="219"/>
      <c r="H50" s="219"/>
      <c r="I50" s="219"/>
      <c r="J50" s="219"/>
      <c r="K50" s="219"/>
      <c r="L50" s="219"/>
      <c r="M50" s="77"/>
      <c r="N50" s="77"/>
      <c r="O50" s="77"/>
      <c r="P50" s="77"/>
      <c r="Q50" s="219"/>
      <c r="R50" s="219"/>
      <c r="S50" s="77"/>
      <c r="T50" s="77"/>
      <c r="U50" s="77"/>
      <c r="V50" s="77"/>
      <c r="W50" s="77"/>
      <c r="X50" s="219"/>
      <c r="Y50" s="219"/>
      <c r="Z50" s="219"/>
      <c r="AA50" s="219"/>
      <c r="AB50" s="219"/>
      <c r="AC50" s="210"/>
    </row>
    <row r="51" spans="1:29" ht="43.5" customHeight="1">
      <c r="A51" s="421"/>
      <c r="B51" s="395" t="s">
        <v>627</v>
      </c>
      <c r="C51" s="396"/>
      <c r="D51" s="180">
        <v>43</v>
      </c>
      <c r="E51" s="219"/>
      <c r="F51" s="219"/>
      <c r="G51" s="219"/>
      <c r="H51" s="219"/>
      <c r="I51" s="219"/>
      <c r="J51" s="219"/>
      <c r="K51" s="219"/>
      <c r="L51" s="219"/>
      <c r="M51" s="77"/>
      <c r="N51" s="77"/>
      <c r="O51" s="77"/>
      <c r="P51" s="77"/>
      <c r="Q51" s="219"/>
      <c r="R51" s="219"/>
      <c r="S51" s="77"/>
      <c r="T51" s="77"/>
      <c r="U51" s="77"/>
      <c r="V51" s="77"/>
      <c r="W51" s="77"/>
      <c r="X51" s="219"/>
      <c r="Y51" s="219"/>
      <c r="Z51" s="219"/>
      <c r="AA51" s="219"/>
      <c r="AB51" s="219"/>
      <c r="AC51" s="210"/>
    </row>
    <row r="52" spans="1:29" ht="26.25" customHeight="1">
      <c r="A52" s="421"/>
      <c r="B52" s="406" t="s">
        <v>160</v>
      </c>
      <c r="C52" s="177" t="s">
        <v>220</v>
      </c>
      <c r="D52" s="180">
        <v>44</v>
      </c>
      <c r="E52" s="219"/>
      <c r="F52" s="219"/>
      <c r="G52" s="219"/>
      <c r="H52" s="219"/>
      <c r="I52" s="219"/>
      <c r="J52" s="219"/>
      <c r="K52" s="219"/>
      <c r="L52" s="219"/>
      <c r="M52" s="77"/>
      <c r="N52" s="77"/>
      <c r="O52" s="77"/>
      <c r="P52" s="77"/>
      <c r="Q52" s="219"/>
      <c r="R52" s="219"/>
      <c r="S52" s="77"/>
      <c r="T52" s="77"/>
      <c r="U52" s="77"/>
      <c r="V52" s="77"/>
      <c r="W52" s="77"/>
      <c r="X52" s="219"/>
      <c r="Y52" s="219"/>
      <c r="Z52" s="219"/>
      <c r="AA52" s="219"/>
      <c r="AB52" s="219"/>
      <c r="AC52" s="210"/>
    </row>
    <row r="53" spans="1:29" ht="24.75" customHeight="1">
      <c r="A53" s="422"/>
      <c r="B53" s="406"/>
      <c r="C53" s="177" t="s">
        <v>221</v>
      </c>
      <c r="D53" s="180">
        <v>45</v>
      </c>
      <c r="E53" s="219"/>
      <c r="F53" s="219"/>
      <c r="G53" s="219"/>
      <c r="H53" s="219"/>
      <c r="I53" s="219"/>
      <c r="J53" s="219"/>
      <c r="K53" s="219"/>
      <c r="L53" s="219"/>
      <c r="M53" s="77"/>
      <c r="N53" s="77"/>
      <c r="O53" s="77"/>
      <c r="P53" s="77"/>
      <c r="Q53" s="219"/>
      <c r="R53" s="219"/>
      <c r="S53" s="77"/>
      <c r="T53" s="77"/>
      <c r="U53" s="77"/>
      <c r="V53" s="77"/>
      <c r="W53" s="77"/>
      <c r="X53" s="219"/>
      <c r="Y53" s="219"/>
      <c r="Z53" s="219"/>
      <c r="AA53" s="219"/>
      <c r="AB53" s="219"/>
      <c r="AC53" s="210"/>
    </row>
    <row r="54" spans="1:29" ht="36" customHeight="1">
      <c r="A54" s="403" t="s">
        <v>988</v>
      </c>
      <c r="B54" s="457" t="s">
        <v>180</v>
      </c>
      <c r="C54" s="458"/>
      <c r="D54" s="180">
        <v>46</v>
      </c>
      <c r="E54" s="219"/>
      <c r="F54" s="219"/>
      <c r="G54" s="219"/>
      <c r="H54" s="219"/>
      <c r="I54" s="219"/>
      <c r="J54" s="219"/>
      <c r="K54" s="219"/>
      <c r="L54" s="219"/>
      <c r="M54" s="77"/>
      <c r="N54" s="77"/>
      <c r="O54" s="77"/>
      <c r="P54" s="77"/>
      <c r="Q54" s="219"/>
      <c r="R54" s="219"/>
      <c r="S54" s="77"/>
      <c r="T54" s="77"/>
      <c r="U54" s="77"/>
      <c r="V54" s="77"/>
      <c r="W54" s="77"/>
      <c r="X54" s="219"/>
      <c r="Y54" s="219"/>
      <c r="Z54" s="219"/>
      <c r="AA54" s="219"/>
      <c r="AB54" s="219"/>
      <c r="AC54" s="210"/>
    </row>
    <row r="55" spans="1:29" ht="39.75" customHeight="1">
      <c r="A55" s="403"/>
      <c r="B55" s="395" t="s">
        <v>1028</v>
      </c>
      <c r="C55" s="459"/>
      <c r="D55" s="180">
        <v>47</v>
      </c>
      <c r="E55" s="219"/>
      <c r="F55" s="219"/>
      <c r="G55" s="219"/>
      <c r="H55" s="219"/>
      <c r="I55" s="219"/>
      <c r="J55" s="219"/>
      <c r="K55" s="219"/>
      <c r="L55" s="219"/>
      <c r="M55" s="77"/>
      <c r="N55" s="77"/>
      <c r="O55" s="77"/>
      <c r="P55" s="77"/>
      <c r="Q55" s="219"/>
      <c r="R55" s="219"/>
      <c r="S55" s="77"/>
      <c r="T55" s="77"/>
      <c r="U55" s="77"/>
      <c r="V55" s="77"/>
      <c r="W55" s="77"/>
      <c r="X55" s="219"/>
      <c r="Y55" s="219"/>
      <c r="Z55" s="219"/>
      <c r="AA55" s="219"/>
      <c r="AB55" s="219"/>
      <c r="AC55" s="210"/>
    </row>
    <row r="56" spans="1:29" ht="38.25" customHeight="1">
      <c r="A56" s="403"/>
      <c r="B56" s="411" t="s">
        <v>181</v>
      </c>
      <c r="C56" s="459"/>
      <c r="D56" s="180">
        <v>48</v>
      </c>
      <c r="E56" s="219"/>
      <c r="F56" s="219"/>
      <c r="G56" s="219"/>
      <c r="H56" s="219"/>
      <c r="I56" s="219"/>
      <c r="J56" s="219"/>
      <c r="K56" s="219"/>
      <c r="L56" s="219"/>
      <c r="M56" s="77"/>
      <c r="N56" s="77"/>
      <c r="O56" s="77"/>
      <c r="P56" s="77"/>
      <c r="Q56" s="219"/>
      <c r="R56" s="219"/>
      <c r="S56" s="77"/>
      <c r="T56" s="77"/>
      <c r="U56" s="77"/>
      <c r="V56" s="77"/>
      <c r="W56" s="77"/>
      <c r="X56" s="219"/>
      <c r="Y56" s="219"/>
      <c r="Z56" s="219"/>
      <c r="AA56" s="219"/>
      <c r="AB56" s="219"/>
      <c r="AC56" s="210"/>
    </row>
    <row r="57" spans="1:29" ht="40.5" customHeight="1">
      <c r="A57" s="403"/>
      <c r="B57" s="411" t="s">
        <v>182</v>
      </c>
      <c r="C57" s="412"/>
      <c r="D57" s="180">
        <v>49</v>
      </c>
      <c r="E57" s="219"/>
      <c r="F57" s="219"/>
      <c r="G57" s="219"/>
      <c r="H57" s="219"/>
      <c r="I57" s="219"/>
      <c r="J57" s="219"/>
      <c r="K57" s="219"/>
      <c r="L57" s="219"/>
      <c r="M57" s="77"/>
      <c r="N57" s="77"/>
      <c r="O57" s="77"/>
      <c r="P57" s="77"/>
      <c r="Q57" s="219"/>
      <c r="R57" s="219"/>
      <c r="S57" s="77"/>
      <c r="T57" s="77"/>
      <c r="U57" s="77"/>
      <c r="V57" s="77"/>
      <c r="W57" s="77"/>
      <c r="X57" s="219"/>
      <c r="Y57" s="219"/>
      <c r="Z57" s="219"/>
      <c r="AA57" s="219"/>
      <c r="AB57" s="219"/>
      <c r="AC57" s="210"/>
    </row>
    <row r="58" spans="1:29" ht="23.25" customHeight="1">
      <c r="A58" s="403"/>
      <c r="B58" s="467" t="s">
        <v>183</v>
      </c>
      <c r="C58" s="468"/>
      <c r="D58" s="180">
        <v>50</v>
      </c>
      <c r="E58" s="219"/>
      <c r="F58" s="219"/>
      <c r="G58" s="219"/>
      <c r="H58" s="219"/>
      <c r="I58" s="219"/>
      <c r="J58" s="219"/>
      <c r="K58" s="219"/>
      <c r="L58" s="219"/>
      <c r="M58" s="77"/>
      <c r="N58" s="77"/>
      <c r="O58" s="77"/>
      <c r="P58" s="77"/>
      <c r="Q58" s="219"/>
      <c r="R58" s="219"/>
      <c r="S58" s="77"/>
      <c r="T58" s="77"/>
      <c r="U58" s="77"/>
      <c r="V58" s="77"/>
      <c r="W58" s="77"/>
      <c r="X58" s="219"/>
      <c r="Y58" s="219"/>
      <c r="Z58" s="219"/>
      <c r="AA58" s="219"/>
      <c r="AB58" s="219"/>
      <c r="AC58" s="210"/>
    </row>
    <row r="59" spans="1:29" ht="58.5" customHeight="1">
      <c r="A59" s="403"/>
      <c r="B59" s="411" t="s">
        <v>184</v>
      </c>
      <c r="C59" s="412"/>
      <c r="D59" s="180">
        <v>51</v>
      </c>
      <c r="E59" s="219"/>
      <c r="F59" s="219"/>
      <c r="G59" s="219"/>
      <c r="H59" s="219"/>
      <c r="I59" s="219"/>
      <c r="J59" s="219"/>
      <c r="K59" s="219"/>
      <c r="L59" s="219"/>
      <c r="M59" s="77"/>
      <c r="N59" s="77"/>
      <c r="O59" s="77"/>
      <c r="P59" s="77"/>
      <c r="Q59" s="219"/>
      <c r="R59" s="219"/>
      <c r="S59" s="77"/>
      <c r="T59" s="77"/>
      <c r="U59" s="77"/>
      <c r="V59" s="77"/>
      <c r="W59" s="77"/>
      <c r="X59" s="219"/>
      <c r="Y59" s="219"/>
      <c r="Z59" s="219"/>
      <c r="AA59" s="219"/>
      <c r="AB59" s="219"/>
      <c r="AC59" s="210"/>
    </row>
    <row r="60" spans="1:29" ht="58.5" customHeight="1">
      <c r="A60" s="403"/>
      <c r="B60" s="401" t="s">
        <v>185</v>
      </c>
      <c r="C60" s="176" t="s">
        <v>628</v>
      </c>
      <c r="D60" s="180">
        <v>52</v>
      </c>
      <c r="E60" s="219"/>
      <c r="F60" s="219"/>
      <c r="G60" s="219"/>
      <c r="H60" s="219"/>
      <c r="I60" s="219"/>
      <c r="J60" s="219"/>
      <c r="K60" s="219"/>
      <c r="L60" s="219"/>
      <c r="M60" s="77"/>
      <c r="N60" s="77"/>
      <c r="O60" s="77"/>
      <c r="P60" s="77"/>
      <c r="Q60" s="219"/>
      <c r="R60" s="219"/>
      <c r="S60" s="77"/>
      <c r="T60" s="77"/>
      <c r="U60" s="77"/>
      <c r="V60" s="77"/>
      <c r="W60" s="77"/>
      <c r="X60" s="219"/>
      <c r="Y60" s="219"/>
      <c r="Z60" s="219"/>
      <c r="AA60" s="219"/>
      <c r="AB60" s="219"/>
      <c r="AC60" s="210"/>
    </row>
    <row r="61" spans="1:29" ht="54.75" customHeight="1">
      <c r="A61" s="403"/>
      <c r="B61" s="402"/>
      <c r="C61" s="188" t="s">
        <v>186</v>
      </c>
      <c r="D61" s="180">
        <v>53</v>
      </c>
      <c r="E61" s="219"/>
      <c r="F61" s="219"/>
      <c r="G61" s="219"/>
      <c r="H61" s="219"/>
      <c r="I61" s="219"/>
      <c r="J61" s="219"/>
      <c r="K61" s="219"/>
      <c r="L61" s="219"/>
      <c r="M61" s="77"/>
      <c r="N61" s="77"/>
      <c r="O61" s="77"/>
      <c r="P61" s="77"/>
      <c r="Q61" s="219"/>
      <c r="R61" s="219"/>
      <c r="S61" s="77"/>
      <c r="T61" s="77"/>
      <c r="U61" s="77"/>
      <c r="V61" s="77"/>
      <c r="W61" s="77"/>
      <c r="X61" s="219"/>
      <c r="Y61" s="219"/>
      <c r="Z61" s="219"/>
      <c r="AA61" s="219"/>
      <c r="AB61" s="219"/>
      <c r="AC61" s="210"/>
    </row>
    <row r="62" spans="1:29" ht="18.75" customHeight="1">
      <c r="A62" s="403"/>
      <c r="B62" s="397" t="s">
        <v>187</v>
      </c>
      <c r="C62" s="398"/>
      <c r="D62" s="180">
        <v>54</v>
      </c>
      <c r="E62" s="219"/>
      <c r="F62" s="219"/>
      <c r="G62" s="219"/>
      <c r="H62" s="219"/>
      <c r="I62" s="219"/>
      <c r="J62" s="219"/>
      <c r="K62" s="219"/>
      <c r="L62" s="219"/>
      <c r="M62" s="77"/>
      <c r="N62" s="77"/>
      <c r="O62" s="77"/>
      <c r="P62" s="77"/>
      <c r="Q62" s="219"/>
      <c r="R62" s="219"/>
      <c r="S62" s="77"/>
      <c r="T62" s="77"/>
      <c r="U62" s="77"/>
      <c r="V62" s="77"/>
      <c r="W62" s="77"/>
      <c r="X62" s="219"/>
      <c r="Y62" s="219"/>
      <c r="Z62" s="219"/>
      <c r="AA62" s="219"/>
      <c r="AB62" s="219"/>
      <c r="AC62" s="210"/>
    </row>
    <row r="63" spans="1:29" ht="18.75" customHeight="1">
      <c r="A63" s="403"/>
      <c r="B63" s="411" t="s">
        <v>188</v>
      </c>
      <c r="C63" s="412"/>
      <c r="D63" s="180">
        <v>55</v>
      </c>
      <c r="E63" s="219"/>
      <c r="F63" s="219"/>
      <c r="G63" s="219"/>
      <c r="H63" s="219"/>
      <c r="I63" s="219"/>
      <c r="J63" s="219"/>
      <c r="K63" s="219"/>
      <c r="L63" s="219"/>
      <c r="M63" s="77"/>
      <c r="N63" s="77"/>
      <c r="O63" s="77"/>
      <c r="P63" s="77"/>
      <c r="Q63" s="219"/>
      <c r="R63" s="219"/>
      <c r="S63" s="77"/>
      <c r="T63" s="77"/>
      <c r="U63" s="77"/>
      <c r="V63" s="77"/>
      <c r="W63" s="77"/>
      <c r="X63" s="219"/>
      <c r="Y63" s="219"/>
      <c r="Z63" s="219"/>
      <c r="AA63" s="219"/>
      <c r="AB63" s="219"/>
      <c r="AC63" s="210"/>
    </row>
    <row r="64" spans="1:29" ht="41.25" customHeight="1">
      <c r="A64" s="403"/>
      <c r="B64" s="411" t="s">
        <v>792</v>
      </c>
      <c r="C64" s="412"/>
      <c r="D64" s="180">
        <v>56</v>
      </c>
      <c r="E64" s="219"/>
      <c r="F64" s="219"/>
      <c r="G64" s="219"/>
      <c r="H64" s="219"/>
      <c r="I64" s="219"/>
      <c r="J64" s="219"/>
      <c r="K64" s="219"/>
      <c r="L64" s="219"/>
      <c r="M64" s="77"/>
      <c r="N64" s="77"/>
      <c r="O64" s="77"/>
      <c r="P64" s="77"/>
      <c r="Q64" s="219"/>
      <c r="R64" s="219"/>
      <c r="S64" s="77"/>
      <c r="T64" s="77"/>
      <c r="U64" s="77"/>
      <c r="V64" s="77"/>
      <c r="W64" s="77"/>
      <c r="X64" s="219"/>
      <c r="Y64" s="219"/>
      <c r="Z64" s="219"/>
      <c r="AA64" s="219"/>
      <c r="AB64" s="219"/>
      <c r="AC64" s="210"/>
    </row>
    <row r="65" spans="1:29" ht="17.25" customHeight="1">
      <c r="A65" s="403"/>
      <c r="B65" s="457" t="s">
        <v>189</v>
      </c>
      <c r="C65" s="458"/>
      <c r="D65" s="180">
        <v>57</v>
      </c>
      <c r="E65" s="77">
        <v>0</v>
      </c>
      <c r="F65" s="77">
        <v>0</v>
      </c>
      <c r="G65" s="77">
        <v>0</v>
      </c>
      <c r="H65" s="77">
        <v>0</v>
      </c>
      <c r="I65" s="77">
        <v>0</v>
      </c>
      <c r="J65" s="77">
        <v>0</v>
      </c>
      <c r="K65" s="77">
        <v>0</v>
      </c>
      <c r="L65" s="77">
        <v>0</v>
      </c>
      <c r="M65" s="77">
        <v>0</v>
      </c>
      <c r="N65" s="77">
        <v>0</v>
      </c>
      <c r="O65" s="77">
        <v>0</v>
      </c>
      <c r="P65" s="77">
        <v>0</v>
      </c>
      <c r="Q65" s="77">
        <v>0</v>
      </c>
      <c r="R65" s="77">
        <v>0</v>
      </c>
      <c r="S65" s="77">
        <v>0</v>
      </c>
      <c r="T65" s="77">
        <v>0</v>
      </c>
      <c r="U65" s="77">
        <v>0</v>
      </c>
      <c r="V65" s="77">
        <v>6</v>
      </c>
      <c r="W65" s="77">
        <v>6</v>
      </c>
      <c r="X65" s="77">
        <v>0</v>
      </c>
      <c r="Y65" s="77">
        <v>0</v>
      </c>
      <c r="Z65" s="77">
        <v>0</v>
      </c>
      <c r="AA65" s="77">
        <v>0</v>
      </c>
      <c r="AB65" s="77">
        <v>0</v>
      </c>
      <c r="AC65" s="210">
        <v>0</v>
      </c>
    </row>
    <row r="66" spans="1:29" ht="45" customHeight="1">
      <c r="A66" s="403"/>
      <c r="B66" s="397" t="s">
        <v>683</v>
      </c>
      <c r="C66" s="398"/>
      <c r="D66" s="180">
        <v>58</v>
      </c>
      <c r="E66" s="77">
        <v>0</v>
      </c>
      <c r="F66" s="77">
        <v>0</v>
      </c>
      <c r="G66" s="77">
        <v>0</v>
      </c>
      <c r="H66" s="77">
        <v>0</v>
      </c>
      <c r="I66" s="77">
        <v>0</v>
      </c>
      <c r="J66" s="77">
        <v>0</v>
      </c>
      <c r="K66" s="77">
        <v>0</v>
      </c>
      <c r="L66" s="77">
        <v>0</v>
      </c>
      <c r="M66" s="77">
        <v>0</v>
      </c>
      <c r="N66" s="77">
        <v>0</v>
      </c>
      <c r="O66" s="77">
        <v>0</v>
      </c>
      <c r="P66" s="77">
        <v>0</v>
      </c>
      <c r="Q66" s="77">
        <v>0</v>
      </c>
      <c r="R66" s="77">
        <v>0</v>
      </c>
      <c r="S66" s="77">
        <v>0</v>
      </c>
      <c r="T66" s="77">
        <v>0</v>
      </c>
      <c r="U66" s="77">
        <v>0</v>
      </c>
      <c r="V66" s="77">
        <v>6</v>
      </c>
      <c r="W66" s="77">
        <v>6</v>
      </c>
      <c r="X66" s="77">
        <v>0</v>
      </c>
      <c r="Y66" s="77">
        <v>0</v>
      </c>
      <c r="Z66" s="77">
        <v>0</v>
      </c>
      <c r="AA66" s="77">
        <v>0</v>
      </c>
      <c r="AB66" s="77">
        <v>0</v>
      </c>
      <c r="AC66" s="210">
        <v>0</v>
      </c>
    </row>
    <row r="67" spans="1:29" ht="39.75" customHeight="1">
      <c r="A67" s="403" t="s">
        <v>190</v>
      </c>
      <c r="B67" s="395" t="s">
        <v>1029</v>
      </c>
      <c r="C67" s="396"/>
      <c r="D67" s="180">
        <v>59</v>
      </c>
      <c r="E67" s="219"/>
      <c r="F67" s="219"/>
      <c r="G67" s="219"/>
      <c r="H67" s="219"/>
      <c r="I67" s="219"/>
      <c r="J67" s="219"/>
      <c r="K67" s="219"/>
      <c r="L67" s="219"/>
      <c r="M67" s="77"/>
      <c r="N67" s="77"/>
      <c r="O67" s="77"/>
      <c r="P67" s="77"/>
      <c r="Q67" s="219"/>
      <c r="R67" s="219"/>
      <c r="S67" s="77"/>
      <c r="T67" s="77"/>
      <c r="U67" s="77"/>
      <c r="V67" s="77"/>
      <c r="W67" s="77"/>
      <c r="X67" s="219"/>
      <c r="Y67" s="219"/>
      <c r="Z67" s="219"/>
      <c r="AA67" s="219"/>
      <c r="AB67" s="219"/>
      <c r="AC67" s="210"/>
    </row>
    <row r="68" spans="1:29" ht="17.25" customHeight="1">
      <c r="A68" s="403"/>
      <c r="B68" s="395" t="s">
        <v>191</v>
      </c>
      <c r="C68" s="396"/>
      <c r="D68" s="180">
        <v>60</v>
      </c>
      <c r="E68" s="219"/>
      <c r="F68" s="219"/>
      <c r="G68" s="219"/>
      <c r="H68" s="219"/>
      <c r="I68" s="219"/>
      <c r="J68" s="219"/>
      <c r="K68" s="219"/>
      <c r="L68" s="219"/>
      <c r="M68" s="77"/>
      <c r="N68" s="77"/>
      <c r="O68" s="77"/>
      <c r="P68" s="77"/>
      <c r="Q68" s="219"/>
      <c r="R68" s="219"/>
      <c r="S68" s="77"/>
      <c r="T68" s="77"/>
      <c r="U68" s="77"/>
      <c r="V68" s="77"/>
      <c r="W68" s="77"/>
      <c r="X68" s="219"/>
      <c r="Y68" s="219"/>
      <c r="Z68" s="219"/>
      <c r="AA68" s="219"/>
      <c r="AB68" s="219"/>
      <c r="AC68" s="210"/>
    </row>
    <row r="69" spans="1:29" ht="40.5" customHeight="1">
      <c r="A69" s="403"/>
      <c r="B69" s="404" t="s">
        <v>192</v>
      </c>
      <c r="C69" s="405"/>
      <c r="D69" s="180">
        <v>61</v>
      </c>
      <c r="E69" s="219"/>
      <c r="F69" s="219"/>
      <c r="G69" s="219"/>
      <c r="H69" s="219"/>
      <c r="I69" s="219"/>
      <c r="J69" s="219"/>
      <c r="K69" s="219"/>
      <c r="L69" s="219"/>
      <c r="M69" s="77"/>
      <c r="N69" s="77"/>
      <c r="O69" s="77"/>
      <c r="P69" s="77"/>
      <c r="Q69" s="219"/>
      <c r="R69" s="219"/>
      <c r="S69" s="77"/>
      <c r="T69" s="77"/>
      <c r="U69" s="77"/>
      <c r="V69" s="77"/>
      <c r="W69" s="77"/>
      <c r="X69" s="219"/>
      <c r="Y69" s="219"/>
      <c r="Z69" s="219"/>
      <c r="AA69" s="219"/>
      <c r="AB69" s="219"/>
      <c r="AC69" s="210"/>
    </row>
    <row r="70" spans="1:29" ht="40.5" customHeight="1">
      <c r="A70" s="403"/>
      <c r="B70" s="406" t="s">
        <v>193</v>
      </c>
      <c r="C70" s="177" t="s">
        <v>222</v>
      </c>
      <c r="D70" s="180">
        <v>62</v>
      </c>
      <c r="E70" s="219"/>
      <c r="F70" s="219"/>
      <c r="G70" s="219"/>
      <c r="H70" s="219"/>
      <c r="I70" s="219"/>
      <c r="J70" s="219"/>
      <c r="K70" s="219"/>
      <c r="L70" s="219"/>
      <c r="M70" s="77"/>
      <c r="N70" s="77"/>
      <c r="O70" s="77"/>
      <c r="P70" s="77"/>
      <c r="Q70" s="219"/>
      <c r="R70" s="219"/>
      <c r="S70" s="77"/>
      <c r="T70" s="77"/>
      <c r="U70" s="77"/>
      <c r="V70" s="77"/>
      <c r="W70" s="77"/>
      <c r="X70" s="219"/>
      <c r="Y70" s="219"/>
      <c r="Z70" s="219"/>
      <c r="AA70" s="219"/>
      <c r="AB70" s="219"/>
      <c r="AC70" s="210"/>
    </row>
    <row r="71" spans="1:29" ht="56.25">
      <c r="A71" s="403"/>
      <c r="B71" s="406"/>
      <c r="C71" s="177" t="s">
        <v>223</v>
      </c>
      <c r="D71" s="180">
        <v>63</v>
      </c>
      <c r="E71" s="219"/>
      <c r="F71" s="219"/>
      <c r="G71" s="219"/>
      <c r="H71" s="219"/>
      <c r="I71" s="219"/>
      <c r="J71" s="219"/>
      <c r="K71" s="219"/>
      <c r="L71" s="219"/>
      <c r="M71" s="77"/>
      <c r="N71" s="77"/>
      <c r="O71" s="77"/>
      <c r="P71" s="77"/>
      <c r="Q71" s="219"/>
      <c r="R71" s="219"/>
      <c r="S71" s="77"/>
      <c r="T71" s="77"/>
      <c r="U71" s="77"/>
      <c r="V71" s="77"/>
      <c r="W71" s="77"/>
      <c r="X71" s="219"/>
      <c r="Y71" s="219"/>
      <c r="Z71" s="219"/>
      <c r="AA71" s="219"/>
      <c r="AB71" s="219"/>
      <c r="AC71" s="210"/>
    </row>
    <row r="72" spans="1:29" ht="37.5" customHeight="1">
      <c r="A72" s="403"/>
      <c r="B72" s="406"/>
      <c r="C72" s="177" t="s">
        <v>224</v>
      </c>
      <c r="D72" s="180">
        <v>64</v>
      </c>
      <c r="E72" s="219"/>
      <c r="F72" s="219"/>
      <c r="G72" s="219"/>
      <c r="H72" s="219"/>
      <c r="I72" s="219"/>
      <c r="J72" s="219"/>
      <c r="K72" s="219"/>
      <c r="L72" s="219"/>
      <c r="M72" s="77"/>
      <c r="N72" s="77"/>
      <c r="O72" s="77"/>
      <c r="P72" s="77"/>
      <c r="Q72" s="219"/>
      <c r="R72" s="219"/>
      <c r="S72" s="77"/>
      <c r="T72" s="77"/>
      <c r="U72" s="77"/>
      <c r="V72" s="77"/>
      <c r="W72" s="77"/>
      <c r="X72" s="219"/>
      <c r="Y72" s="219"/>
      <c r="Z72" s="219"/>
      <c r="AA72" s="219"/>
      <c r="AB72" s="219"/>
      <c r="AC72" s="210"/>
    </row>
    <row r="73" spans="1:29" ht="18.75" customHeight="1">
      <c r="A73" s="403"/>
      <c r="B73" s="395" t="s">
        <v>194</v>
      </c>
      <c r="C73" s="396"/>
      <c r="D73" s="180">
        <v>65</v>
      </c>
      <c r="E73" s="219"/>
      <c r="F73" s="219"/>
      <c r="G73" s="219"/>
      <c r="H73" s="219"/>
      <c r="I73" s="219"/>
      <c r="J73" s="219"/>
      <c r="K73" s="219"/>
      <c r="L73" s="219"/>
      <c r="M73" s="77"/>
      <c r="N73" s="77"/>
      <c r="O73" s="77"/>
      <c r="P73" s="77"/>
      <c r="Q73" s="219"/>
      <c r="R73" s="219"/>
      <c r="S73" s="77"/>
      <c r="T73" s="77"/>
      <c r="U73" s="77"/>
      <c r="V73" s="77"/>
      <c r="W73" s="77"/>
      <c r="X73" s="219"/>
      <c r="Y73" s="219"/>
      <c r="Z73" s="219"/>
      <c r="AA73" s="219"/>
      <c r="AB73" s="219"/>
      <c r="AC73" s="210"/>
    </row>
    <row r="74" spans="1:29" ht="39" customHeight="1">
      <c r="A74" s="403"/>
      <c r="B74" s="397" t="s">
        <v>629</v>
      </c>
      <c r="C74" s="398"/>
      <c r="D74" s="180">
        <v>66</v>
      </c>
      <c r="E74" s="219"/>
      <c r="F74" s="219"/>
      <c r="G74" s="219"/>
      <c r="H74" s="219"/>
      <c r="I74" s="219"/>
      <c r="J74" s="219"/>
      <c r="K74" s="219"/>
      <c r="L74" s="219"/>
      <c r="M74" s="77"/>
      <c r="N74" s="77"/>
      <c r="O74" s="77"/>
      <c r="P74" s="77"/>
      <c r="Q74" s="219"/>
      <c r="R74" s="219"/>
      <c r="S74" s="77"/>
      <c r="T74" s="77"/>
      <c r="U74" s="77"/>
      <c r="V74" s="77"/>
      <c r="W74" s="77"/>
      <c r="X74" s="219"/>
      <c r="Y74" s="219"/>
      <c r="Z74" s="219"/>
      <c r="AA74" s="219"/>
      <c r="AB74" s="219"/>
      <c r="AC74" s="210"/>
    </row>
    <row r="75" spans="1:29" ht="21" customHeight="1">
      <c r="A75" s="392" t="s">
        <v>195</v>
      </c>
      <c r="B75" s="395" t="s">
        <v>196</v>
      </c>
      <c r="C75" s="396"/>
      <c r="D75" s="180">
        <v>67</v>
      </c>
      <c r="E75" s="219"/>
      <c r="F75" s="219"/>
      <c r="G75" s="219"/>
      <c r="H75" s="219"/>
      <c r="I75" s="219"/>
      <c r="J75" s="219"/>
      <c r="K75" s="219"/>
      <c r="L75" s="219"/>
      <c r="M75" s="77"/>
      <c r="N75" s="77"/>
      <c r="O75" s="77"/>
      <c r="P75" s="77"/>
      <c r="Q75" s="219"/>
      <c r="R75" s="219"/>
      <c r="S75" s="77"/>
      <c r="T75" s="77"/>
      <c r="U75" s="77"/>
      <c r="V75" s="77"/>
      <c r="W75" s="77"/>
      <c r="X75" s="219"/>
      <c r="Y75" s="219"/>
      <c r="Z75" s="219"/>
      <c r="AA75" s="219"/>
      <c r="AB75" s="219"/>
      <c r="AC75" s="210"/>
    </row>
    <row r="76" spans="1:29" ht="61.5" customHeight="1">
      <c r="A76" s="393"/>
      <c r="B76" s="395" t="s">
        <v>197</v>
      </c>
      <c r="C76" s="396"/>
      <c r="D76" s="180">
        <v>68</v>
      </c>
      <c r="E76" s="219"/>
      <c r="F76" s="219"/>
      <c r="G76" s="219"/>
      <c r="H76" s="219"/>
      <c r="I76" s="219"/>
      <c r="J76" s="219"/>
      <c r="K76" s="219"/>
      <c r="L76" s="219"/>
      <c r="M76" s="77"/>
      <c r="N76" s="77"/>
      <c r="O76" s="77"/>
      <c r="P76" s="77"/>
      <c r="Q76" s="219"/>
      <c r="R76" s="219"/>
      <c r="S76" s="77"/>
      <c r="T76" s="77"/>
      <c r="U76" s="77"/>
      <c r="V76" s="77"/>
      <c r="W76" s="77"/>
      <c r="X76" s="219"/>
      <c r="Y76" s="219"/>
      <c r="Z76" s="219"/>
      <c r="AA76" s="219"/>
      <c r="AB76" s="219"/>
      <c r="AC76" s="210"/>
    </row>
    <row r="77" spans="1:29" ht="39" customHeight="1">
      <c r="A77" s="393"/>
      <c r="B77" s="395" t="s">
        <v>198</v>
      </c>
      <c r="C77" s="396"/>
      <c r="D77" s="180">
        <v>69</v>
      </c>
      <c r="E77" s="219"/>
      <c r="F77" s="219"/>
      <c r="G77" s="219"/>
      <c r="H77" s="219"/>
      <c r="I77" s="219"/>
      <c r="J77" s="219"/>
      <c r="K77" s="219"/>
      <c r="L77" s="219"/>
      <c r="M77" s="77"/>
      <c r="N77" s="77"/>
      <c r="O77" s="77"/>
      <c r="P77" s="77"/>
      <c r="Q77" s="219"/>
      <c r="R77" s="219"/>
      <c r="S77" s="77"/>
      <c r="T77" s="77"/>
      <c r="U77" s="77"/>
      <c r="V77" s="77"/>
      <c r="W77" s="77"/>
      <c r="X77" s="219"/>
      <c r="Y77" s="219"/>
      <c r="Z77" s="219"/>
      <c r="AA77" s="219"/>
      <c r="AB77" s="219"/>
      <c r="AC77" s="210"/>
    </row>
    <row r="78" spans="1:29" ht="41.25" customHeight="1">
      <c r="A78" s="393"/>
      <c r="B78" s="395" t="s">
        <v>199</v>
      </c>
      <c r="C78" s="396"/>
      <c r="D78" s="180">
        <v>70</v>
      </c>
      <c r="E78" s="219"/>
      <c r="F78" s="219"/>
      <c r="G78" s="219"/>
      <c r="H78" s="219"/>
      <c r="I78" s="219"/>
      <c r="J78" s="219"/>
      <c r="K78" s="219"/>
      <c r="L78" s="219"/>
      <c r="M78" s="77"/>
      <c r="N78" s="77"/>
      <c r="O78" s="77"/>
      <c r="P78" s="77"/>
      <c r="Q78" s="219"/>
      <c r="R78" s="219"/>
      <c r="S78" s="77"/>
      <c r="T78" s="77"/>
      <c r="U78" s="77"/>
      <c r="V78" s="77"/>
      <c r="W78" s="77"/>
      <c r="X78" s="219"/>
      <c r="Y78" s="219"/>
      <c r="Z78" s="219"/>
      <c r="AA78" s="219"/>
      <c r="AB78" s="219"/>
      <c r="AC78" s="210"/>
    </row>
    <row r="79" spans="1:29" ht="17.25" customHeight="1">
      <c r="A79" s="393"/>
      <c r="B79" s="397" t="s">
        <v>200</v>
      </c>
      <c r="C79" s="398"/>
      <c r="D79" s="180">
        <v>71</v>
      </c>
      <c r="E79" s="219"/>
      <c r="F79" s="219"/>
      <c r="G79" s="219"/>
      <c r="H79" s="219"/>
      <c r="I79" s="219"/>
      <c r="J79" s="219"/>
      <c r="K79" s="219"/>
      <c r="L79" s="219"/>
      <c r="M79" s="77"/>
      <c r="N79" s="77"/>
      <c r="O79" s="77"/>
      <c r="P79" s="77"/>
      <c r="Q79" s="219"/>
      <c r="R79" s="219"/>
      <c r="S79" s="77"/>
      <c r="T79" s="77"/>
      <c r="U79" s="77"/>
      <c r="V79" s="77"/>
      <c r="W79" s="77"/>
      <c r="X79" s="219"/>
      <c r="Y79" s="219"/>
      <c r="Z79" s="219"/>
      <c r="AA79" s="219"/>
      <c r="AB79" s="219"/>
      <c r="AC79" s="210"/>
    </row>
    <row r="80" spans="1:29" ht="59.25" customHeight="1">
      <c r="A80" s="393"/>
      <c r="B80" s="397" t="s">
        <v>1030</v>
      </c>
      <c r="C80" s="398"/>
      <c r="D80" s="180">
        <v>72</v>
      </c>
      <c r="E80" s="219"/>
      <c r="F80" s="219"/>
      <c r="G80" s="219"/>
      <c r="H80" s="219"/>
      <c r="I80" s="219"/>
      <c r="J80" s="219"/>
      <c r="K80" s="219"/>
      <c r="L80" s="219"/>
      <c r="M80" s="77"/>
      <c r="N80" s="77"/>
      <c r="O80" s="77"/>
      <c r="P80" s="77"/>
      <c r="Q80" s="219"/>
      <c r="R80" s="219"/>
      <c r="S80" s="77"/>
      <c r="T80" s="77"/>
      <c r="U80" s="77"/>
      <c r="V80" s="77"/>
      <c r="W80" s="77"/>
      <c r="X80" s="219"/>
      <c r="Y80" s="219"/>
      <c r="Z80" s="219"/>
      <c r="AA80" s="219"/>
      <c r="AB80" s="219"/>
      <c r="AC80" s="210"/>
    </row>
    <row r="81" spans="1:29" ht="45" customHeight="1">
      <c r="A81" s="393"/>
      <c r="B81" s="395" t="s">
        <v>201</v>
      </c>
      <c r="C81" s="396"/>
      <c r="D81" s="180">
        <v>73</v>
      </c>
      <c r="E81" s="219"/>
      <c r="F81" s="219"/>
      <c r="G81" s="219"/>
      <c r="H81" s="219"/>
      <c r="I81" s="219"/>
      <c r="J81" s="219"/>
      <c r="K81" s="219"/>
      <c r="L81" s="219"/>
      <c r="M81" s="77"/>
      <c r="N81" s="77"/>
      <c r="O81" s="77"/>
      <c r="P81" s="77"/>
      <c r="Q81" s="219"/>
      <c r="R81" s="219"/>
      <c r="S81" s="77"/>
      <c r="T81" s="77"/>
      <c r="U81" s="77"/>
      <c r="V81" s="77"/>
      <c r="W81" s="77"/>
      <c r="X81" s="219"/>
      <c r="Y81" s="219"/>
      <c r="Z81" s="219"/>
      <c r="AA81" s="219"/>
      <c r="AB81" s="219"/>
      <c r="AC81" s="210"/>
    </row>
    <row r="82" spans="1:29" ht="62.25" customHeight="1">
      <c r="A82" s="393"/>
      <c r="B82" s="395" t="s">
        <v>1031</v>
      </c>
      <c r="C82" s="396"/>
      <c r="D82" s="180">
        <v>74</v>
      </c>
      <c r="E82" s="219"/>
      <c r="F82" s="219"/>
      <c r="G82" s="219"/>
      <c r="H82" s="219"/>
      <c r="I82" s="219"/>
      <c r="J82" s="219"/>
      <c r="K82" s="219"/>
      <c r="L82" s="219"/>
      <c r="M82" s="77"/>
      <c r="N82" s="77"/>
      <c r="O82" s="77"/>
      <c r="P82" s="77"/>
      <c r="Q82" s="219"/>
      <c r="R82" s="219"/>
      <c r="S82" s="77"/>
      <c r="T82" s="77"/>
      <c r="U82" s="77"/>
      <c r="V82" s="77"/>
      <c r="W82" s="77"/>
      <c r="X82" s="219"/>
      <c r="Y82" s="219"/>
      <c r="Z82" s="219"/>
      <c r="AA82" s="219"/>
      <c r="AB82" s="219"/>
      <c r="AC82" s="210"/>
    </row>
    <row r="83" spans="1:29" ht="60.75" customHeight="1">
      <c r="A83" s="393"/>
      <c r="B83" s="395" t="s">
        <v>674</v>
      </c>
      <c r="C83" s="396"/>
      <c r="D83" s="180">
        <v>75</v>
      </c>
      <c r="E83" s="219"/>
      <c r="F83" s="219"/>
      <c r="G83" s="219"/>
      <c r="H83" s="219"/>
      <c r="I83" s="219"/>
      <c r="J83" s="219"/>
      <c r="K83" s="219"/>
      <c r="L83" s="219"/>
      <c r="M83" s="77"/>
      <c r="N83" s="77"/>
      <c r="O83" s="77"/>
      <c r="P83" s="77"/>
      <c r="Q83" s="219"/>
      <c r="R83" s="219"/>
      <c r="S83" s="77"/>
      <c r="T83" s="77"/>
      <c r="U83" s="77"/>
      <c r="V83" s="77"/>
      <c r="W83" s="77"/>
      <c r="X83" s="219"/>
      <c r="Y83" s="219"/>
      <c r="Z83" s="219"/>
      <c r="AA83" s="219"/>
      <c r="AB83" s="219"/>
      <c r="AC83" s="210"/>
    </row>
    <row r="84" spans="1:29" ht="61.5" customHeight="1">
      <c r="A84" s="393"/>
      <c r="B84" s="395" t="s">
        <v>675</v>
      </c>
      <c r="C84" s="396"/>
      <c r="D84" s="180">
        <v>76</v>
      </c>
      <c r="E84" s="219"/>
      <c r="F84" s="219"/>
      <c r="G84" s="219"/>
      <c r="H84" s="219"/>
      <c r="I84" s="219"/>
      <c r="J84" s="219"/>
      <c r="K84" s="219"/>
      <c r="L84" s="219"/>
      <c r="M84" s="77"/>
      <c r="N84" s="77"/>
      <c r="O84" s="77"/>
      <c r="P84" s="77"/>
      <c r="Q84" s="219"/>
      <c r="R84" s="219"/>
      <c r="S84" s="77"/>
      <c r="T84" s="77"/>
      <c r="U84" s="77"/>
      <c r="V84" s="77"/>
      <c r="W84" s="77"/>
      <c r="X84" s="219"/>
      <c r="Y84" s="219"/>
      <c r="Z84" s="219"/>
      <c r="AA84" s="219"/>
      <c r="AB84" s="219"/>
      <c r="AC84" s="210"/>
    </row>
    <row r="85" spans="1:29" ht="36.75" customHeight="1">
      <c r="A85" s="393"/>
      <c r="B85" s="395" t="s">
        <v>676</v>
      </c>
      <c r="C85" s="396"/>
      <c r="D85" s="180">
        <v>77</v>
      </c>
      <c r="E85" s="219"/>
      <c r="F85" s="219"/>
      <c r="G85" s="219"/>
      <c r="H85" s="219"/>
      <c r="I85" s="219"/>
      <c r="J85" s="219"/>
      <c r="K85" s="219"/>
      <c r="L85" s="219"/>
      <c r="M85" s="77"/>
      <c r="N85" s="77"/>
      <c r="O85" s="77"/>
      <c r="P85" s="77"/>
      <c r="Q85" s="219"/>
      <c r="R85" s="219"/>
      <c r="S85" s="77"/>
      <c r="T85" s="77"/>
      <c r="U85" s="77"/>
      <c r="V85" s="77"/>
      <c r="W85" s="77"/>
      <c r="X85" s="219"/>
      <c r="Y85" s="219"/>
      <c r="Z85" s="219"/>
      <c r="AA85" s="219"/>
      <c r="AB85" s="219"/>
      <c r="AC85" s="210"/>
    </row>
    <row r="86" spans="1:29" ht="39" customHeight="1">
      <c r="A86" s="393"/>
      <c r="B86" s="395" t="s">
        <v>677</v>
      </c>
      <c r="C86" s="396"/>
      <c r="D86" s="180">
        <v>78</v>
      </c>
      <c r="E86" s="219"/>
      <c r="F86" s="219"/>
      <c r="G86" s="219"/>
      <c r="H86" s="219"/>
      <c r="I86" s="219"/>
      <c r="J86" s="219"/>
      <c r="K86" s="219"/>
      <c r="L86" s="219"/>
      <c r="M86" s="77"/>
      <c r="N86" s="77"/>
      <c r="O86" s="77"/>
      <c r="P86" s="77"/>
      <c r="Q86" s="219"/>
      <c r="R86" s="219"/>
      <c r="S86" s="77"/>
      <c r="T86" s="77"/>
      <c r="U86" s="77"/>
      <c r="V86" s="77"/>
      <c r="W86" s="77"/>
      <c r="X86" s="219"/>
      <c r="Y86" s="219"/>
      <c r="Z86" s="219"/>
      <c r="AA86" s="219"/>
      <c r="AB86" s="219"/>
      <c r="AC86" s="210"/>
    </row>
    <row r="87" spans="1:29" ht="18" customHeight="1">
      <c r="A87" s="393"/>
      <c r="B87" s="395" t="s">
        <v>202</v>
      </c>
      <c r="C87" s="396"/>
      <c r="D87" s="180">
        <v>79</v>
      </c>
      <c r="E87" s="219"/>
      <c r="F87" s="219"/>
      <c r="G87" s="219"/>
      <c r="H87" s="219"/>
      <c r="I87" s="219"/>
      <c r="J87" s="219"/>
      <c r="K87" s="219"/>
      <c r="L87" s="219"/>
      <c r="M87" s="77"/>
      <c r="N87" s="77"/>
      <c r="O87" s="77"/>
      <c r="P87" s="77"/>
      <c r="Q87" s="219"/>
      <c r="R87" s="219"/>
      <c r="S87" s="77"/>
      <c r="T87" s="77"/>
      <c r="U87" s="77"/>
      <c r="V87" s="77"/>
      <c r="W87" s="77"/>
      <c r="X87" s="219"/>
      <c r="Y87" s="219"/>
      <c r="Z87" s="219"/>
      <c r="AA87" s="219"/>
      <c r="AB87" s="219"/>
      <c r="AC87" s="210"/>
    </row>
    <row r="88" spans="1:29" ht="36.75" customHeight="1">
      <c r="A88" s="393"/>
      <c r="B88" s="395" t="s">
        <v>678</v>
      </c>
      <c r="C88" s="396"/>
      <c r="D88" s="180">
        <v>80</v>
      </c>
      <c r="E88" s="219"/>
      <c r="F88" s="219"/>
      <c r="G88" s="219"/>
      <c r="H88" s="219"/>
      <c r="I88" s="219"/>
      <c r="J88" s="219"/>
      <c r="K88" s="219"/>
      <c r="L88" s="219"/>
      <c r="M88" s="77"/>
      <c r="N88" s="77"/>
      <c r="O88" s="77"/>
      <c r="P88" s="77"/>
      <c r="Q88" s="219"/>
      <c r="R88" s="219"/>
      <c r="S88" s="77"/>
      <c r="T88" s="77"/>
      <c r="U88" s="77"/>
      <c r="V88" s="77"/>
      <c r="W88" s="77"/>
      <c r="X88" s="219"/>
      <c r="Y88" s="219"/>
      <c r="Z88" s="219"/>
      <c r="AA88" s="219"/>
      <c r="AB88" s="219"/>
      <c r="AC88" s="210"/>
    </row>
    <row r="89" spans="1:29" ht="18" customHeight="1">
      <c r="A89" s="393"/>
      <c r="B89" s="395" t="s">
        <v>679</v>
      </c>
      <c r="C89" s="396"/>
      <c r="D89" s="180">
        <v>81</v>
      </c>
      <c r="E89" s="219"/>
      <c r="F89" s="219"/>
      <c r="G89" s="219"/>
      <c r="H89" s="219"/>
      <c r="I89" s="219"/>
      <c r="J89" s="219"/>
      <c r="K89" s="219"/>
      <c r="L89" s="219"/>
      <c r="M89" s="77"/>
      <c r="N89" s="77"/>
      <c r="O89" s="77"/>
      <c r="P89" s="77"/>
      <c r="Q89" s="219"/>
      <c r="R89" s="219"/>
      <c r="S89" s="77"/>
      <c r="T89" s="77"/>
      <c r="U89" s="77"/>
      <c r="V89" s="77"/>
      <c r="W89" s="77"/>
      <c r="X89" s="219"/>
      <c r="Y89" s="219"/>
      <c r="Z89" s="219"/>
      <c r="AA89" s="219"/>
      <c r="AB89" s="219"/>
      <c r="AC89" s="210"/>
    </row>
    <row r="90" spans="1:29" ht="35.25" customHeight="1" thickBot="1">
      <c r="A90" s="394"/>
      <c r="B90" s="399" t="s">
        <v>630</v>
      </c>
      <c r="C90" s="400"/>
      <c r="D90" s="180">
        <v>82</v>
      </c>
      <c r="E90" s="231"/>
      <c r="F90" s="231"/>
      <c r="G90" s="231"/>
      <c r="H90" s="231"/>
      <c r="I90" s="231"/>
      <c r="J90" s="231"/>
      <c r="K90" s="231"/>
      <c r="L90" s="231"/>
      <c r="M90" s="232"/>
      <c r="N90" s="232"/>
      <c r="O90" s="232"/>
      <c r="P90" s="232"/>
      <c r="Q90" s="231"/>
      <c r="R90" s="231"/>
      <c r="S90" s="232"/>
      <c r="T90" s="232"/>
      <c r="U90" s="232"/>
      <c r="V90" s="232"/>
      <c r="W90" s="232"/>
      <c r="X90" s="231"/>
      <c r="Y90" s="231"/>
      <c r="Z90" s="231"/>
      <c r="AA90" s="231"/>
      <c r="AB90" s="231"/>
      <c r="AC90" s="233"/>
    </row>
    <row r="91" spans="1:29" ht="45.75" customHeight="1" thickBot="1">
      <c r="A91" s="389" t="s">
        <v>242</v>
      </c>
      <c r="B91" s="390"/>
      <c r="C91" s="391"/>
      <c r="D91" s="181">
        <v>83</v>
      </c>
      <c r="E91" s="236">
        <v>0</v>
      </c>
      <c r="F91" s="237">
        <v>0</v>
      </c>
      <c r="G91" s="237">
        <v>0</v>
      </c>
      <c r="H91" s="237">
        <v>0</v>
      </c>
      <c r="I91" s="237">
        <v>0</v>
      </c>
      <c r="J91" s="237">
        <v>0</v>
      </c>
      <c r="K91" s="237">
        <v>0</v>
      </c>
      <c r="L91" s="237">
        <v>0</v>
      </c>
      <c r="M91" s="237">
        <v>0</v>
      </c>
      <c r="N91" s="237">
        <v>0</v>
      </c>
      <c r="O91" s="237">
        <v>0</v>
      </c>
      <c r="P91" s="237">
        <v>0</v>
      </c>
      <c r="Q91" s="237">
        <v>0</v>
      </c>
      <c r="R91" s="237">
        <v>0</v>
      </c>
      <c r="S91" s="237">
        <v>0</v>
      </c>
      <c r="T91" s="237">
        <v>0</v>
      </c>
      <c r="U91" s="237">
        <v>0</v>
      </c>
      <c r="V91" s="237">
        <v>6</v>
      </c>
      <c r="W91" s="237">
        <v>6</v>
      </c>
      <c r="X91" s="237">
        <v>0</v>
      </c>
      <c r="Y91" s="237">
        <v>0</v>
      </c>
      <c r="Z91" s="237">
        <v>0</v>
      </c>
      <c r="AA91" s="237">
        <v>0</v>
      </c>
      <c r="AB91" s="237">
        <v>0</v>
      </c>
      <c r="AC91" s="238">
        <v>0</v>
      </c>
    </row>
    <row r="92" spans="1:29" ht="40.5" customHeight="1">
      <c r="A92" s="367" t="s">
        <v>225</v>
      </c>
      <c r="B92" s="368"/>
      <c r="C92" s="368"/>
      <c r="D92" s="180">
        <v>84</v>
      </c>
      <c r="E92" s="234"/>
      <c r="F92" s="234"/>
      <c r="G92" s="234"/>
      <c r="H92" s="234"/>
      <c r="I92" s="234"/>
      <c r="J92" s="234"/>
      <c r="K92" s="234"/>
      <c r="L92" s="234"/>
      <c r="M92" s="235"/>
      <c r="N92" s="235"/>
      <c r="O92" s="235"/>
      <c r="P92" s="235"/>
      <c r="Q92" s="234"/>
      <c r="R92" s="234"/>
      <c r="S92" s="235"/>
      <c r="T92" s="235"/>
      <c r="U92" s="235"/>
      <c r="V92" s="235"/>
      <c r="W92" s="235"/>
      <c r="X92" s="234"/>
      <c r="Y92" s="234"/>
      <c r="Z92" s="234"/>
      <c r="AA92" s="234"/>
      <c r="AB92" s="234"/>
      <c r="AC92" s="207"/>
    </row>
    <row r="93" spans="1:29" ht="38.25" customHeight="1">
      <c r="A93" s="369" t="s">
        <v>600</v>
      </c>
      <c r="B93" s="370"/>
      <c r="C93" s="371"/>
      <c r="D93" s="180">
        <v>85</v>
      </c>
      <c r="E93" s="219"/>
      <c r="F93" s="219"/>
      <c r="G93" s="219"/>
      <c r="H93" s="219"/>
      <c r="I93" s="219"/>
      <c r="J93" s="219"/>
      <c r="K93" s="219"/>
      <c r="L93" s="219"/>
      <c r="M93" s="77"/>
      <c r="N93" s="77"/>
      <c r="O93" s="77"/>
      <c r="P93" s="77"/>
      <c r="Q93" s="219"/>
      <c r="R93" s="219"/>
      <c r="S93" s="77"/>
      <c r="T93" s="77"/>
      <c r="U93" s="77"/>
      <c r="V93" s="77"/>
      <c r="W93" s="77"/>
      <c r="X93" s="219"/>
      <c r="Y93" s="219"/>
      <c r="Z93" s="219"/>
      <c r="AA93" s="219"/>
      <c r="AB93" s="219"/>
      <c r="AC93" s="210"/>
    </row>
    <row r="94" spans="1:29" ht="56.25" customHeight="1">
      <c r="A94" s="372" t="s">
        <v>601</v>
      </c>
      <c r="B94" s="354" t="s">
        <v>602</v>
      </c>
      <c r="C94" s="355"/>
      <c r="D94" s="180">
        <v>86</v>
      </c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  <c r="AA94" s="77"/>
      <c r="AB94" s="77"/>
      <c r="AC94" s="220"/>
    </row>
    <row r="95" spans="1:29" ht="60" customHeight="1">
      <c r="A95" s="372"/>
      <c r="B95" s="354" t="s">
        <v>603</v>
      </c>
      <c r="C95" s="355"/>
      <c r="D95" s="180">
        <v>87</v>
      </c>
      <c r="E95" s="77"/>
      <c r="F95" s="77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  <c r="Y95" s="77"/>
      <c r="Z95" s="77"/>
      <c r="AA95" s="77"/>
      <c r="AB95" s="77"/>
      <c r="AC95" s="220"/>
    </row>
    <row r="96" spans="1:29" ht="62.25" customHeight="1">
      <c r="A96" s="372"/>
      <c r="B96" s="354" t="s">
        <v>428</v>
      </c>
      <c r="C96" s="355"/>
      <c r="D96" s="180">
        <v>88</v>
      </c>
      <c r="E96" s="77">
        <v>0</v>
      </c>
      <c r="F96" s="77">
        <v>0</v>
      </c>
      <c r="G96" s="77">
        <v>0</v>
      </c>
      <c r="H96" s="77">
        <v>0</v>
      </c>
      <c r="I96" s="77">
        <v>0</v>
      </c>
      <c r="J96" s="77">
        <v>0</v>
      </c>
      <c r="K96" s="77">
        <v>0</v>
      </c>
      <c r="L96" s="77">
        <v>0</v>
      </c>
      <c r="M96" s="77">
        <v>0</v>
      </c>
      <c r="N96" s="77">
        <v>0</v>
      </c>
      <c r="O96" s="77">
        <v>0</v>
      </c>
      <c r="P96" s="77">
        <v>0</v>
      </c>
      <c r="Q96" s="77">
        <v>0</v>
      </c>
      <c r="R96" s="77">
        <v>0</v>
      </c>
      <c r="S96" s="77">
        <v>0</v>
      </c>
      <c r="T96" s="77">
        <v>0</v>
      </c>
      <c r="U96" s="77">
        <v>0</v>
      </c>
      <c r="V96" s="77">
        <v>1</v>
      </c>
      <c r="W96" s="77">
        <v>1</v>
      </c>
      <c r="X96" s="77">
        <v>0</v>
      </c>
      <c r="Y96" s="77">
        <v>0</v>
      </c>
      <c r="Z96" s="77">
        <v>0</v>
      </c>
      <c r="AA96" s="77">
        <v>0</v>
      </c>
      <c r="AB96" s="77">
        <v>0</v>
      </c>
      <c r="AC96" s="220"/>
    </row>
    <row r="97" spans="1:29" ht="55.5" customHeight="1">
      <c r="A97" s="372"/>
      <c r="B97" s="354" t="s">
        <v>604</v>
      </c>
      <c r="C97" s="355"/>
      <c r="D97" s="180">
        <v>89</v>
      </c>
      <c r="E97" s="77">
        <v>0</v>
      </c>
      <c r="F97" s="77">
        <v>0</v>
      </c>
      <c r="G97" s="77">
        <v>0</v>
      </c>
      <c r="H97" s="77">
        <v>0</v>
      </c>
      <c r="I97" s="77">
        <v>0</v>
      </c>
      <c r="J97" s="77">
        <v>0</v>
      </c>
      <c r="K97" s="77">
        <v>0</v>
      </c>
      <c r="L97" s="77">
        <v>0</v>
      </c>
      <c r="M97" s="77">
        <v>0</v>
      </c>
      <c r="N97" s="77">
        <v>0</v>
      </c>
      <c r="O97" s="77">
        <v>0</v>
      </c>
      <c r="P97" s="77">
        <v>0</v>
      </c>
      <c r="Q97" s="77">
        <v>0</v>
      </c>
      <c r="R97" s="77">
        <v>0</v>
      </c>
      <c r="S97" s="77">
        <v>0</v>
      </c>
      <c r="T97" s="77">
        <v>0</v>
      </c>
      <c r="U97" s="77">
        <v>0</v>
      </c>
      <c r="V97" s="77">
        <v>3</v>
      </c>
      <c r="W97" s="77">
        <v>3</v>
      </c>
      <c r="X97" s="77">
        <v>0</v>
      </c>
      <c r="Y97" s="77">
        <v>0</v>
      </c>
      <c r="Z97" s="77">
        <v>0</v>
      </c>
      <c r="AA97" s="77">
        <v>0</v>
      </c>
      <c r="AB97" s="77">
        <v>0</v>
      </c>
      <c r="AC97" s="220"/>
    </row>
    <row r="98" spans="1:29" ht="77.25" customHeight="1" thickBot="1">
      <c r="A98" s="373"/>
      <c r="B98" s="356" t="s">
        <v>1004</v>
      </c>
      <c r="C98" s="357"/>
      <c r="D98" s="182">
        <v>90</v>
      </c>
      <c r="E98" s="232"/>
      <c r="F98" s="232"/>
      <c r="G98" s="232"/>
      <c r="H98" s="232"/>
      <c r="I98" s="232"/>
      <c r="J98" s="232"/>
      <c r="K98" s="232"/>
      <c r="L98" s="232"/>
      <c r="M98" s="232"/>
      <c r="N98" s="232"/>
      <c r="O98" s="232"/>
      <c r="P98" s="232"/>
      <c r="Q98" s="232"/>
      <c r="R98" s="232"/>
      <c r="S98" s="232"/>
      <c r="T98" s="232"/>
      <c r="U98" s="232"/>
      <c r="V98" s="232"/>
      <c r="W98" s="232"/>
      <c r="X98" s="232"/>
      <c r="Y98" s="232"/>
      <c r="Z98" s="232"/>
      <c r="AA98" s="232"/>
      <c r="AB98" s="232"/>
      <c r="AC98" s="244"/>
    </row>
    <row r="99" spans="1:29" ht="41.25" customHeight="1">
      <c r="A99" s="460" t="s">
        <v>237</v>
      </c>
      <c r="B99" s="463" t="s">
        <v>238</v>
      </c>
      <c r="C99" s="239" t="s">
        <v>239</v>
      </c>
      <c r="D99" s="241">
        <v>91</v>
      </c>
      <c r="E99" s="245"/>
      <c r="F99" s="245"/>
      <c r="G99" s="245"/>
      <c r="H99" s="245"/>
      <c r="I99" s="245"/>
      <c r="J99" s="245"/>
      <c r="K99" s="245"/>
      <c r="L99" s="245"/>
      <c r="M99" s="245"/>
      <c r="N99" s="245"/>
      <c r="O99" s="245"/>
      <c r="P99" s="245"/>
      <c r="Q99" s="245"/>
      <c r="R99" s="245"/>
      <c r="S99" s="245"/>
      <c r="T99" s="245"/>
      <c r="U99" s="245"/>
      <c r="V99" s="245"/>
      <c r="W99" s="245"/>
      <c r="X99" s="245"/>
      <c r="Y99" s="245"/>
      <c r="Z99" s="245"/>
      <c r="AA99" s="245"/>
      <c r="AB99" s="245"/>
      <c r="AC99" s="245"/>
    </row>
    <row r="100" spans="1:29" ht="68.25" customHeight="1">
      <c r="A100" s="461"/>
      <c r="B100" s="464"/>
      <c r="C100" s="240" t="s">
        <v>240</v>
      </c>
      <c r="D100" s="242">
        <v>92</v>
      </c>
      <c r="E100" s="245"/>
      <c r="F100" s="245"/>
      <c r="G100" s="245"/>
      <c r="H100" s="245"/>
      <c r="I100" s="245"/>
      <c r="J100" s="245"/>
      <c r="K100" s="245"/>
      <c r="L100" s="245"/>
      <c r="M100" s="245"/>
      <c r="N100" s="245"/>
      <c r="O100" s="245"/>
      <c r="P100" s="245"/>
      <c r="Q100" s="245"/>
      <c r="R100" s="245"/>
      <c r="S100" s="245"/>
      <c r="T100" s="245"/>
      <c r="U100" s="245"/>
      <c r="V100" s="245"/>
      <c r="W100" s="245"/>
      <c r="X100" s="245"/>
      <c r="Y100" s="245"/>
      <c r="Z100" s="245"/>
      <c r="AA100" s="245"/>
      <c r="AB100" s="245"/>
      <c r="AC100" s="245"/>
    </row>
    <row r="101" spans="1:29" ht="50.25" customHeight="1" thickBot="1">
      <c r="A101" s="462"/>
      <c r="B101" s="465" t="s">
        <v>241</v>
      </c>
      <c r="C101" s="466"/>
      <c r="D101" s="243">
        <v>93</v>
      </c>
      <c r="E101" s="245"/>
      <c r="F101" s="245"/>
      <c r="G101" s="245"/>
      <c r="H101" s="245"/>
      <c r="I101" s="245"/>
      <c r="J101" s="245"/>
      <c r="K101" s="245"/>
      <c r="L101" s="245"/>
      <c r="M101" s="245"/>
      <c r="N101" s="245"/>
      <c r="O101" s="245"/>
      <c r="P101" s="245"/>
      <c r="Q101" s="245"/>
      <c r="R101" s="245"/>
      <c r="S101" s="245"/>
      <c r="T101" s="245"/>
      <c r="U101" s="245"/>
      <c r="V101" s="245"/>
      <c r="W101" s="245"/>
      <c r="X101" s="245"/>
      <c r="Y101" s="245"/>
      <c r="Z101" s="245"/>
      <c r="AA101" s="245"/>
      <c r="AB101" s="245"/>
      <c r="AC101" s="245"/>
    </row>
    <row r="102" spans="1:29" ht="21.75" customHeight="1">
      <c r="A102" s="388" t="s">
        <v>794</v>
      </c>
      <c r="B102" s="388"/>
      <c r="C102" s="388"/>
      <c r="D102" s="388"/>
      <c r="E102" s="388"/>
      <c r="F102" s="388"/>
      <c r="G102" s="388"/>
      <c r="H102" s="388"/>
      <c r="I102" s="388"/>
      <c r="J102" s="388"/>
      <c r="K102" s="388"/>
      <c r="L102" s="388"/>
      <c r="M102" s="388"/>
      <c r="N102" s="388"/>
      <c r="O102" s="388"/>
      <c r="V102" s="383"/>
      <c r="W102" s="383"/>
      <c r="X102" s="383"/>
      <c r="Y102" s="383"/>
      <c r="Z102" s="383"/>
      <c r="AA102" s="383"/>
      <c r="AB102" s="383"/>
      <c r="AC102" s="383"/>
    </row>
    <row r="103" spans="1:29" ht="3" customHeight="1">
      <c r="A103" s="384" t="s">
        <v>1005</v>
      </c>
      <c r="B103" s="384"/>
      <c r="C103" s="384"/>
      <c r="D103" s="384"/>
      <c r="E103" s="384"/>
      <c r="F103" s="384"/>
      <c r="G103" s="384"/>
      <c r="H103" s="384"/>
      <c r="I103" s="384"/>
      <c r="J103" s="384"/>
      <c r="K103" s="384"/>
      <c r="L103" s="384"/>
      <c r="M103" s="108"/>
      <c r="N103" s="108"/>
      <c r="O103" s="94"/>
      <c r="P103" s="94"/>
      <c r="Q103" s="94"/>
      <c r="R103" s="94"/>
      <c r="S103" s="94"/>
      <c r="T103" s="94"/>
      <c r="U103" s="94"/>
      <c r="V103" s="109"/>
      <c r="W103" s="109"/>
      <c r="X103" s="109"/>
      <c r="Y103" s="109"/>
      <c r="Z103" s="109"/>
      <c r="AA103" s="109"/>
      <c r="AB103" s="109"/>
      <c r="AC103" s="109"/>
    </row>
    <row r="104" spans="1:30" ht="31.5" customHeight="1" thickBot="1">
      <c r="A104" s="385" t="s">
        <v>457</v>
      </c>
      <c r="B104" s="385"/>
      <c r="C104" s="385"/>
      <c r="D104" s="385"/>
      <c r="E104" s="385"/>
      <c r="F104" s="101"/>
      <c r="G104" s="94"/>
      <c r="H104" s="359"/>
      <c r="I104" s="359"/>
      <c r="J104" s="359"/>
      <c r="K104" s="359"/>
      <c r="N104" s="94"/>
      <c r="O104" s="386" t="s">
        <v>458</v>
      </c>
      <c r="P104" s="386"/>
      <c r="Q104" s="387"/>
      <c r="R104" s="387"/>
      <c r="S104" s="387"/>
      <c r="T104" s="387"/>
      <c r="U104" s="387"/>
      <c r="V104" s="387"/>
      <c r="W104" s="387"/>
      <c r="X104" s="387"/>
      <c r="Y104" s="387"/>
      <c r="Z104" s="387"/>
      <c r="AA104" s="387"/>
      <c r="AB104" s="387"/>
      <c r="AC104" s="387"/>
      <c r="AD104" s="94"/>
    </row>
    <row r="105" spans="1:30" ht="43.5" customHeight="1">
      <c r="A105" s="374" t="s">
        <v>608</v>
      </c>
      <c r="B105" s="375"/>
      <c r="C105" s="376"/>
      <c r="D105" s="183">
        <v>1</v>
      </c>
      <c r="E105" s="221">
        <v>0</v>
      </c>
      <c r="F105" s="101"/>
      <c r="G105" s="378"/>
      <c r="H105" s="378"/>
      <c r="I105" s="378"/>
      <c r="J105" s="222"/>
      <c r="K105" s="222"/>
      <c r="N105" s="94"/>
      <c r="O105" s="382" t="s">
        <v>680</v>
      </c>
      <c r="P105" s="382"/>
      <c r="Q105" s="380" t="s">
        <v>114</v>
      </c>
      <c r="R105" s="380"/>
      <c r="S105" s="380"/>
      <c r="T105" s="380"/>
      <c r="U105" s="380"/>
      <c r="V105" s="380"/>
      <c r="W105" s="380"/>
      <c r="X105" s="380"/>
      <c r="Y105" s="380"/>
      <c r="Z105" s="380"/>
      <c r="AA105" s="380"/>
      <c r="AB105" s="380"/>
      <c r="AC105" s="380"/>
      <c r="AD105" s="94"/>
    </row>
    <row r="106" spans="1:30" ht="39.75" customHeight="1">
      <c r="A106" s="360" t="s">
        <v>609</v>
      </c>
      <c r="B106" s="361"/>
      <c r="C106" s="361"/>
      <c r="D106" s="184">
        <v>2</v>
      </c>
      <c r="E106" s="223">
        <v>0</v>
      </c>
      <c r="F106" s="101"/>
      <c r="G106" s="378"/>
      <c r="H106" s="378"/>
      <c r="I106" s="378"/>
      <c r="J106" s="224"/>
      <c r="K106" s="224"/>
      <c r="N106" s="94"/>
      <c r="O106" s="382"/>
      <c r="P106" s="382"/>
      <c r="Q106" s="189"/>
      <c r="R106" s="189"/>
      <c r="S106" s="189"/>
      <c r="T106" s="189"/>
      <c r="U106" s="190"/>
      <c r="V106" s="379" t="s">
        <v>459</v>
      </c>
      <c r="W106" s="379"/>
      <c r="X106" s="379"/>
      <c r="Y106" s="379"/>
      <c r="Z106" s="379"/>
      <c r="AA106" s="379"/>
      <c r="AB106" s="379"/>
      <c r="AC106" s="379"/>
      <c r="AD106" s="94"/>
    </row>
    <row r="107" spans="1:30" ht="37.5" customHeight="1">
      <c r="A107" s="377" t="s">
        <v>631</v>
      </c>
      <c r="B107" s="365"/>
      <c r="C107" s="365"/>
      <c r="D107" s="184">
        <v>3</v>
      </c>
      <c r="E107" s="223">
        <v>0</v>
      </c>
      <c r="F107" s="101"/>
      <c r="G107" s="358"/>
      <c r="H107" s="358"/>
      <c r="I107" s="226"/>
      <c r="J107" s="110"/>
      <c r="K107" s="110"/>
      <c r="N107" s="94"/>
      <c r="O107" s="382"/>
      <c r="P107" s="382"/>
      <c r="Q107" s="381" t="s">
        <v>115</v>
      </c>
      <c r="R107" s="381"/>
      <c r="S107" s="381"/>
      <c r="T107" s="381"/>
      <c r="U107" s="381"/>
      <c r="V107" s="381"/>
      <c r="W107" s="381"/>
      <c r="X107" s="381"/>
      <c r="Y107" s="381"/>
      <c r="Z107" s="381"/>
      <c r="AA107" s="381"/>
      <c r="AB107" s="381"/>
      <c r="AC107" s="381"/>
      <c r="AD107" s="94"/>
    </row>
    <row r="108" spans="1:30" ht="38.25" customHeight="1">
      <c r="A108" s="364" t="s">
        <v>13</v>
      </c>
      <c r="B108" s="365"/>
      <c r="C108" s="366"/>
      <c r="D108" s="184">
        <v>4</v>
      </c>
      <c r="E108" s="223">
        <v>0</v>
      </c>
      <c r="F108" s="101"/>
      <c r="G108" s="358"/>
      <c r="H108" s="358"/>
      <c r="I108" s="226"/>
      <c r="J108" s="111"/>
      <c r="K108" s="111"/>
      <c r="N108" s="94"/>
      <c r="O108" s="382"/>
      <c r="P108" s="382"/>
      <c r="Q108" s="129"/>
      <c r="R108" s="129"/>
      <c r="S108" s="129"/>
      <c r="T108" s="129"/>
      <c r="U108" s="130"/>
      <c r="V108" s="112"/>
      <c r="W108" s="113"/>
      <c r="X108" s="113"/>
      <c r="Y108" s="131" t="s">
        <v>459</v>
      </c>
      <c r="Z108" s="113"/>
      <c r="AA108" s="113"/>
      <c r="AB108" s="113"/>
      <c r="AC108" s="113"/>
      <c r="AD108" s="94"/>
    </row>
    <row r="109" spans="1:30" ht="48.75" customHeight="1">
      <c r="A109" s="360" t="s">
        <v>460</v>
      </c>
      <c r="B109" s="361"/>
      <c r="C109" s="361"/>
      <c r="D109" s="184">
        <v>5</v>
      </c>
      <c r="E109" s="223">
        <v>0</v>
      </c>
      <c r="F109" s="101"/>
      <c r="G109" s="358"/>
      <c r="H109" s="358"/>
      <c r="I109" s="226"/>
      <c r="J109" s="114"/>
      <c r="K109" s="114"/>
      <c r="N109" s="94"/>
      <c r="O109" s="254" t="s">
        <v>682</v>
      </c>
      <c r="P109" s="115"/>
      <c r="Q109" s="443" t="s">
        <v>116</v>
      </c>
      <c r="R109" s="443"/>
      <c r="S109" s="443"/>
      <c r="T109" s="443"/>
      <c r="U109" s="443"/>
      <c r="V109" s="443" t="s">
        <v>117</v>
      </c>
      <c r="W109" s="443"/>
      <c r="X109" s="443"/>
      <c r="Y109" s="441" t="s">
        <v>1032</v>
      </c>
      <c r="Z109" s="441"/>
      <c r="AA109" s="441"/>
      <c r="AB109" s="441"/>
      <c r="AC109" s="441"/>
      <c r="AD109" s="94"/>
    </row>
    <row r="110" spans="1:30" ht="26.25" customHeight="1">
      <c r="A110" s="360" t="s">
        <v>986</v>
      </c>
      <c r="B110" s="361"/>
      <c r="C110" s="361"/>
      <c r="D110" s="184">
        <v>6</v>
      </c>
      <c r="E110" s="245"/>
      <c r="F110" s="101"/>
      <c r="G110" s="358"/>
      <c r="H110" s="358"/>
      <c r="I110" s="226"/>
      <c r="J110" s="116"/>
      <c r="K110" s="116"/>
      <c r="N110" s="255"/>
      <c r="O110" s="94"/>
      <c r="P110" s="256"/>
      <c r="Q110" s="456" t="s">
        <v>463</v>
      </c>
      <c r="R110" s="456"/>
      <c r="S110" s="456"/>
      <c r="T110" s="456"/>
      <c r="U110" s="456"/>
      <c r="V110" s="456"/>
      <c r="W110" s="256"/>
      <c r="X110" s="256"/>
      <c r="Y110" s="256"/>
      <c r="Z110" s="115"/>
      <c r="AA110" s="257"/>
      <c r="AB110" s="258" t="s">
        <v>464</v>
      </c>
      <c r="AC110" s="259"/>
      <c r="AD110" s="94"/>
    </row>
    <row r="111" spans="1:30" ht="24" customHeight="1">
      <c r="A111" s="360" t="s">
        <v>461</v>
      </c>
      <c r="B111" s="361"/>
      <c r="C111" s="361"/>
      <c r="D111" s="184">
        <v>7</v>
      </c>
      <c r="E111" s="245"/>
      <c r="F111" s="101"/>
      <c r="G111" s="94"/>
      <c r="H111" s="225"/>
      <c r="I111" s="226"/>
      <c r="J111" s="117"/>
      <c r="K111" s="117"/>
      <c r="N111" s="94"/>
      <c r="O111" s="115"/>
      <c r="P111" s="442"/>
      <c r="Q111" s="442"/>
      <c r="R111" s="442"/>
      <c r="S111" s="442"/>
      <c r="T111" s="442"/>
      <c r="U111" s="442"/>
      <c r="V111" s="442"/>
      <c r="W111" s="118"/>
      <c r="X111" s="118"/>
      <c r="Y111" s="118"/>
      <c r="Z111" s="115"/>
      <c r="AA111" s="442"/>
      <c r="AB111" s="442"/>
      <c r="AC111" s="442"/>
      <c r="AD111" s="94"/>
    </row>
    <row r="112" spans="1:11" ht="42.75" customHeight="1" thickBot="1">
      <c r="A112" s="362" t="s">
        <v>462</v>
      </c>
      <c r="B112" s="363"/>
      <c r="C112" s="363"/>
      <c r="D112" s="185">
        <v>8</v>
      </c>
      <c r="E112" s="245"/>
      <c r="F112" s="101"/>
      <c r="G112" s="358"/>
      <c r="H112" s="358"/>
      <c r="I112" s="226"/>
      <c r="J112" s="119"/>
      <c r="K112" s="119"/>
    </row>
    <row r="113" spans="4:6" ht="15.75">
      <c r="D113" s="99"/>
      <c r="E113" s="95"/>
      <c r="F113" s="101"/>
    </row>
    <row r="114" spans="1:11" ht="15.75">
      <c r="A114" s="98" t="s">
        <v>793</v>
      </c>
      <c r="D114" s="99"/>
      <c r="E114" s="95"/>
      <c r="F114" s="101"/>
      <c r="H114" s="120"/>
      <c r="I114" s="120"/>
      <c r="J114" s="95"/>
      <c r="K114" s="95"/>
    </row>
    <row r="115" spans="4:11" ht="15.75">
      <c r="D115" s="99"/>
      <c r="E115" s="95"/>
      <c r="F115" s="101"/>
      <c r="H115" s="120"/>
      <c r="I115" s="120"/>
      <c r="J115" s="95"/>
      <c r="K115" s="95"/>
    </row>
    <row r="116" spans="4:11" ht="15.75">
      <c r="D116" s="99"/>
      <c r="E116" s="95"/>
      <c r="F116" s="101"/>
      <c r="H116" s="120"/>
      <c r="I116" s="120"/>
      <c r="J116" s="95"/>
      <c r="K116" s="95"/>
    </row>
    <row r="117" spans="4:11" ht="15.75">
      <c r="D117" s="99"/>
      <c r="E117" s="95"/>
      <c r="F117" s="101"/>
      <c r="H117" s="120"/>
      <c r="I117" s="120"/>
      <c r="J117" s="95"/>
      <c r="K117" s="95"/>
    </row>
    <row r="118" spans="4:11" ht="15.75">
      <c r="D118" s="99"/>
      <c r="E118" s="95"/>
      <c r="F118" s="101"/>
      <c r="H118" s="120"/>
      <c r="I118" s="120"/>
      <c r="J118" s="95"/>
      <c r="K118" s="95"/>
    </row>
    <row r="119" spans="4:11" ht="15.75">
      <c r="D119" s="99"/>
      <c r="E119" s="95"/>
      <c r="F119" s="101"/>
      <c r="H119" s="120"/>
      <c r="I119" s="120"/>
      <c r="J119" s="95"/>
      <c r="K119" s="95"/>
    </row>
  </sheetData>
  <sheetProtection/>
  <mergeCells count="131">
    <mergeCell ref="B44:C44"/>
    <mergeCell ref="B43:C43"/>
    <mergeCell ref="B37:B38"/>
    <mergeCell ref="B48:C48"/>
    <mergeCell ref="B45:C45"/>
    <mergeCell ref="B46:C46"/>
    <mergeCell ref="B47:C47"/>
    <mergeCell ref="B101:C101"/>
    <mergeCell ref="B49:C49"/>
    <mergeCell ref="B50:C50"/>
    <mergeCell ref="B51:C51"/>
    <mergeCell ref="B65:C65"/>
    <mergeCell ref="B57:C57"/>
    <mergeCell ref="B58:C58"/>
    <mergeCell ref="B59:C59"/>
    <mergeCell ref="B39:C39"/>
    <mergeCell ref="B40:C40"/>
    <mergeCell ref="B41:B42"/>
    <mergeCell ref="Q110:V110"/>
    <mergeCell ref="B52:B53"/>
    <mergeCell ref="B54:C54"/>
    <mergeCell ref="B55:C55"/>
    <mergeCell ref="B56:C56"/>
    <mergeCell ref="B63:C63"/>
    <mergeCell ref="B64:C64"/>
    <mergeCell ref="X6:Y6"/>
    <mergeCell ref="Z6:AC6"/>
    <mergeCell ref="Y109:AC109"/>
    <mergeCell ref="AA111:AC111"/>
    <mergeCell ref="V109:X109"/>
    <mergeCell ref="P111:V111"/>
    <mergeCell ref="Q109:U109"/>
    <mergeCell ref="W6:W7"/>
    <mergeCell ref="A9:A53"/>
    <mergeCell ref="V6:V7"/>
    <mergeCell ref="P6:S6"/>
    <mergeCell ref="B16:C16"/>
    <mergeCell ref="B17:B21"/>
    <mergeCell ref="B11:C11"/>
    <mergeCell ref="L6:L7"/>
    <mergeCell ref="M6:N6"/>
    <mergeCell ref="T6:T7"/>
    <mergeCell ref="M2:V2"/>
    <mergeCell ref="B33:C33"/>
    <mergeCell ref="B34:C34"/>
    <mergeCell ref="A8:C8"/>
    <mergeCell ref="B28:C28"/>
    <mergeCell ref="B29:C29"/>
    <mergeCell ref="U6:U7"/>
    <mergeCell ref="A4:AA4"/>
    <mergeCell ref="A6:C7"/>
    <mergeCell ref="D6:D7"/>
    <mergeCell ref="O6:O7"/>
    <mergeCell ref="B15:C15"/>
    <mergeCell ref="B9:B10"/>
    <mergeCell ref="B12:C12"/>
    <mergeCell ref="B13:C13"/>
    <mergeCell ref="B14:C14"/>
    <mergeCell ref="E6:E7"/>
    <mergeCell ref="F6:K6"/>
    <mergeCell ref="B35:B36"/>
    <mergeCell ref="B30:C30"/>
    <mergeCell ref="B31:C31"/>
    <mergeCell ref="A2:E2"/>
    <mergeCell ref="B22:B24"/>
    <mergeCell ref="B25:B27"/>
    <mergeCell ref="B32:C32"/>
    <mergeCell ref="B60:B61"/>
    <mergeCell ref="B66:C66"/>
    <mergeCell ref="A67:A74"/>
    <mergeCell ref="B67:C67"/>
    <mergeCell ref="B68:C68"/>
    <mergeCell ref="B69:C69"/>
    <mergeCell ref="B70:B72"/>
    <mergeCell ref="B73:C73"/>
    <mergeCell ref="B74:C74"/>
    <mergeCell ref="A54:A66"/>
    <mergeCell ref="B90:C90"/>
    <mergeCell ref="B83:C83"/>
    <mergeCell ref="B84:C84"/>
    <mergeCell ref="B85:C85"/>
    <mergeCell ref="B86:C86"/>
    <mergeCell ref="B62:C62"/>
    <mergeCell ref="B80:C80"/>
    <mergeCell ref="B81:C81"/>
    <mergeCell ref="B82:C82"/>
    <mergeCell ref="A91:C91"/>
    <mergeCell ref="A75:A90"/>
    <mergeCell ref="B75:C75"/>
    <mergeCell ref="B76:C76"/>
    <mergeCell ref="B77:C77"/>
    <mergeCell ref="B78:C78"/>
    <mergeCell ref="B79:C79"/>
    <mergeCell ref="B87:C87"/>
    <mergeCell ref="B88:C88"/>
    <mergeCell ref="B89:C89"/>
    <mergeCell ref="V102:AC102"/>
    <mergeCell ref="A103:L103"/>
    <mergeCell ref="A104:E104"/>
    <mergeCell ref="O104:P104"/>
    <mergeCell ref="Q104:AC104"/>
    <mergeCell ref="A102:O102"/>
    <mergeCell ref="V106:AC106"/>
    <mergeCell ref="Q105:AC105"/>
    <mergeCell ref="Q107:AC107"/>
    <mergeCell ref="G107:H107"/>
    <mergeCell ref="O105:P108"/>
    <mergeCell ref="A92:C92"/>
    <mergeCell ref="A93:C93"/>
    <mergeCell ref="A94:A98"/>
    <mergeCell ref="A110:C110"/>
    <mergeCell ref="A105:C105"/>
    <mergeCell ref="B94:C94"/>
    <mergeCell ref="A106:C106"/>
    <mergeCell ref="A107:C107"/>
    <mergeCell ref="A99:A101"/>
    <mergeCell ref="B99:B100"/>
    <mergeCell ref="A111:C111"/>
    <mergeCell ref="A112:C112"/>
    <mergeCell ref="A109:C109"/>
    <mergeCell ref="A108:C108"/>
    <mergeCell ref="G112:H112"/>
    <mergeCell ref="G110:H110"/>
    <mergeCell ref="G109:H109"/>
    <mergeCell ref="H104:K104"/>
    <mergeCell ref="G108:H108"/>
    <mergeCell ref="G105:I106"/>
    <mergeCell ref="B95:C95"/>
    <mergeCell ref="B96:C96"/>
    <mergeCell ref="B97:C97"/>
    <mergeCell ref="B98:C98"/>
  </mergeCells>
  <conditionalFormatting sqref="E9:AC101 E105:E112">
    <cfRule type="cellIs" priority="1" dxfId="0" operator="lessThan" stopIfTrue="1">
      <formula>0</formula>
    </cfRule>
  </conditionalFormatting>
  <printOptions/>
  <pageMargins left="0.5905511811023623" right="0.15748031496062992" top="0.4724409448818898" bottom="0.1968503937007874" header="0.31496062992125984" footer="0"/>
  <pageSetup firstPageNumber="3" useFirstPageNumber="1" fitToHeight="3" horizontalDpi="600" verticalDpi="600" orientation="landscape" paperSize="9" scale="37" r:id="rId4"/>
  <headerFooter alignWithMargins="0">
    <oddHeader>&amp;C&amp;P</oddHeader>
  </headerFooter>
  <rowBreaks count="2" manualBreakCount="2">
    <brk id="44" max="28" man="1"/>
    <brk id="81" max="28" man="1"/>
  </rowBreak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>
    <tabColor indexed="10"/>
  </sheetPr>
  <dimension ref="A1:D866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C690" sqref="C690"/>
    </sheetView>
  </sheetViews>
  <sheetFormatPr defaultColWidth="9.140625" defaultRowHeight="12.75"/>
  <cols>
    <col min="1" max="1" width="13.00390625" style="0" customWidth="1"/>
    <col min="2" max="2" width="13.7109375" style="0" customWidth="1"/>
    <col min="3" max="3" width="56.7109375" style="82" customWidth="1"/>
    <col min="4" max="4" width="59.7109375" style="82" customWidth="1"/>
  </cols>
  <sheetData>
    <row r="1" spans="1:4" ht="13.5" thickBot="1">
      <c r="A1" s="229" t="s">
        <v>39</v>
      </c>
      <c r="B1" s="229" t="s">
        <v>40</v>
      </c>
      <c r="C1" s="230" t="s">
        <v>41</v>
      </c>
      <c r="D1" s="230" t="s">
        <v>42</v>
      </c>
    </row>
    <row r="2" spans="1:4" ht="12.75">
      <c r="A2" s="227">
        <f>IF((SUM('Разделы 3, 4'!E107:E107)&gt;=SUM('Разделы 3, 4'!E109:E109)),"","Неверно!")</f>
      </c>
      <c r="B2" s="84">
        <v>114633</v>
      </c>
      <c r="C2" s="228" t="s">
        <v>1040</v>
      </c>
      <c r="D2" s="228" t="s">
        <v>804</v>
      </c>
    </row>
    <row r="3" spans="1:4" ht="25.5">
      <c r="A3" s="227">
        <f>IF((SUM('Разделы 3, 4'!K91:O91)&gt;=SUM('Разделы 3, 4'!E102:E102)),"","Неверно!")</f>
      </c>
      <c r="B3" s="84">
        <v>114634</v>
      </c>
      <c r="C3" s="228" t="s">
        <v>1041</v>
      </c>
      <c r="D3" s="228" t="s">
        <v>803</v>
      </c>
    </row>
    <row r="4" spans="1:4" ht="25.5">
      <c r="A4" s="227">
        <f>IF((SUM('Разделы 3, 4'!F9:I9)&gt;=SUM('Разделы 3, 4'!J9:J9)),"","Неверно!")</f>
      </c>
      <c r="B4" s="84">
        <v>114635</v>
      </c>
      <c r="C4" s="228" t="s">
        <v>1042</v>
      </c>
      <c r="D4" s="228" t="s">
        <v>802</v>
      </c>
    </row>
    <row r="5" spans="1:4" ht="25.5">
      <c r="A5" s="227">
        <f>IF((SUM('Разделы 3, 4'!F10:I10)&gt;=SUM('Разделы 3, 4'!J10:J10)),"","Неверно!")</f>
      </c>
      <c r="B5" s="84">
        <v>114635</v>
      </c>
      <c r="C5" s="228" t="s">
        <v>1043</v>
      </c>
      <c r="D5" s="228" t="s">
        <v>802</v>
      </c>
    </row>
    <row r="6" spans="1:4" ht="25.5">
      <c r="A6" s="227">
        <f>IF((SUM('Разделы 3, 4'!F11:I11)&gt;=SUM('Разделы 3, 4'!J11:J11)),"","Неверно!")</f>
      </c>
      <c r="B6" s="84">
        <v>114635</v>
      </c>
      <c r="C6" s="228" t="s">
        <v>1044</v>
      </c>
      <c r="D6" s="228" t="s">
        <v>802</v>
      </c>
    </row>
    <row r="7" spans="1:4" ht="25.5">
      <c r="A7" s="227">
        <f>IF((SUM('Разделы 3, 4'!F12:I12)&gt;=SUM('Разделы 3, 4'!J12:J12)),"","Неверно!")</f>
      </c>
      <c r="B7" s="84">
        <v>114635</v>
      </c>
      <c r="C7" s="228" t="s">
        <v>1045</v>
      </c>
      <c r="D7" s="228" t="s">
        <v>802</v>
      </c>
    </row>
    <row r="8" spans="1:4" ht="25.5">
      <c r="A8" s="227">
        <f>IF((SUM('Разделы 3, 4'!F13:I13)&gt;=SUM('Разделы 3, 4'!J13:J13)),"","Неверно!")</f>
      </c>
      <c r="B8" s="84">
        <v>114635</v>
      </c>
      <c r="C8" s="228" t="s">
        <v>1046</v>
      </c>
      <c r="D8" s="228" t="s">
        <v>802</v>
      </c>
    </row>
    <row r="9" spans="1:4" ht="25.5">
      <c r="A9" s="227">
        <f>IF((SUM('Разделы 3, 4'!F14:I14)&gt;=SUM('Разделы 3, 4'!J14:J14)),"","Неверно!")</f>
      </c>
      <c r="B9" s="84">
        <v>114635</v>
      </c>
      <c r="C9" s="228" t="s">
        <v>1047</v>
      </c>
      <c r="D9" s="228" t="s">
        <v>802</v>
      </c>
    </row>
    <row r="10" spans="1:4" ht="25.5">
      <c r="A10" s="227">
        <f>IF((SUM('Разделы 3, 4'!F15:I15)&gt;=SUM('Разделы 3, 4'!J15:J15)),"","Неверно!")</f>
      </c>
      <c r="B10" s="84">
        <v>114635</v>
      </c>
      <c r="C10" s="228" t="s">
        <v>1048</v>
      </c>
      <c r="D10" s="228" t="s">
        <v>802</v>
      </c>
    </row>
    <row r="11" spans="1:4" ht="25.5">
      <c r="A11" s="227">
        <f>IF((SUM('Разделы 3, 4'!F16:I16)&gt;=SUM('Разделы 3, 4'!J16:J16)),"","Неверно!")</f>
      </c>
      <c r="B11" s="84">
        <v>114635</v>
      </c>
      <c r="C11" s="228" t="s">
        <v>1049</v>
      </c>
      <c r="D11" s="228" t="s">
        <v>802</v>
      </c>
    </row>
    <row r="12" spans="1:4" ht="25.5">
      <c r="A12" s="227">
        <f>IF((SUM('Разделы 3, 4'!F17:I17)&gt;=SUM('Разделы 3, 4'!J17:J17)),"","Неверно!")</f>
      </c>
      <c r="B12" s="84">
        <v>114635</v>
      </c>
      <c r="C12" s="228" t="s">
        <v>1050</v>
      </c>
      <c r="D12" s="228" t="s">
        <v>802</v>
      </c>
    </row>
    <row r="13" spans="1:4" ht="25.5">
      <c r="A13" s="227">
        <f>IF((SUM('Разделы 3, 4'!F18:I18)&gt;=SUM('Разделы 3, 4'!J18:J18)),"","Неверно!")</f>
      </c>
      <c r="B13" s="84">
        <v>114635</v>
      </c>
      <c r="C13" s="228" t="s">
        <v>1051</v>
      </c>
      <c r="D13" s="228" t="s">
        <v>802</v>
      </c>
    </row>
    <row r="14" spans="1:4" ht="25.5">
      <c r="A14" s="227">
        <f>IF((SUM('Разделы 3, 4'!F19:I19)&gt;=SUM('Разделы 3, 4'!J19:J19)),"","Неверно!")</f>
      </c>
      <c r="B14" s="84">
        <v>114635</v>
      </c>
      <c r="C14" s="228" t="s">
        <v>1052</v>
      </c>
      <c r="D14" s="228" t="s">
        <v>802</v>
      </c>
    </row>
    <row r="15" spans="1:4" ht="25.5">
      <c r="A15" s="227">
        <f>IF((SUM('Разделы 3, 4'!F20:I20)&gt;=SUM('Разделы 3, 4'!J20:J20)),"","Неверно!")</f>
      </c>
      <c r="B15" s="84">
        <v>114635</v>
      </c>
      <c r="C15" s="228" t="s">
        <v>1053</v>
      </c>
      <c r="D15" s="228" t="s">
        <v>802</v>
      </c>
    </row>
    <row r="16" spans="1:4" ht="25.5">
      <c r="A16" s="227">
        <f>IF((SUM('Разделы 3, 4'!F21:I21)&gt;=SUM('Разделы 3, 4'!J21:J21)),"","Неверно!")</f>
      </c>
      <c r="B16" s="84">
        <v>114635</v>
      </c>
      <c r="C16" s="228" t="s">
        <v>1054</v>
      </c>
      <c r="D16" s="228" t="s">
        <v>802</v>
      </c>
    </row>
    <row r="17" spans="1:4" ht="25.5">
      <c r="A17" s="227">
        <f>IF((SUM('Разделы 3, 4'!F22:I22)&gt;=SUM('Разделы 3, 4'!J22:J22)),"","Неверно!")</f>
      </c>
      <c r="B17" s="84">
        <v>114635</v>
      </c>
      <c r="C17" s="228" t="s">
        <v>1055</v>
      </c>
      <c r="D17" s="228" t="s">
        <v>802</v>
      </c>
    </row>
    <row r="18" spans="1:4" ht="25.5">
      <c r="A18" s="227">
        <f>IF((SUM('Разделы 3, 4'!F23:I23)&gt;=SUM('Разделы 3, 4'!J23:J23)),"","Неверно!")</f>
      </c>
      <c r="B18" s="84">
        <v>114635</v>
      </c>
      <c r="C18" s="228" t="s">
        <v>1056</v>
      </c>
      <c r="D18" s="228" t="s">
        <v>802</v>
      </c>
    </row>
    <row r="19" spans="1:4" ht="25.5">
      <c r="A19" s="227">
        <f>IF((SUM('Разделы 3, 4'!F24:I24)&gt;=SUM('Разделы 3, 4'!J24:J24)),"","Неверно!")</f>
      </c>
      <c r="B19" s="84">
        <v>114635</v>
      </c>
      <c r="C19" s="228" t="s">
        <v>1057</v>
      </c>
      <c r="D19" s="228" t="s">
        <v>802</v>
      </c>
    </row>
    <row r="20" spans="1:4" ht="25.5">
      <c r="A20" s="227">
        <f>IF((SUM('Разделы 3, 4'!F25:I25)&gt;=SUM('Разделы 3, 4'!J25:J25)),"","Неверно!")</f>
      </c>
      <c r="B20" s="84">
        <v>114635</v>
      </c>
      <c r="C20" s="228" t="s">
        <v>1058</v>
      </c>
      <c r="D20" s="228" t="s">
        <v>802</v>
      </c>
    </row>
    <row r="21" spans="1:4" ht="25.5">
      <c r="A21" s="227">
        <f>IF((SUM('Разделы 3, 4'!F26:I26)&gt;=SUM('Разделы 3, 4'!J26:J26)),"","Неверно!")</f>
      </c>
      <c r="B21" s="84">
        <v>114635</v>
      </c>
      <c r="C21" s="228" t="s">
        <v>487</v>
      </c>
      <c r="D21" s="228" t="s">
        <v>802</v>
      </c>
    </row>
    <row r="22" spans="1:4" ht="25.5">
      <c r="A22" s="227">
        <f>IF((SUM('Разделы 3, 4'!F27:I27)&gt;=SUM('Разделы 3, 4'!J27:J27)),"","Неверно!")</f>
      </c>
      <c r="B22" s="84">
        <v>114635</v>
      </c>
      <c r="C22" s="228" t="s">
        <v>488</v>
      </c>
      <c r="D22" s="228" t="s">
        <v>802</v>
      </c>
    </row>
    <row r="23" spans="1:4" ht="25.5">
      <c r="A23" s="227">
        <f>IF((SUM('Разделы 3, 4'!F28:I28)&gt;=SUM('Разделы 3, 4'!J28:J28)),"","Неверно!")</f>
      </c>
      <c r="B23" s="84">
        <v>114635</v>
      </c>
      <c r="C23" s="228" t="s">
        <v>489</v>
      </c>
      <c r="D23" s="228" t="s">
        <v>802</v>
      </c>
    </row>
    <row r="24" spans="1:4" ht="25.5">
      <c r="A24" s="227">
        <f>IF((SUM('Разделы 3, 4'!F29:I29)&gt;=SUM('Разделы 3, 4'!J29:J29)),"","Неверно!")</f>
      </c>
      <c r="B24" s="84">
        <v>114635</v>
      </c>
      <c r="C24" s="228" t="s">
        <v>490</v>
      </c>
      <c r="D24" s="228" t="s">
        <v>802</v>
      </c>
    </row>
    <row r="25" spans="1:4" ht="25.5">
      <c r="A25" s="227">
        <f>IF((SUM('Разделы 3, 4'!F30:I30)&gt;=SUM('Разделы 3, 4'!J30:J30)),"","Неверно!")</f>
      </c>
      <c r="B25" s="84">
        <v>114635</v>
      </c>
      <c r="C25" s="228" t="s">
        <v>491</v>
      </c>
      <c r="D25" s="228" t="s">
        <v>802</v>
      </c>
    </row>
    <row r="26" spans="1:4" ht="25.5">
      <c r="A26" s="227">
        <f>IF((SUM('Разделы 3, 4'!F31:I31)&gt;=SUM('Разделы 3, 4'!J31:J31)),"","Неверно!")</f>
      </c>
      <c r="B26" s="84">
        <v>114635</v>
      </c>
      <c r="C26" s="228" t="s">
        <v>492</v>
      </c>
      <c r="D26" s="228" t="s">
        <v>802</v>
      </c>
    </row>
    <row r="27" spans="1:4" ht="25.5">
      <c r="A27" s="227">
        <f>IF((SUM('Разделы 3, 4'!F32:I32)&gt;=SUM('Разделы 3, 4'!J32:J32)),"","Неверно!")</f>
      </c>
      <c r="B27" s="84">
        <v>114635</v>
      </c>
      <c r="C27" s="228" t="s">
        <v>493</v>
      </c>
      <c r="D27" s="228" t="s">
        <v>802</v>
      </c>
    </row>
    <row r="28" spans="1:4" ht="25.5">
      <c r="A28" s="227">
        <f>IF((SUM('Разделы 3, 4'!F33:I33)&gt;=SUM('Разделы 3, 4'!J33:J33)),"","Неверно!")</f>
      </c>
      <c r="B28" s="84">
        <v>114635</v>
      </c>
      <c r="C28" s="228" t="s">
        <v>494</v>
      </c>
      <c r="D28" s="228" t="s">
        <v>802</v>
      </c>
    </row>
    <row r="29" spans="1:4" ht="25.5">
      <c r="A29" s="227">
        <f>IF((SUM('Разделы 3, 4'!F34:I34)&gt;=SUM('Разделы 3, 4'!J34:J34)),"","Неверно!")</f>
      </c>
      <c r="B29" s="84">
        <v>114635</v>
      </c>
      <c r="C29" s="228" t="s">
        <v>819</v>
      </c>
      <c r="D29" s="228" t="s">
        <v>802</v>
      </c>
    </row>
    <row r="30" spans="1:4" ht="25.5">
      <c r="A30" s="227">
        <f>IF((SUM('Разделы 3, 4'!F35:I35)&gt;=SUM('Разделы 3, 4'!J35:J35)),"","Неверно!")</f>
      </c>
      <c r="B30" s="84">
        <v>114635</v>
      </c>
      <c r="C30" s="228" t="s">
        <v>820</v>
      </c>
      <c r="D30" s="228" t="s">
        <v>802</v>
      </c>
    </row>
    <row r="31" spans="1:4" ht="25.5">
      <c r="A31" s="227">
        <f>IF((SUM('Разделы 3, 4'!F36:I36)&gt;=SUM('Разделы 3, 4'!J36:J36)),"","Неверно!")</f>
      </c>
      <c r="B31" s="84">
        <v>114635</v>
      </c>
      <c r="C31" s="228" t="s">
        <v>821</v>
      </c>
      <c r="D31" s="228" t="s">
        <v>802</v>
      </c>
    </row>
    <row r="32" spans="1:4" ht="25.5">
      <c r="A32" s="227">
        <f>IF((SUM('Разделы 3, 4'!F37:I37)&gt;=SUM('Разделы 3, 4'!J37:J37)),"","Неверно!")</f>
      </c>
      <c r="B32" s="84">
        <v>114635</v>
      </c>
      <c r="C32" s="228" t="s">
        <v>822</v>
      </c>
      <c r="D32" s="228" t="s">
        <v>802</v>
      </c>
    </row>
    <row r="33" spans="1:4" ht="25.5">
      <c r="A33" s="227">
        <f>IF((SUM('Разделы 3, 4'!F38:I38)&gt;=SUM('Разделы 3, 4'!J38:J38)),"","Неверно!")</f>
      </c>
      <c r="B33" s="84">
        <v>114635</v>
      </c>
      <c r="C33" s="228" t="s">
        <v>823</v>
      </c>
      <c r="D33" s="228" t="s">
        <v>802</v>
      </c>
    </row>
    <row r="34" spans="1:4" ht="25.5">
      <c r="A34" s="227">
        <f>IF((SUM('Разделы 3, 4'!F39:I39)&gt;=SUM('Разделы 3, 4'!J39:J39)),"","Неверно!")</f>
      </c>
      <c r="B34" s="84">
        <v>114635</v>
      </c>
      <c r="C34" s="228" t="s">
        <v>824</v>
      </c>
      <c r="D34" s="228" t="s">
        <v>802</v>
      </c>
    </row>
    <row r="35" spans="1:4" ht="25.5">
      <c r="A35" s="227">
        <f>IF((SUM('Разделы 3, 4'!F40:I40)&gt;=SUM('Разделы 3, 4'!J40:J40)),"","Неверно!")</f>
      </c>
      <c r="B35" s="84">
        <v>114635</v>
      </c>
      <c r="C35" s="228" t="s">
        <v>825</v>
      </c>
      <c r="D35" s="228" t="s">
        <v>802</v>
      </c>
    </row>
    <row r="36" spans="1:4" ht="25.5">
      <c r="A36" s="227">
        <f>IF((SUM('Разделы 3, 4'!F41:I41)&gt;=SUM('Разделы 3, 4'!J41:J41)),"","Неверно!")</f>
      </c>
      <c r="B36" s="84">
        <v>114635</v>
      </c>
      <c r="C36" s="228" t="s">
        <v>826</v>
      </c>
      <c r="D36" s="228" t="s">
        <v>802</v>
      </c>
    </row>
    <row r="37" spans="1:4" ht="25.5">
      <c r="A37" s="227">
        <f>IF((SUM('Разделы 3, 4'!F42:I42)&gt;=SUM('Разделы 3, 4'!J42:J42)),"","Неверно!")</f>
      </c>
      <c r="B37" s="84">
        <v>114635</v>
      </c>
      <c r="C37" s="228" t="s">
        <v>827</v>
      </c>
      <c r="D37" s="228" t="s">
        <v>802</v>
      </c>
    </row>
    <row r="38" spans="1:4" ht="25.5">
      <c r="A38" s="227">
        <f>IF((SUM('Разделы 3, 4'!F43:I43)&gt;=SUM('Разделы 3, 4'!J43:J43)),"","Неверно!")</f>
      </c>
      <c r="B38" s="84">
        <v>114635</v>
      </c>
      <c r="C38" s="228" t="s">
        <v>828</v>
      </c>
      <c r="D38" s="228" t="s">
        <v>802</v>
      </c>
    </row>
    <row r="39" spans="1:4" ht="25.5">
      <c r="A39" s="227">
        <f>IF((SUM('Разделы 3, 4'!F44:I44)&gt;=SUM('Разделы 3, 4'!J44:J44)),"","Неверно!")</f>
      </c>
      <c r="B39" s="84">
        <v>114635</v>
      </c>
      <c r="C39" s="228" t="s">
        <v>829</v>
      </c>
      <c r="D39" s="228" t="s">
        <v>802</v>
      </c>
    </row>
    <row r="40" spans="1:4" ht="25.5">
      <c r="A40" s="227">
        <f>IF((SUM('Разделы 3, 4'!F45:I45)&gt;=SUM('Разделы 3, 4'!J45:J45)),"","Неверно!")</f>
      </c>
      <c r="B40" s="84">
        <v>114635</v>
      </c>
      <c r="C40" s="228" t="s">
        <v>830</v>
      </c>
      <c r="D40" s="228" t="s">
        <v>802</v>
      </c>
    </row>
    <row r="41" spans="1:4" ht="25.5">
      <c r="A41" s="227">
        <f>IF((SUM('Разделы 3, 4'!F46:I46)&gt;=SUM('Разделы 3, 4'!J46:J46)),"","Неверно!")</f>
      </c>
      <c r="B41" s="84">
        <v>114635</v>
      </c>
      <c r="C41" s="228" t="s">
        <v>831</v>
      </c>
      <c r="D41" s="228" t="s">
        <v>802</v>
      </c>
    </row>
    <row r="42" spans="1:4" ht="25.5">
      <c r="A42" s="227">
        <f>IF((SUM('Разделы 3, 4'!F47:I47)&gt;=SUM('Разделы 3, 4'!J47:J47)),"","Неверно!")</f>
      </c>
      <c r="B42" s="84">
        <v>114635</v>
      </c>
      <c r="C42" s="228" t="s">
        <v>832</v>
      </c>
      <c r="D42" s="228" t="s">
        <v>802</v>
      </c>
    </row>
    <row r="43" spans="1:4" ht="25.5">
      <c r="A43" s="227">
        <f>IF((SUM('Разделы 3, 4'!F48:I48)&gt;=SUM('Разделы 3, 4'!J48:J48)),"","Неверно!")</f>
      </c>
      <c r="B43" s="84">
        <v>114635</v>
      </c>
      <c r="C43" s="228" t="s">
        <v>833</v>
      </c>
      <c r="D43" s="228" t="s">
        <v>802</v>
      </c>
    </row>
    <row r="44" spans="1:4" ht="25.5">
      <c r="A44" s="227">
        <f>IF((SUM('Разделы 3, 4'!F49:I49)&gt;=SUM('Разделы 3, 4'!J49:J49)),"","Неверно!")</f>
      </c>
      <c r="B44" s="84">
        <v>114635</v>
      </c>
      <c r="C44" s="228" t="s">
        <v>834</v>
      </c>
      <c r="D44" s="228" t="s">
        <v>802</v>
      </c>
    </row>
    <row r="45" spans="1:4" ht="25.5">
      <c r="A45" s="227">
        <f>IF((SUM('Разделы 3, 4'!F50:I50)&gt;=SUM('Разделы 3, 4'!J50:J50)),"","Неверно!")</f>
      </c>
      <c r="B45" s="84">
        <v>114635</v>
      </c>
      <c r="C45" s="228" t="s">
        <v>835</v>
      </c>
      <c r="D45" s="228" t="s">
        <v>802</v>
      </c>
    </row>
    <row r="46" spans="1:4" ht="25.5">
      <c r="A46" s="227">
        <f>IF((SUM('Разделы 3, 4'!F51:I51)&gt;=SUM('Разделы 3, 4'!J51:J51)),"","Неверно!")</f>
      </c>
      <c r="B46" s="84">
        <v>114635</v>
      </c>
      <c r="C46" s="228" t="s">
        <v>836</v>
      </c>
      <c r="D46" s="228" t="s">
        <v>802</v>
      </c>
    </row>
    <row r="47" spans="1:4" ht="25.5">
      <c r="A47" s="227">
        <f>IF((SUM('Разделы 3, 4'!F52:I52)&gt;=SUM('Разделы 3, 4'!J52:J52)),"","Неверно!")</f>
      </c>
      <c r="B47" s="84">
        <v>114635</v>
      </c>
      <c r="C47" s="228" t="s">
        <v>837</v>
      </c>
      <c r="D47" s="228" t="s">
        <v>802</v>
      </c>
    </row>
    <row r="48" spans="1:4" ht="25.5">
      <c r="A48" s="227">
        <f>IF((SUM('Разделы 3, 4'!F53:I53)&gt;=SUM('Разделы 3, 4'!J53:J53)),"","Неверно!")</f>
      </c>
      <c r="B48" s="84">
        <v>114635</v>
      </c>
      <c r="C48" s="228" t="s">
        <v>838</v>
      </c>
      <c r="D48" s="228" t="s">
        <v>802</v>
      </c>
    </row>
    <row r="49" spans="1:4" ht="25.5">
      <c r="A49" s="227">
        <f>IF((SUM('Разделы 3, 4'!F54:I54)&gt;=SUM('Разделы 3, 4'!J54:J54)),"","Неверно!")</f>
      </c>
      <c r="B49" s="84">
        <v>114635</v>
      </c>
      <c r="C49" s="228" t="s">
        <v>839</v>
      </c>
      <c r="D49" s="228" t="s">
        <v>802</v>
      </c>
    </row>
    <row r="50" spans="1:4" ht="25.5">
      <c r="A50" s="227">
        <f>IF((SUM('Разделы 3, 4'!F55:I55)&gt;=SUM('Разделы 3, 4'!J55:J55)),"","Неверно!")</f>
      </c>
      <c r="B50" s="84">
        <v>114635</v>
      </c>
      <c r="C50" s="228" t="s">
        <v>840</v>
      </c>
      <c r="D50" s="228" t="s">
        <v>802</v>
      </c>
    </row>
    <row r="51" spans="1:4" ht="25.5">
      <c r="A51" s="227">
        <f>IF((SUM('Разделы 3, 4'!F56:I56)&gt;=SUM('Разделы 3, 4'!J56:J56)),"","Неверно!")</f>
      </c>
      <c r="B51" s="84">
        <v>114635</v>
      </c>
      <c r="C51" s="228" t="s">
        <v>841</v>
      </c>
      <c r="D51" s="228" t="s">
        <v>802</v>
      </c>
    </row>
    <row r="52" spans="1:4" ht="25.5">
      <c r="A52" s="227">
        <f>IF((SUM('Разделы 3, 4'!F57:I57)&gt;=SUM('Разделы 3, 4'!J57:J57)),"","Неверно!")</f>
      </c>
      <c r="B52" s="84">
        <v>114635</v>
      </c>
      <c r="C52" s="228" t="s">
        <v>842</v>
      </c>
      <c r="D52" s="228" t="s">
        <v>802</v>
      </c>
    </row>
    <row r="53" spans="1:4" ht="25.5">
      <c r="A53" s="227">
        <f>IF((SUM('Разделы 3, 4'!F58:I58)&gt;=SUM('Разделы 3, 4'!J58:J58)),"","Неверно!")</f>
      </c>
      <c r="B53" s="84">
        <v>114635</v>
      </c>
      <c r="C53" s="228" t="s">
        <v>843</v>
      </c>
      <c r="D53" s="228" t="s">
        <v>802</v>
      </c>
    </row>
    <row r="54" spans="1:4" ht="25.5">
      <c r="A54" s="227">
        <f>IF((SUM('Разделы 3, 4'!F59:I59)&gt;=SUM('Разделы 3, 4'!J59:J59)),"","Неверно!")</f>
      </c>
      <c r="B54" s="84">
        <v>114635</v>
      </c>
      <c r="C54" s="228" t="s">
        <v>844</v>
      </c>
      <c r="D54" s="228" t="s">
        <v>802</v>
      </c>
    </row>
    <row r="55" spans="1:4" ht="25.5">
      <c r="A55" s="227">
        <f>IF((SUM('Разделы 3, 4'!F60:I60)&gt;=SUM('Разделы 3, 4'!J60:J60)),"","Неверно!")</f>
      </c>
      <c r="B55" s="84">
        <v>114635</v>
      </c>
      <c r="C55" s="228" t="s">
        <v>845</v>
      </c>
      <c r="D55" s="228" t="s">
        <v>802</v>
      </c>
    </row>
    <row r="56" spans="1:4" ht="25.5">
      <c r="A56" s="227">
        <f>IF((SUM('Разделы 3, 4'!F61:I61)&gt;=SUM('Разделы 3, 4'!J61:J61)),"","Неверно!")</f>
      </c>
      <c r="B56" s="84">
        <v>114635</v>
      </c>
      <c r="C56" s="228" t="s">
        <v>846</v>
      </c>
      <c r="D56" s="228" t="s">
        <v>802</v>
      </c>
    </row>
    <row r="57" spans="1:4" ht="25.5">
      <c r="A57" s="227">
        <f>IF((SUM('Разделы 3, 4'!F62:I62)&gt;=SUM('Разделы 3, 4'!J62:J62)),"","Неверно!")</f>
      </c>
      <c r="B57" s="84">
        <v>114635</v>
      </c>
      <c r="C57" s="228" t="s">
        <v>847</v>
      </c>
      <c r="D57" s="228" t="s">
        <v>802</v>
      </c>
    </row>
    <row r="58" spans="1:4" ht="25.5">
      <c r="A58" s="227">
        <f>IF((SUM('Разделы 3, 4'!F63:I63)&gt;=SUM('Разделы 3, 4'!J63:J63)),"","Неверно!")</f>
      </c>
      <c r="B58" s="84">
        <v>114635</v>
      </c>
      <c r="C58" s="228" t="s">
        <v>848</v>
      </c>
      <c r="D58" s="228" t="s">
        <v>802</v>
      </c>
    </row>
    <row r="59" spans="1:4" ht="25.5">
      <c r="A59" s="227">
        <f>IF((SUM('Разделы 3, 4'!F64:I64)&gt;=SUM('Разделы 3, 4'!J64:J64)),"","Неверно!")</f>
      </c>
      <c r="B59" s="84">
        <v>114635</v>
      </c>
      <c r="C59" s="228" t="s">
        <v>849</v>
      </c>
      <c r="D59" s="228" t="s">
        <v>802</v>
      </c>
    </row>
    <row r="60" spans="1:4" ht="25.5">
      <c r="A60" s="227">
        <f>IF((SUM('Разделы 3, 4'!F65:I65)&gt;=SUM('Разделы 3, 4'!J65:J65)),"","Неверно!")</f>
      </c>
      <c r="B60" s="84">
        <v>114635</v>
      </c>
      <c r="C60" s="228" t="s">
        <v>850</v>
      </c>
      <c r="D60" s="228" t="s">
        <v>802</v>
      </c>
    </row>
    <row r="61" spans="1:4" ht="25.5">
      <c r="A61" s="227">
        <f>IF((SUM('Разделы 3, 4'!F66:I66)&gt;=SUM('Разделы 3, 4'!J66:J66)),"","Неверно!")</f>
      </c>
      <c r="B61" s="84">
        <v>114635</v>
      </c>
      <c r="C61" s="228" t="s">
        <v>851</v>
      </c>
      <c r="D61" s="228" t="s">
        <v>802</v>
      </c>
    </row>
    <row r="62" spans="1:4" ht="25.5">
      <c r="A62" s="227">
        <f>IF((SUM('Разделы 3, 4'!F67:I67)&gt;=SUM('Разделы 3, 4'!J67:J67)),"","Неверно!")</f>
      </c>
      <c r="B62" s="84">
        <v>114635</v>
      </c>
      <c r="C62" s="228" t="s">
        <v>852</v>
      </c>
      <c r="D62" s="228" t="s">
        <v>802</v>
      </c>
    </row>
    <row r="63" spans="1:4" ht="25.5">
      <c r="A63" s="227">
        <f>IF((SUM('Разделы 3, 4'!F68:I68)&gt;=SUM('Разделы 3, 4'!J68:J68)),"","Неверно!")</f>
      </c>
      <c r="B63" s="84">
        <v>114635</v>
      </c>
      <c r="C63" s="228" t="s">
        <v>853</v>
      </c>
      <c r="D63" s="228" t="s">
        <v>802</v>
      </c>
    </row>
    <row r="64" spans="1:4" ht="25.5">
      <c r="A64" s="227">
        <f>IF((SUM('Разделы 3, 4'!F69:I69)&gt;=SUM('Разделы 3, 4'!J69:J69)),"","Неверно!")</f>
      </c>
      <c r="B64" s="84">
        <v>114635</v>
      </c>
      <c r="C64" s="228" t="s">
        <v>854</v>
      </c>
      <c r="D64" s="228" t="s">
        <v>802</v>
      </c>
    </row>
    <row r="65" spans="1:4" ht="25.5">
      <c r="A65" s="227">
        <f>IF((SUM('Разделы 3, 4'!F70:I70)&gt;=SUM('Разделы 3, 4'!J70:J70)),"","Неверно!")</f>
      </c>
      <c r="B65" s="84">
        <v>114635</v>
      </c>
      <c r="C65" s="228" t="s">
        <v>855</v>
      </c>
      <c r="D65" s="228" t="s">
        <v>802</v>
      </c>
    </row>
    <row r="66" spans="1:4" ht="25.5">
      <c r="A66" s="227">
        <f>IF((SUM('Разделы 3, 4'!F71:I71)&gt;=SUM('Разделы 3, 4'!J71:J71)),"","Неверно!")</f>
      </c>
      <c r="B66" s="84">
        <v>114635</v>
      </c>
      <c r="C66" s="228" t="s">
        <v>856</v>
      </c>
      <c r="D66" s="228" t="s">
        <v>802</v>
      </c>
    </row>
    <row r="67" spans="1:4" ht="25.5">
      <c r="A67" s="227">
        <f>IF((SUM('Разделы 3, 4'!F72:I72)&gt;=SUM('Разделы 3, 4'!J72:J72)),"","Неверно!")</f>
      </c>
      <c r="B67" s="84">
        <v>114635</v>
      </c>
      <c r="C67" s="228" t="s">
        <v>857</v>
      </c>
      <c r="D67" s="228" t="s">
        <v>802</v>
      </c>
    </row>
    <row r="68" spans="1:4" ht="25.5">
      <c r="A68" s="227">
        <f>IF((SUM('Разделы 3, 4'!F73:I73)&gt;=SUM('Разделы 3, 4'!J73:J73)),"","Неверно!")</f>
      </c>
      <c r="B68" s="84">
        <v>114635</v>
      </c>
      <c r="C68" s="228" t="s">
        <v>858</v>
      </c>
      <c r="D68" s="228" t="s">
        <v>802</v>
      </c>
    </row>
    <row r="69" spans="1:4" ht="25.5">
      <c r="A69" s="227">
        <f>IF((SUM('Разделы 3, 4'!F74:I74)&gt;=SUM('Разделы 3, 4'!J74:J74)),"","Неверно!")</f>
      </c>
      <c r="B69" s="84">
        <v>114635</v>
      </c>
      <c r="C69" s="228" t="s">
        <v>859</v>
      </c>
      <c r="D69" s="228" t="s">
        <v>802</v>
      </c>
    </row>
    <row r="70" spans="1:4" ht="25.5">
      <c r="A70" s="227">
        <f>IF((SUM('Разделы 3, 4'!F75:I75)&gt;=SUM('Разделы 3, 4'!J75:J75)),"","Неверно!")</f>
      </c>
      <c r="B70" s="84">
        <v>114635</v>
      </c>
      <c r="C70" s="228" t="s">
        <v>860</v>
      </c>
      <c r="D70" s="228" t="s">
        <v>802</v>
      </c>
    </row>
    <row r="71" spans="1:4" ht="25.5">
      <c r="A71" s="227">
        <f>IF((SUM('Разделы 3, 4'!F76:I76)&gt;=SUM('Разделы 3, 4'!J76:J76)),"","Неверно!")</f>
      </c>
      <c r="B71" s="84">
        <v>114635</v>
      </c>
      <c r="C71" s="228" t="s">
        <v>861</v>
      </c>
      <c r="D71" s="228" t="s">
        <v>802</v>
      </c>
    </row>
    <row r="72" spans="1:4" ht="25.5">
      <c r="A72" s="227">
        <f>IF((SUM('Разделы 3, 4'!F77:I77)&gt;=SUM('Разделы 3, 4'!J77:J77)),"","Неверно!")</f>
      </c>
      <c r="B72" s="84">
        <v>114635</v>
      </c>
      <c r="C72" s="228" t="s">
        <v>862</v>
      </c>
      <c r="D72" s="228" t="s">
        <v>802</v>
      </c>
    </row>
    <row r="73" spans="1:4" ht="25.5">
      <c r="A73" s="227">
        <f>IF((SUM('Разделы 3, 4'!F78:I78)&gt;=SUM('Разделы 3, 4'!J78:J78)),"","Неверно!")</f>
      </c>
      <c r="B73" s="84">
        <v>114635</v>
      </c>
      <c r="C73" s="228" t="s">
        <v>863</v>
      </c>
      <c r="D73" s="228" t="s">
        <v>802</v>
      </c>
    </row>
    <row r="74" spans="1:4" ht="25.5">
      <c r="A74" s="227">
        <f>IF((SUM('Разделы 3, 4'!F79:I79)&gt;=SUM('Разделы 3, 4'!J79:J79)),"","Неверно!")</f>
      </c>
      <c r="B74" s="84">
        <v>114635</v>
      </c>
      <c r="C74" s="228" t="s">
        <v>864</v>
      </c>
      <c r="D74" s="228" t="s">
        <v>802</v>
      </c>
    </row>
    <row r="75" spans="1:4" ht="25.5">
      <c r="A75" s="227">
        <f>IF((SUM('Разделы 3, 4'!F80:I80)&gt;=SUM('Разделы 3, 4'!J80:J80)),"","Неверно!")</f>
      </c>
      <c r="B75" s="84">
        <v>114635</v>
      </c>
      <c r="C75" s="228" t="s">
        <v>865</v>
      </c>
      <c r="D75" s="228" t="s">
        <v>802</v>
      </c>
    </row>
    <row r="76" spans="1:4" ht="25.5">
      <c r="A76" s="227">
        <f>IF((SUM('Разделы 3, 4'!F81:I81)&gt;=SUM('Разделы 3, 4'!J81:J81)),"","Неверно!")</f>
      </c>
      <c r="B76" s="84">
        <v>114635</v>
      </c>
      <c r="C76" s="228" t="s">
        <v>866</v>
      </c>
      <c r="D76" s="228" t="s">
        <v>802</v>
      </c>
    </row>
    <row r="77" spans="1:4" ht="25.5">
      <c r="A77" s="227">
        <f>IF((SUM('Разделы 3, 4'!F82:I82)&gt;=SUM('Разделы 3, 4'!J82:J82)),"","Неверно!")</f>
      </c>
      <c r="B77" s="84">
        <v>114635</v>
      </c>
      <c r="C77" s="228" t="s">
        <v>867</v>
      </c>
      <c r="D77" s="228" t="s">
        <v>802</v>
      </c>
    </row>
    <row r="78" spans="1:4" ht="25.5">
      <c r="A78" s="227">
        <f>IF((SUM('Разделы 3, 4'!F83:I83)&gt;=SUM('Разделы 3, 4'!J83:J83)),"","Неверно!")</f>
      </c>
      <c r="B78" s="84">
        <v>114635</v>
      </c>
      <c r="C78" s="228" t="s">
        <v>868</v>
      </c>
      <c r="D78" s="228" t="s">
        <v>802</v>
      </c>
    </row>
    <row r="79" spans="1:4" ht="25.5">
      <c r="A79" s="227">
        <f>IF((SUM('Разделы 3, 4'!F84:I84)&gt;=SUM('Разделы 3, 4'!J84:J84)),"","Неверно!")</f>
      </c>
      <c r="B79" s="84">
        <v>114635</v>
      </c>
      <c r="C79" s="228" t="s">
        <v>869</v>
      </c>
      <c r="D79" s="228" t="s">
        <v>802</v>
      </c>
    </row>
    <row r="80" spans="1:4" ht="25.5">
      <c r="A80" s="227">
        <f>IF((SUM('Разделы 3, 4'!F85:I85)&gt;=SUM('Разделы 3, 4'!J85:J85)),"","Неверно!")</f>
      </c>
      <c r="B80" s="84">
        <v>114635</v>
      </c>
      <c r="C80" s="228" t="s">
        <v>870</v>
      </c>
      <c r="D80" s="228" t="s">
        <v>802</v>
      </c>
    </row>
    <row r="81" spans="1:4" ht="25.5">
      <c r="A81" s="227">
        <f>IF((SUM('Разделы 3, 4'!F86:I86)&gt;=SUM('Разделы 3, 4'!J86:J86)),"","Неверно!")</f>
      </c>
      <c r="B81" s="84">
        <v>114635</v>
      </c>
      <c r="C81" s="228" t="s">
        <v>871</v>
      </c>
      <c r="D81" s="228" t="s">
        <v>802</v>
      </c>
    </row>
    <row r="82" spans="1:4" ht="25.5">
      <c r="A82" s="227">
        <f>IF((SUM('Разделы 3, 4'!F87:I87)&gt;=SUM('Разделы 3, 4'!J87:J87)),"","Неверно!")</f>
      </c>
      <c r="B82" s="84">
        <v>114635</v>
      </c>
      <c r="C82" s="228" t="s">
        <v>872</v>
      </c>
      <c r="D82" s="228" t="s">
        <v>802</v>
      </c>
    </row>
    <row r="83" spans="1:4" ht="25.5">
      <c r="A83" s="227">
        <f>IF((SUM('Разделы 3, 4'!F88:I88)&gt;=SUM('Разделы 3, 4'!J88:J88)),"","Неверно!")</f>
      </c>
      <c r="B83" s="84">
        <v>114635</v>
      </c>
      <c r="C83" s="228" t="s">
        <v>873</v>
      </c>
      <c r="D83" s="228" t="s">
        <v>802</v>
      </c>
    </row>
    <row r="84" spans="1:4" ht="25.5">
      <c r="A84" s="227">
        <f>IF((SUM('Разделы 3, 4'!F89:I89)&gt;=SUM('Разделы 3, 4'!J89:J89)),"","Неверно!")</f>
      </c>
      <c r="B84" s="84">
        <v>114635</v>
      </c>
      <c r="C84" s="228" t="s">
        <v>226</v>
      </c>
      <c r="D84" s="228" t="s">
        <v>802</v>
      </c>
    </row>
    <row r="85" spans="1:4" ht="25.5">
      <c r="A85" s="227">
        <f>IF((SUM('Разделы 3, 4'!F90:I90)&gt;=SUM('Разделы 3, 4'!J90:J90)),"","Неверно!")</f>
      </c>
      <c r="B85" s="84">
        <v>114635</v>
      </c>
      <c r="C85" s="228" t="s">
        <v>227</v>
      </c>
      <c r="D85" s="228" t="s">
        <v>802</v>
      </c>
    </row>
    <row r="86" spans="1:4" ht="25.5">
      <c r="A86" s="227">
        <f>IF((SUM('Разделы 3, 4'!F91:I91)&gt;=SUM('Разделы 3, 4'!J91:J91)),"","Неверно!")</f>
      </c>
      <c r="B86" s="84">
        <v>114635</v>
      </c>
      <c r="C86" s="228" t="s">
        <v>228</v>
      </c>
      <c r="D86" s="228" t="s">
        <v>802</v>
      </c>
    </row>
    <row r="87" spans="1:4" ht="25.5">
      <c r="A87" s="227">
        <f>IF((SUM('Разделы 3, 4'!F92:I92)&gt;=SUM('Разделы 3, 4'!J92:J92)),"","Неверно!")</f>
      </c>
      <c r="B87" s="84">
        <v>114635</v>
      </c>
      <c r="C87" s="228" t="s">
        <v>229</v>
      </c>
      <c r="D87" s="228" t="s">
        <v>802</v>
      </c>
    </row>
    <row r="88" spans="1:4" ht="25.5">
      <c r="A88" s="227">
        <f>IF((SUM('Разделы 3, 4'!F93:I93)&gt;=SUM('Разделы 3, 4'!J93:J93)),"","Неверно!")</f>
      </c>
      <c r="B88" s="84">
        <v>114635</v>
      </c>
      <c r="C88" s="228" t="s">
        <v>230</v>
      </c>
      <c r="D88" s="228" t="s">
        <v>802</v>
      </c>
    </row>
    <row r="89" spans="1:4" ht="25.5">
      <c r="A89" s="227">
        <f>IF((SUM('Разделы 3, 4'!F94:I94)&gt;=SUM('Разделы 3, 4'!J94:J94)),"","Неверно!")</f>
      </c>
      <c r="B89" s="84">
        <v>114635</v>
      </c>
      <c r="C89" s="228" t="s">
        <v>231</v>
      </c>
      <c r="D89" s="228" t="s">
        <v>802</v>
      </c>
    </row>
    <row r="90" spans="1:4" ht="25.5">
      <c r="A90" s="227">
        <f>IF((SUM('Разделы 3, 4'!F95:I95)&gt;=SUM('Разделы 3, 4'!J95:J95)),"","Неверно!")</f>
      </c>
      <c r="B90" s="84">
        <v>114635</v>
      </c>
      <c r="C90" s="228" t="s">
        <v>232</v>
      </c>
      <c r="D90" s="228" t="s">
        <v>802</v>
      </c>
    </row>
    <row r="91" spans="1:4" ht="25.5">
      <c r="A91" s="227">
        <f>IF((SUM('Разделы 3, 4'!F96:I96)&gt;=SUM('Разделы 3, 4'!J96:J96)),"","Неверно!")</f>
      </c>
      <c r="B91" s="84">
        <v>114635</v>
      </c>
      <c r="C91" s="228" t="s">
        <v>233</v>
      </c>
      <c r="D91" s="228" t="s">
        <v>802</v>
      </c>
    </row>
    <row r="92" spans="1:4" ht="25.5">
      <c r="A92" s="227">
        <f>IF((SUM('Разделы 3, 4'!F97:I97)&gt;=SUM('Разделы 3, 4'!J97:J97)),"","Неверно!")</f>
      </c>
      <c r="B92" s="84">
        <v>114635</v>
      </c>
      <c r="C92" s="228" t="s">
        <v>234</v>
      </c>
      <c r="D92" s="228" t="s">
        <v>802</v>
      </c>
    </row>
    <row r="93" spans="1:4" ht="25.5">
      <c r="A93" s="227">
        <f>IF((SUM('Разделы 3, 4'!F98:I98)&gt;=SUM('Разделы 3, 4'!J98:J98)),"","Неверно!")</f>
      </c>
      <c r="B93" s="84">
        <v>114635</v>
      </c>
      <c r="C93" s="228" t="s">
        <v>235</v>
      </c>
      <c r="D93" s="228" t="s">
        <v>802</v>
      </c>
    </row>
    <row r="94" spans="1:4" ht="25.5">
      <c r="A94" s="227">
        <f>IF((SUM('Разделы 3, 4'!Z65:AC98)=SUM('Разделы 3, 4'!K65:L98)),"","Неверно!")</f>
      </c>
      <c r="B94" s="84">
        <v>114636</v>
      </c>
      <c r="C94" s="228" t="s">
        <v>483</v>
      </c>
      <c r="D94" s="228" t="s">
        <v>484</v>
      </c>
    </row>
    <row r="95" spans="1:4" ht="12.75">
      <c r="A95" s="227">
        <f>IF((SUM('Разделы 3, 4'!K9:K9)=SUM('Разделы 3, 4'!F9:I9)),"","Неверно!")</f>
      </c>
      <c r="B95" s="84">
        <v>114637</v>
      </c>
      <c r="C95" s="228" t="s">
        <v>236</v>
      </c>
      <c r="D95" s="228" t="s">
        <v>801</v>
      </c>
    </row>
    <row r="96" spans="1:4" ht="12.75">
      <c r="A96" s="227">
        <f>IF((SUM('Разделы 3, 4'!K10:K10)=SUM('Разделы 3, 4'!F10:I10)),"","Неверно!")</f>
      </c>
      <c r="B96" s="84">
        <v>114637</v>
      </c>
      <c r="C96" s="228" t="s">
        <v>940</v>
      </c>
      <c r="D96" s="228" t="s">
        <v>801</v>
      </c>
    </row>
    <row r="97" spans="1:4" ht="12.75">
      <c r="A97" s="227">
        <f>IF((SUM('Разделы 3, 4'!K11:K11)=SUM('Разделы 3, 4'!F11:I11)),"","Неверно!")</f>
      </c>
      <c r="B97" s="84">
        <v>114637</v>
      </c>
      <c r="C97" s="228" t="s">
        <v>941</v>
      </c>
      <c r="D97" s="228" t="s">
        <v>801</v>
      </c>
    </row>
    <row r="98" spans="1:4" ht="12.75">
      <c r="A98" s="227">
        <f>IF((SUM('Разделы 3, 4'!K12:K12)=SUM('Разделы 3, 4'!F12:I12)),"","Неверно!")</f>
      </c>
      <c r="B98" s="84">
        <v>114637</v>
      </c>
      <c r="C98" s="228" t="s">
        <v>942</v>
      </c>
      <c r="D98" s="228" t="s">
        <v>801</v>
      </c>
    </row>
    <row r="99" spans="1:4" ht="12.75">
      <c r="A99" s="227">
        <f>IF((SUM('Разделы 3, 4'!K13:K13)=SUM('Разделы 3, 4'!F13:I13)),"","Неверно!")</f>
      </c>
      <c r="B99" s="84">
        <v>114637</v>
      </c>
      <c r="C99" s="228" t="s">
        <v>943</v>
      </c>
      <c r="D99" s="228" t="s">
        <v>801</v>
      </c>
    </row>
    <row r="100" spans="1:4" ht="12.75">
      <c r="A100" s="227">
        <f>IF((SUM('Разделы 3, 4'!K14:K14)=SUM('Разделы 3, 4'!F14:I14)),"","Неверно!")</f>
      </c>
      <c r="B100" s="84">
        <v>114637</v>
      </c>
      <c r="C100" s="228" t="s">
        <v>944</v>
      </c>
      <c r="D100" s="228" t="s">
        <v>801</v>
      </c>
    </row>
    <row r="101" spans="1:4" ht="12.75">
      <c r="A101" s="227">
        <f>IF((SUM('Разделы 3, 4'!K15:K15)=SUM('Разделы 3, 4'!F15:I15)),"","Неверно!")</f>
      </c>
      <c r="B101" s="84">
        <v>114637</v>
      </c>
      <c r="C101" s="228" t="s">
        <v>945</v>
      </c>
      <c r="D101" s="228" t="s">
        <v>801</v>
      </c>
    </row>
    <row r="102" spans="1:4" ht="12.75">
      <c r="A102" s="227">
        <f>IF((SUM('Разделы 3, 4'!K16:K16)=SUM('Разделы 3, 4'!F16:I16)),"","Неверно!")</f>
      </c>
      <c r="B102" s="84">
        <v>114637</v>
      </c>
      <c r="C102" s="228" t="s">
        <v>946</v>
      </c>
      <c r="D102" s="228" t="s">
        <v>801</v>
      </c>
    </row>
    <row r="103" spans="1:4" ht="12.75">
      <c r="A103" s="227">
        <f>IF((SUM('Разделы 3, 4'!K17:K17)=SUM('Разделы 3, 4'!F17:I17)),"","Неверно!")</f>
      </c>
      <c r="B103" s="84">
        <v>114637</v>
      </c>
      <c r="C103" s="228" t="s">
        <v>947</v>
      </c>
      <c r="D103" s="228" t="s">
        <v>801</v>
      </c>
    </row>
    <row r="104" spans="1:4" ht="25.5">
      <c r="A104" s="227">
        <f>IF((SUM('Разделы 3, 4'!K18:K18)=SUM('Разделы 3, 4'!F18:I18)),"","Неверно!")</f>
      </c>
      <c r="B104" s="84">
        <v>114637</v>
      </c>
      <c r="C104" s="228" t="s">
        <v>948</v>
      </c>
      <c r="D104" s="228" t="s">
        <v>801</v>
      </c>
    </row>
    <row r="105" spans="1:4" ht="25.5">
      <c r="A105" s="227">
        <f>IF((SUM('Разделы 3, 4'!K19:K19)=SUM('Разделы 3, 4'!F19:I19)),"","Неверно!")</f>
      </c>
      <c r="B105" s="84">
        <v>114637</v>
      </c>
      <c r="C105" s="228" t="s">
        <v>949</v>
      </c>
      <c r="D105" s="228" t="s">
        <v>801</v>
      </c>
    </row>
    <row r="106" spans="1:4" ht="25.5">
      <c r="A106" s="227">
        <f>IF((SUM('Разделы 3, 4'!K20:K20)=SUM('Разделы 3, 4'!F20:I20)),"","Неверно!")</f>
      </c>
      <c r="B106" s="84">
        <v>114637</v>
      </c>
      <c r="C106" s="228" t="s">
        <v>950</v>
      </c>
      <c r="D106" s="228" t="s">
        <v>801</v>
      </c>
    </row>
    <row r="107" spans="1:4" ht="25.5">
      <c r="A107" s="227">
        <f>IF((SUM('Разделы 3, 4'!K21:K21)=SUM('Разделы 3, 4'!F21:I21)),"","Неверно!")</f>
      </c>
      <c r="B107" s="84">
        <v>114637</v>
      </c>
      <c r="C107" s="228" t="s">
        <v>951</v>
      </c>
      <c r="D107" s="228" t="s">
        <v>801</v>
      </c>
    </row>
    <row r="108" spans="1:4" ht="25.5">
      <c r="A108" s="227">
        <f>IF((SUM('Разделы 3, 4'!K22:K22)=SUM('Разделы 3, 4'!F22:I22)),"","Неверно!")</f>
      </c>
      <c r="B108" s="84">
        <v>114637</v>
      </c>
      <c r="C108" s="228" t="s">
        <v>952</v>
      </c>
      <c r="D108" s="228" t="s">
        <v>801</v>
      </c>
    </row>
    <row r="109" spans="1:4" ht="25.5">
      <c r="A109" s="227">
        <f>IF((SUM('Разделы 3, 4'!K23:K23)=SUM('Разделы 3, 4'!F23:I23)),"","Неверно!")</f>
      </c>
      <c r="B109" s="84">
        <v>114637</v>
      </c>
      <c r="C109" s="228" t="s">
        <v>953</v>
      </c>
      <c r="D109" s="228" t="s">
        <v>801</v>
      </c>
    </row>
    <row r="110" spans="1:4" ht="25.5">
      <c r="A110" s="227">
        <f>IF((SUM('Разделы 3, 4'!K24:K24)=SUM('Разделы 3, 4'!F24:I24)),"","Неверно!")</f>
      </c>
      <c r="B110" s="84">
        <v>114637</v>
      </c>
      <c r="C110" s="228" t="s">
        <v>954</v>
      </c>
      <c r="D110" s="228" t="s">
        <v>801</v>
      </c>
    </row>
    <row r="111" spans="1:4" ht="25.5">
      <c r="A111" s="227">
        <f>IF((SUM('Разделы 3, 4'!K25:K25)=SUM('Разделы 3, 4'!F25:I25)),"","Неверно!")</f>
      </c>
      <c r="B111" s="84">
        <v>114637</v>
      </c>
      <c r="C111" s="228" t="s">
        <v>955</v>
      </c>
      <c r="D111" s="228" t="s">
        <v>801</v>
      </c>
    </row>
    <row r="112" spans="1:4" ht="25.5">
      <c r="A112" s="227">
        <f>IF((SUM('Разделы 3, 4'!K26:K26)=SUM('Разделы 3, 4'!F26:I26)),"","Неверно!")</f>
      </c>
      <c r="B112" s="84">
        <v>114637</v>
      </c>
      <c r="C112" s="228" t="s">
        <v>956</v>
      </c>
      <c r="D112" s="228" t="s">
        <v>801</v>
      </c>
    </row>
    <row r="113" spans="1:4" ht="25.5">
      <c r="A113" s="227">
        <f>IF((SUM('Разделы 3, 4'!K27:K27)=SUM('Разделы 3, 4'!F27:I27)),"","Неверно!")</f>
      </c>
      <c r="B113" s="84">
        <v>114637</v>
      </c>
      <c r="C113" s="228" t="s">
        <v>957</v>
      </c>
      <c r="D113" s="228" t="s">
        <v>801</v>
      </c>
    </row>
    <row r="114" spans="1:4" ht="25.5">
      <c r="A114" s="227">
        <f>IF((SUM('Разделы 3, 4'!K28:K28)=SUM('Разделы 3, 4'!F28:I28)),"","Неверно!")</f>
      </c>
      <c r="B114" s="84">
        <v>114637</v>
      </c>
      <c r="C114" s="228" t="s">
        <v>958</v>
      </c>
      <c r="D114" s="228" t="s">
        <v>801</v>
      </c>
    </row>
    <row r="115" spans="1:4" ht="25.5">
      <c r="A115" s="227">
        <f>IF((SUM('Разделы 3, 4'!K29:K29)=SUM('Разделы 3, 4'!F29:I29)),"","Неверно!")</f>
      </c>
      <c r="B115" s="84">
        <v>114637</v>
      </c>
      <c r="C115" s="228" t="s">
        <v>959</v>
      </c>
      <c r="D115" s="228" t="s">
        <v>801</v>
      </c>
    </row>
    <row r="116" spans="1:4" ht="25.5">
      <c r="A116" s="227">
        <f>IF((SUM('Разделы 3, 4'!K30:K30)=SUM('Разделы 3, 4'!F30:I30)),"","Неверно!")</f>
      </c>
      <c r="B116" s="84">
        <v>114637</v>
      </c>
      <c r="C116" s="228" t="s">
        <v>960</v>
      </c>
      <c r="D116" s="228" t="s">
        <v>801</v>
      </c>
    </row>
    <row r="117" spans="1:4" ht="25.5">
      <c r="A117" s="227">
        <f>IF((SUM('Разделы 3, 4'!K31:K31)=SUM('Разделы 3, 4'!F31:I31)),"","Неверно!")</f>
      </c>
      <c r="B117" s="84">
        <v>114637</v>
      </c>
      <c r="C117" s="228" t="s">
        <v>961</v>
      </c>
      <c r="D117" s="228" t="s">
        <v>801</v>
      </c>
    </row>
    <row r="118" spans="1:4" ht="25.5">
      <c r="A118" s="227">
        <f>IF((SUM('Разделы 3, 4'!K32:K32)=SUM('Разделы 3, 4'!F32:I32)),"","Неверно!")</f>
      </c>
      <c r="B118" s="84">
        <v>114637</v>
      </c>
      <c r="C118" s="228" t="s">
        <v>962</v>
      </c>
      <c r="D118" s="228" t="s">
        <v>801</v>
      </c>
    </row>
    <row r="119" spans="1:4" ht="25.5">
      <c r="A119" s="227">
        <f>IF((SUM('Разделы 3, 4'!K33:K33)=SUM('Разделы 3, 4'!F33:I33)),"","Неверно!")</f>
      </c>
      <c r="B119" s="84">
        <v>114637</v>
      </c>
      <c r="C119" s="228" t="s">
        <v>963</v>
      </c>
      <c r="D119" s="228" t="s">
        <v>801</v>
      </c>
    </row>
    <row r="120" spans="1:4" ht="25.5">
      <c r="A120" s="227">
        <f>IF((SUM('Разделы 3, 4'!K34:K34)=SUM('Разделы 3, 4'!F34:I34)),"","Неверно!")</f>
      </c>
      <c r="B120" s="84">
        <v>114637</v>
      </c>
      <c r="C120" s="228" t="s">
        <v>964</v>
      </c>
      <c r="D120" s="228" t="s">
        <v>801</v>
      </c>
    </row>
    <row r="121" spans="1:4" ht="25.5">
      <c r="A121" s="227">
        <f>IF((SUM('Разделы 3, 4'!K35:K35)=SUM('Разделы 3, 4'!F35:I35)),"","Неверно!")</f>
      </c>
      <c r="B121" s="84">
        <v>114637</v>
      </c>
      <c r="C121" s="228" t="s">
        <v>965</v>
      </c>
      <c r="D121" s="228" t="s">
        <v>801</v>
      </c>
    </row>
    <row r="122" spans="1:4" ht="25.5">
      <c r="A122" s="227">
        <f>IF((SUM('Разделы 3, 4'!K36:K36)=SUM('Разделы 3, 4'!F36:I36)),"","Неверно!")</f>
      </c>
      <c r="B122" s="84">
        <v>114637</v>
      </c>
      <c r="C122" s="228" t="s">
        <v>966</v>
      </c>
      <c r="D122" s="228" t="s">
        <v>801</v>
      </c>
    </row>
    <row r="123" spans="1:4" ht="25.5">
      <c r="A123" s="227">
        <f>IF((SUM('Разделы 3, 4'!K37:K37)=SUM('Разделы 3, 4'!F37:I37)),"","Неверно!")</f>
      </c>
      <c r="B123" s="84">
        <v>114637</v>
      </c>
      <c r="C123" s="228" t="s">
        <v>967</v>
      </c>
      <c r="D123" s="228" t="s">
        <v>801</v>
      </c>
    </row>
    <row r="124" spans="1:4" ht="25.5">
      <c r="A124" s="227">
        <f>IF((SUM('Разделы 3, 4'!K38:K38)=SUM('Разделы 3, 4'!F38:I38)),"","Неверно!")</f>
      </c>
      <c r="B124" s="84">
        <v>114637</v>
      </c>
      <c r="C124" s="228" t="s">
        <v>968</v>
      </c>
      <c r="D124" s="228" t="s">
        <v>801</v>
      </c>
    </row>
    <row r="125" spans="1:4" ht="25.5">
      <c r="A125" s="227">
        <f>IF((SUM('Разделы 3, 4'!K39:K39)=SUM('Разделы 3, 4'!F39:I39)),"","Неверно!")</f>
      </c>
      <c r="B125" s="84">
        <v>114637</v>
      </c>
      <c r="C125" s="228" t="s">
        <v>969</v>
      </c>
      <c r="D125" s="228" t="s">
        <v>801</v>
      </c>
    </row>
    <row r="126" spans="1:4" ht="25.5">
      <c r="A126" s="227">
        <f>IF((SUM('Разделы 3, 4'!K40:K40)=SUM('Разделы 3, 4'!F40:I40)),"","Неверно!")</f>
      </c>
      <c r="B126" s="84">
        <v>114637</v>
      </c>
      <c r="C126" s="228" t="s">
        <v>970</v>
      </c>
      <c r="D126" s="228" t="s">
        <v>801</v>
      </c>
    </row>
    <row r="127" spans="1:4" ht="25.5">
      <c r="A127" s="227">
        <f>IF((SUM('Разделы 3, 4'!K41:K41)=SUM('Разделы 3, 4'!F41:I41)),"","Неверно!")</f>
      </c>
      <c r="B127" s="84">
        <v>114637</v>
      </c>
      <c r="C127" s="228" t="s">
        <v>971</v>
      </c>
      <c r="D127" s="228" t="s">
        <v>801</v>
      </c>
    </row>
    <row r="128" spans="1:4" ht="25.5">
      <c r="A128" s="227">
        <f>IF((SUM('Разделы 3, 4'!K42:K42)=SUM('Разделы 3, 4'!F42:I42)),"","Неверно!")</f>
      </c>
      <c r="B128" s="84">
        <v>114637</v>
      </c>
      <c r="C128" s="228" t="s">
        <v>972</v>
      </c>
      <c r="D128" s="228" t="s">
        <v>801</v>
      </c>
    </row>
    <row r="129" spans="1:4" ht="25.5">
      <c r="A129" s="227">
        <f>IF((SUM('Разделы 3, 4'!K43:K43)=SUM('Разделы 3, 4'!F43:I43)),"","Неверно!")</f>
      </c>
      <c r="B129" s="84">
        <v>114637</v>
      </c>
      <c r="C129" s="228" t="s">
        <v>973</v>
      </c>
      <c r="D129" s="228" t="s">
        <v>801</v>
      </c>
    </row>
    <row r="130" spans="1:4" ht="25.5">
      <c r="A130" s="227">
        <f>IF((SUM('Разделы 3, 4'!K44:K44)=SUM('Разделы 3, 4'!F44:I44)),"","Неверно!")</f>
      </c>
      <c r="B130" s="84">
        <v>114637</v>
      </c>
      <c r="C130" s="228" t="s">
        <v>974</v>
      </c>
      <c r="D130" s="228" t="s">
        <v>801</v>
      </c>
    </row>
    <row r="131" spans="1:4" ht="25.5">
      <c r="A131" s="227">
        <f>IF((SUM('Разделы 3, 4'!K45:K45)=SUM('Разделы 3, 4'!F45:I45)),"","Неверно!")</f>
      </c>
      <c r="B131" s="84">
        <v>114637</v>
      </c>
      <c r="C131" s="228" t="s">
        <v>975</v>
      </c>
      <c r="D131" s="228" t="s">
        <v>801</v>
      </c>
    </row>
    <row r="132" spans="1:4" ht="25.5">
      <c r="A132" s="227">
        <f>IF((SUM('Разделы 3, 4'!K46:K46)=SUM('Разделы 3, 4'!F46:I46)),"","Неверно!")</f>
      </c>
      <c r="B132" s="84">
        <v>114637</v>
      </c>
      <c r="C132" s="228" t="s">
        <v>976</v>
      </c>
      <c r="D132" s="228" t="s">
        <v>801</v>
      </c>
    </row>
    <row r="133" spans="1:4" ht="25.5">
      <c r="A133" s="227">
        <f>IF((SUM('Разделы 3, 4'!K47:K47)=SUM('Разделы 3, 4'!F47:I47)),"","Неверно!")</f>
      </c>
      <c r="B133" s="84">
        <v>114637</v>
      </c>
      <c r="C133" s="228" t="s">
        <v>977</v>
      </c>
      <c r="D133" s="228" t="s">
        <v>801</v>
      </c>
    </row>
    <row r="134" spans="1:4" ht="25.5">
      <c r="A134" s="227">
        <f>IF((SUM('Разделы 3, 4'!K48:K48)=SUM('Разделы 3, 4'!F48:I48)),"","Неверно!")</f>
      </c>
      <c r="B134" s="84">
        <v>114637</v>
      </c>
      <c r="C134" s="228" t="s">
        <v>978</v>
      </c>
      <c r="D134" s="228" t="s">
        <v>801</v>
      </c>
    </row>
    <row r="135" spans="1:4" ht="25.5">
      <c r="A135" s="227">
        <f>IF((SUM('Разделы 3, 4'!K49:K49)=SUM('Разделы 3, 4'!F49:I49)),"","Неверно!")</f>
      </c>
      <c r="B135" s="84">
        <v>114637</v>
      </c>
      <c r="C135" s="228" t="s">
        <v>22</v>
      </c>
      <c r="D135" s="228" t="s">
        <v>801</v>
      </c>
    </row>
    <row r="136" spans="1:4" ht="25.5">
      <c r="A136" s="227">
        <f>IF((SUM('Разделы 3, 4'!K50:K50)=SUM('Разделы 3, 4'!F50:I50)),"","Неверно!")</f>
      </c>
      <c r="B136" s="84">
        <v>114637</v>
      </c>
      <c r="C136" s="228" t="s">
        <v>23</v>
      </c>
      <c r="D136" s="228" t="s">
        <v>801</v>
      </c>
    </row>
    <row r="137" spans="1:4" ht="25.5">
      <c r="A137" s="227">
        <f>IF((SUM('Разделы 3, 4'!K51:K51)=SUM('Разделы 3, 4'!F51:I51)),"","Неверно!")</f>
      </c>
      <c r="B137" s="84">
        <v>114637</v>
      </c>
      <c r="C137" s="228" t="s">
        <v>24</v>
      </c>
      <c r="D137" s="228" t="s">
        <v>801</v>
      </c>
    </row>
    <row r="138" spans="1:4" ht="25.5">
      <c r="A138" s="227">
        <f>IF((SUM('Разделы 3, 4'!K52:K52)=SUM('Разделы 3, 4'!F52:I52)),"","Неверно!")</f>
      </c>
      <c r="B138" s="84">
        <v>114637</v>
      </c>
      <c r="C138" s="228" t="s">
        <v>25</v>
      </c>
      <c r="D138" s="228" t="s">
        <v>801</v>
      </c>
    </row>
    <row r="139" spans="1:4" ht="25.5">
      <c r="A139" s="227">
        <f>IF((SUM('Разделы 3, 4'!K53:K53)=SUM('Разделы 3, 4'!F53:I53)),"","Неверно!")</f>
      </c>
      <c r="B139" s="84">
        <v>114637</v>
      </c>
      <c r="C139" s="228" t="s">
        <v>26</v>
      </c>
      <c r="D139" s="228" t="s">
        <v>801</v>
      </c>
    </row>
    <row r="140" spans="1:4" ht="25.5">
      <c r="A140" s="227">
        <f>IF((SUM('Разделы 3, 4'!K54:K54)=SUM('Разделы 3, 4'!F54:I54)),"","Неверно!")</f>
      </c>
      <c r="B140" s="84">
        <v>114637</v>
      </c>
      <c r="C140" s="228" t="s">
        <v>27</v>
      </c>
      <c r="D140" s="228" t="s">
        <v>801</v>
      </c>
    </row>
    <row r="141" spans="1:4" ht="25.5">
      <c r="A141" s="227">
        <f>IF((SUM('Разделы 3, 4'!K55:K55)=SUM('Разделы 3, 4'!F55:I55)),"","Неверно!")</f>
      </c>
      <c r="B141" s="84">
        <v>114637</v>
      </c>
      <c r="C141" s="228" t="s">
        <v>28</v>
      </c>
      <c r="D141" s="228" t="s">
        <v>801</v>
      </c>
    </row>
    <row r="142" spans="1:4" ht="25.5">
      <c r="A142" s="227">
        <f>IF((SUM('Разделы 3, 4'!K56:K56)=SUM('Разделы 3, 4'!F56:I56)),"","Неверно!")</f>
      </c>
      <c r="B142" s="84">
        <v>114637</v>
      </c>
      <c r="C142" s="228" t="s">
        <v>29</v>
      </c>
      <c r="D142" s="228" t="s">
        <v>801</v>
      </c>
    </row>
    <row r="143" spans="1:4" ht="25.5">
      <c r="A143" s="227">
        <f>IF((SUM('Разделы 3, 4'!K57:K57)=SUM('Разделы 3, 4'!F57:I57)),"","Неверно!")</f>
      </c>
      <c r="B143" s="84">
        <v>114637</v>
      </c>
      <c r="C143" s="228" t="s">
        <v>30</v>
      </c>
      <c r="D143" s="228" t="s">
        <v>801</v>
      </c>
    </row>
    <row r="144" spans="1:4" ht="25.5">
      <c r="A144" s="227">
        <f>IF((SUM('Разделы 3, 4'!K58:K58)=SUM('Разделы 3, 4'!F58:I58)),"","Неверно!")</f>
      </c>
      <c r="B144" s="84">
        <v>114637</v>
      </c>
      <c r="C144" s="228" t="s">
        <v>31</v>
      </c>
      <c r="D144" s="228" t="s">
        <v>801</v>
      </c>
    </row>
    <row r="145" spans="1:4" ht="25.5">
      <c r="A145" s="227">
        <f>IF((SUM('Разделы 3, 4'!K59:K59)=SUM('Разделы 3, 4'!F59:I59)),"","Неверно!")</f>
      </c>
      <c r="B145" s="84">
        <v>114637</v>
      </c>
      <c r="C145" s="228" t="s">
        <v>32</v>
      </c>
      <c r="D145" s="228" t="s">
        <v>801</v>
      </c>
    </row>
    <row r="146" spans="1:4" ht="25.5">
      <c r="A146" s="227">
        <f>IF((SUM('Разделы 3, 4'!K60:K60)=SUM('Разделы 3, 4'!F60:I60)),"","Неверно!")</f>
      </c>
      <c r="B146" s="84">
        <v>114637</v>
      </c>
      <c r="C146" s="228" t="s">
        <v>33</v>
      </c>
      <c r="D146" s="228" t="s">
        <v>801</v>
      </c>
    </row>
    <row r="147" spans="1:4" ht="25.5">
      <c r="A147" s="227">
        <f>IF((SUM('Разделы 3, 4'!K61:K61)=SUM('Разделы 3, 4'!F61:I61)),"","Неверно!")</f>
      </c>
      <c r="B147" s="84">
        <v>114637</v>
      </c>
      <c r="C147" s="228" t="s">
        <v>34</v>
      </c>
      <c r="D147" s="228" t="s">
        <v>801</v>
      </c>
    </row>
    <row r="148" spans="1:4" ht="25.5">
      <c r="A148" s="227">
        <f>IF((SUM('Разделы 3, 4'!K62:K62)=SUM('Разделы 3, 4'!F62:I62)),"","Неверно!")</f>
      </c>
      <c r="B148" s="84">
        <v>114637</v>
      </c>
      <c r="C148" s="228" t="s">
        <v>35</v>
      </c>
      <c r="D148" s="228" t="s">
        <v>801</v>
      </c>
    </row>
    <row r="149" spans="1:4" ht="25.5">
      <c r="A149" s="227">
        <f>IF((SUM('Разделы 3, 4'!K63:K63)=SUM('Разделы 3, 4'!F63:I63)),"","Неверно!")</f>
      </c>
      <c r="B149" s="84">
        <v>114637</v>
      </c>
      <c r="C149" s="228" t="s">
        <v>36</v>
      </c>
      <c r="D149" s="228" t="s">
        <v>801</v>
      </c>
    </row>
    <row r="150" spans="1:4" ht="25.5">
      <c r="A150" s="227">
        <f>IF((SUM('Разделы 3, 4'!K64:K64)=SUM('Разделы 3, 4'!F64:I64)),"","Неверно!")</f>
      </c>
      <c r="B150" s="84">
        <v>114637</v>
      </c>
      <c r="C150" s="228" t="s">
        <v>37</v>
      </c>
      <c r="D150" s="228" t="s">
        <v>801</v>
      </c>
    </row>
    <row r="151" spans="1:4" ht="25.5">
      <c r="A151" s="227">
        <f>IF((SUM('Разделы 3, 4'!K65:K65)=SUM('Разделы 3, 4'!F65:I65)),"","Неверно!")</f>
      </c>
      <c r="B151" s="84">
        <v>114637</v>
      </c>
      <c r="C151" s="228" t="s">
        <v>38</v>
      </c>
      <c r="D151" s="228" t="s">
        <v>801</v>
      </c>
    </row>
    <row r="152" spans="1:4" ht="25.5">
      <c r="A152" s="227">
        <f>IF((SUM('Разделы 3, 4'!K66:K66)=SUM('Разделы 3, 4'!F66:I66)),"","Неверно!")</f>
      </c>
      <c r="B152" s="84">
        <v>114637</v>
      </c>
      <c r="C152" s="228" t="s">
        <v>363</v>
      </c>
      <c r="D152" s="228" t="s">
        <v>801</v>
      </c>
    </row>
    <row r="153" spans="1:4" ht="25.5">
      <c r="A153" s="227">
        <f>IF((SUM('Разделы 3, 4'!K67:K67)=SUM('Разделы 3, 4'!F67:I67)),"","Неверно!")</f>
      </c>
      <c r="B153" s="84">
        <v>114637</v>
      </c>
      <c r="C153" s="228" t="s">
        <v>364</v>
      </c>
      <c r="D153" s="228" t="s">
        <v>801</v>
      </c>
    </row>
    <row r="154" spans="1:4" ht="25.5">
      <c r="A154" s="227">
        <f>IF((SUM('Разделы 3, 4'!K68:K68)=SUM('Разделы 3, 4'!F68:I68)),"","Неверно!")</f>
      </c>
      <c r="B154" s="84">
        <v>114637</v>
      </c>
      <c r="C154" s="228" t="s">
        <v>365</v>
      </c>
      <c r="D154" s="228" t="s">
        <v>801</v>
      </c>
    </row>
    <row r="155" spans="1:4" ht="25.5">
      <c r="A155" s="227">
        <f>IF((SUM('Разделы 3, 4'!K69:K69)=SUM('Разделы 3, 4'!F69:I69)),"","Неверно!")</f>
      </c>
      <c r="B155" s="84">
        <v>114637</v>
      </c>
      <c r="C155" s="228" t="s">
        <v>366</v>
      </c>
      <c r="D155" s="228" t="s">
        <v>801</v>
      </c>
    </row>
    <row r="156" spans="1:4" ht="25.5">
      <c r="A156" s="227">
        <f>IF((SUM('Разделы 3, 4'!K70:K70)=SUM('Разделы 3, 4'!F70:I70)),"","Неверно!")</f>
      </c>
      <c r="B156" s="84">
        <v>114637</v>
      </c>
      <c r="C156" s="228" t="s">
        <v>367</v>
      </c>
      <c r="D156" s="228" t="s">
        <v>801</v>
      </c>
    </row>
    <row r="157" spans="1:4" ht="25.5">
      <c r="A157" s="227">
        <f>IF((SUM('Разделы 3, 4'!K71:K71)=SUM('Разделы 3, 4'!F71:I71)),"","Неверно!")</f>
      </c>
      <c r="B157" s="84">
        <v>114637</v>
      </c>
      <c r="C157" s="228" t="s">
        <v>368</v>
      </c>
      <c r="D157" s="228" t="s">
        <v>801</v>
      </c>
    </row>
    <row r="158" spans="1:4" ht="25.5">
      <c r="A158" s="227">
        <f>IF((SUM('Разделы 3, 4'!K72:K72)=SUM('Разделы 3, 4'!F72:I72)),"","Неверно!")</f>
      </c>
      <c r="B158" s="84">
        <v>114637</v>
      </c>
      <c r="C158" s="228" t="s">
        <v>369</v>
      </c>
      <c r="D158" s="228" t="s">
        <v>801</v>
      </c>
    </row>
    <row r="159" spans="1:4" ht="25.5">
      <c r="A159" s="227">
        <f>IF((SUM('Разделы 3, 4'!K73:K73)=SUM('Разделы 3, 4'!F73:I73)),"","Неверно!")</f>
      </c>
      <c r="B159" s="84">
        <v>114637</v>
      </c>
      <c r="C159" s="228" t="s">
        <v>370</v>
      </c>
      <c r="D159" s="228" t="s">
        <v>801</v>
      </c>
    </row>
    <row r="160" spans="1:4" ht="25.5">
      <c r="A160" s="227">
        <f>IF((SUM('Разделы 3, 4'!K74:K74)=SUM('Разделы 3, 4'!F74:I74)),"","Неверно!")</f>
      </c>
      <c r="B160" s="84">
        <v>114637</v>
      </c>
      <c r="C160" s="228" t="s">
        <v>371</v>
      </c>
      <c r="D160" s="228" t="s">
        <v>801</v>
      </c>
    </row>
    <row r="161" spans="1:4" ht="25.5">
      <c r="A161" s="227">
        <f>IF((SUM('Разделы 3, 4'!K75:K75)=SUM('Разделы 3, 4'!F75:I75)),"","Неверно!")</f>
      </c>
      <c r="B161" s="84">
        <v>114637</v>
      </c>
      <c r="C161" s="228" t="s">
        <v>372</v>
      </c>
      <c r="D161" s="228" t="s">
        <v>801</v>
      </c>
    </row>
    <row r="162" spans="1:4" ht="25.5">
      <c r="A162" s="227">
        <f>IF((SUM('Разделы 3, 4'!K76:K76)=SUM('Разделы 3, 4'!F76:I76)),"","Неверно!")</f>
      </c>
      <c r="B162" s="84">
        <v>114637</v>
      </c>
      <c r="C162" s="228" t="s">
        <v>373</v>
      </c>
      <c r="D162" s="228" t="s">
        <v>801</v>
      </c>
    </row>
    <row r="163" spans="1:4" ht="25.5">
      <c r="A163" s="227">
        <f>IF((SUM('Разделы 3, 4'!K77:K77)=SUM('Разделы 3, 4'!F77:I77)),"","Неверно!")</f>
      </c>
      <c r="B163" s="84">
        <v>114637</v>
      </c>
      <c r="C163" s="228" t="s">
        <v>374</v>
      </c>
      <c r="D163" s="228" t="s">
        <v>801</v>
      </c>
    </row>
    <row r="164" spans="1:4" ht="25.5">
      <c r="A164" s="227">
        <f>IF((SUM('Разделы 3, 4'!K78:K78)=SUM('Разделы 3, 4'!F78:I78)),"","Неверно!")</f>
      </c>
      <c r="B164" s="84">
        <v>114637</v>
      </c>
      <c r="C164" s="228" t="s">
        <v>375</v>
      </c>
      <c r="D164" s="228" t="s">
        <v>801</v>
      </c>
    </row>
    <row r="165" spans="1:4" ht="25.5">
      <c r="A165" s="227">
        <f>IF((SUM('Разделы 3, 4'!K79:K79)=SUM('Разделы 3, 4'!F79:I79)),"","Неверно!")</f>
      </c>
      <c r="B165" s="84">
        <v>114637</v>
      </c>
      <c r="C165" s="228" t="s">
        <v>376</v>
      </c>
      <c r="D165" s="228" t="s">
        <v>801</v>
      </c>
    </row>
    <row r="166" spans="1:4" ht="25.5">
      <c r="A166" s="227">
        <f>IF((SUM('Разделы 3, 4'!K80:K80)=SUM('Разделы 3, 4'!F80:I80)),"","Неверно!")</f>
      </c>
      <c r="B166" s="84">
        <v>114637</v>
      </c>
      <c r="C166" s="228" t="s">
        <v>377</v>
      </c>
      <c r="D166" s="228" t="s">
        <v>801</v>
      </c>
    </row>
    <row r="167" spans="1:4" ht="25.5">
      <c r="A167" s="227">
        <f>IF((SUM('Разделы 3, 4'!K81:K81)=SUM('Разделы 3, 4'!F81:I81)),"","Неверно!")</f>
      </c>
      <c r="B167" s="84">
        <v>114637</v>
      </c>
      <c r="C167" s="228" t="s">
        <v>378</v>
      </c>
      <c r="D167" s="228" t="s">
        <v>801</v>
      </c>
    </row>
    <row r="168" spans="1:4" ht="25.5">
      <c r="A168" s="227">
        <f>IF((SUM('Разделы 3, 4'!K82:K82)=SUM('Разделы 3, 4'!F82:I82)),"","Неверно!")</f>
      </c>
      <c r="B168" s="84">
        <v>114637</v>
      </c>
      <c r="C168" s="228" t="s">
        <v>379</v>
      </c>
      <c r="D168" s="228" t="s">
        <v>801</v>
      </c>
    </row>
    <row r="169" spans="1:4" ht="25.5">
      <c r="A169" s="227">
        <f>IF((SUM('Разделы 3, 4'!K83:K83)=SUM('Разделы 3, 4'!F83:I83)),"","Неверно!")</f>
      </c>
      <c r="B169" s="84">
        <v>114637</v>
      </c>
      <c r="C169" s="228" t="s">
        <v>380</v>
      </c>
      <c r="D169" s="228" t="s">
        <v>801</v>
      </c>
    </row>
    <row r="170" spans="1:4" ht="25.5">
      <c r="A170" s="227">
        <f>IF((SUM('Разделы 3, 4'!K84:K84)=SUM('Разделы 3, 4'!F84:I84)),"","Неверно!")</f>
      </c>
      <c r="B170" s="84">
        <v>114637</v>
      </c>
      <c r="C170" s="228" t="s">
        <v>381</v>
      </c>
      <c r="D170" s="228" t="s">
        <v>801</v>
      </c>
    </row>
    <row r="171" spans="1:4" ht="25.5">
      <c r="A171" s="227">
        <f>IF((SUM('Разделы 3, 4'!K85:K85)=SUM('Разделы 3, 4'!F85:I85)),"","Неверно!")</f>
      </c>
      <c r="B171" s="84">
        <v>114637</v>
      </c>
      <c r="C171" s="228" t="s">
        <v>382</v>
      </c>
      <c r="D171" s="228" t="s">
        <v>801</v>
      </c>
    </row>
    <row r="172" spans="1:4" ht="25.5">
      <c r="A172" s="227">
        <f>IF((SUM('Разделы 3, 4'!K86:K86)=SUM('Разделы 3, 4'!F86:I86)),"","Неверно!")</f>
      </c>
      <c r="B172" s="84">
        <v>114637</v>
      </c>
      <c r="C172" s="228" t="s">
        <v>383</v>
      </c>
      <c r="D172" s="228" t="s">
        <v>801</v>
      </c>
    </row>
    <row r="173" spans="1:4" ht="25.5">
      <c r="A173" s="227">
        <f>IF((SUM('Разделы 3, 4'!K87:K87)=SUM('Разделы 3, 4'!F87:I87)),"","Неверно!")</f>
      </c>
      <c r="B173" s="84">
        <v>114637</v>
      </c>
      <c r="C173" s="228" t="s">
        <v>384</v>
      </c>
      <c r="D173" s="228" t="s">
        <v>801</v>
      </c>
    </row>
    <row r="174" spans="1:4" ht="25.5">
      <c r="A174" s="227">
        <f>IF((SUM('Разделы 3, 4'!K88:K88)=SUM('Разделы 3, 4'!F88:I88)),"","Неверно!")</f>
      </c>
      <c r="B174" s="84">
        <v>114637</v>
      </c>
      <c r="C174" s="228" t="s">
        <v>385</v>
      </c>
      <c r="D174" s="228" t="s">
        <v>801</v>
      </c>
    </row>
    <row r="175" spans="1:4" ht="25.5">
      <c r="A175" s="227">
        <f>IF((SUM('Разделы 3, 4'!K89:K89)=SUM('Разделы 3, 4'!F89:I89)),"","Неверно!")</f>
      </c>
      <c r="B175" s="84">
        <v>114637</v>
      </c>
      <c r="C175" s="228" t="s">
        <v>386</v>
      </c>
      <c r="D175" s="228" t="s">
        <v>801</v>
      </c>
    </row>
    <row r="176" spans="1:4" ht="25.5">
      <c r="A176" s="227">
        <f>IF((SUM('Разделы 3, 4'!K90:K90)=SUM('Разделы 3, 4'!F90:I90)),"","Неверно!")</f>
      </c>
      <c r="B176" s="84">
        <v>114637</v>
      </c>
      <c r="C176" s="228" t="s">
        <v>387</v>
      </c>
      <c r="D176" s="228" t="s">
        <v>801</v>
      </c>
    </row>
    <row r="177" spans="1:4" ht="25.5">
      <c r="A177" s="227">
        <f>IF((SUM('Разделы 3, 4'!K91:K91)=SUM('Разделы 3, 4'!F91:I91)),"","Неверно!")</f>
      </c>
      <c r="B177" s="84">
        <v>114637</v>
      </c>
      <c r="C177" s="228" t="s">
        <v>388</v>
      </c>
      <c r="D177" s="228" t="s">
        <v>801</v>
      </c>
    </row>
    <row r="178" spans="1:4" ht="25.5">
      <c r="A178" s="227">
        <f>IF((SUM('Разделы 3, 4'!K92:K92)=SUM('Разделы 3, 4'!F92:I92)),"","Неверно!")</f>
      </c>
      <c r="B178" s="84">
        <v>114637</v>
      </c>
      <c r="C178" s="228" t="s">
        <v>389</v>
      </c>
      <c r="D178" s="228" t="s">
        <v>801</v>
      </c>
    </row>
    <row r="179" spans="1:4" ht="25.5">
      <c r="A179" s="227">
        <f>IF((SUM('Разделы 3, 4'!K93:K93)=SUM('Разделы 3, 4'!F93:I93)),"","Неверно!")</f>
      </c>
      <c r="B179" s="84">
        <v>114637</v>
      </c>
      <c r="C179" s="228" t="s">
        <v>390</v>
      </c>
      <c r="D179" s="228" t="s">
        <v>801</v>
      </c>
    </row>
    <row r="180" spans="1:4" ht="25.5">
      <c r="A180" s="227">
        <f>IF((SUM('Разделы 3, 4'!K94:K94)=SUM('Разделы 3, 4'!F94:I94)),"","Неверно!")</f>
      </c>
      <c r="B180" s="84">
        <v>114637</v>
      </c>
      <c r="C180" s="228" t="s">
        <v>391</v>
      </c>
      <c r="D180" s="228" t="s">
        <v>801</v>
      </c>
    </row>
    <row r="181" spans="1:4" ht="25.5">
      <c r="A181" s="227">
        <f>IF((SUM('Разделы 3, 4'!K95:K95)=SUM('Разделы 3, 4'!F95:I95)),"","Неверно!")</f>
      </c>
      <c r="B181" s="84">
        <v>114637</v>
      </c>
      <c r="C181" s="228" t="s">
        <v>392</v>
      </c>
      <c r="D181" s="228" t="s">
        <v>801</v>
      </c>
    </row>
    <row r="182" spans="1:4" ht="25.5">
      <c r="A182" s="227">
        <f>IF((SUM('Разделы 3, 4'!K96:K96)=SUM('Разделы 3, 4'!F96:I96)),"","Неверно!")</f>
      </c>
      <c r="B182" s="84">
        <v>114637</v>
      </c>
      <c r="C182" s="228" t="s">
        <v>979</v>
      </c>
      <c r="D182" s="228" t="s">
        <v>801</v>
      </c>
    </row>
    <row r="183" spans="1:4" ht="25.5">
      <c r="A183" s="227">
        <f>IF((SUM('Разделы 3, 4'!K97:K97)=SUM('Разделы 3, 4'!F97:I97)),"","Неверно!")</f>
      </c>
      <c r="B183" s="84">
        <v>114637</v>
      </c>
      <c r="C183" s="228" t="s">
        <v>980</v>
      </c>
      <c r="D183" s="228" t="s">
        <v>801</v>
      </c>
    </row>
    <row r="184" spans="1:4" ht="25.5">
      <c r="A184" s="227">
        <f>IF((SUM('Разделы 3, 4'!K98:K98)=SUM('Разделы 3, 4'!F98:I98)),"","Неверно!")</f>
      </c>
      <c r="B184" s="84">
        <v>114637</v>
      </c>
      <c r="C184" s="228" t="s">
        <v>981</v>
      </c>
      <c r="D184" s="228" t="s">
        <v>801</v>
      </c>
    </row>
    <row r="185" spans="1:4" ht="25.5">
      <c r="A185" s="227">
        <f>IF((SUM('Разделы 3, 4'!W9:W9)&gt;=SUM('Разделы 3, 4'!X9:Y9)),"","Неверно!")</f>
      </c>
      <c r="B185" s="84">
        <v>114638</v>
      </c>
      <c r="C185" s="228" t="s">
        <v>243</v>
      </c>
      <c r="D185" s="228" t="s">
        <v>800</v>
      </c>
    </row>
    <row r="186" spans="1:4" ht="25.5">
      <c r="A186" s="227">
        <f>IF((SUM('Разделы 3, 4'!W10:W10)&gt;=SUM('Разделы 3, 4'!X10:Y10)),"","Неверно!")</f>
      </c>
      <c r="B186" s="84">
        <v>114638</v>
      </c>
      <c r="C186" s="228" t="s">
        <v>244</v>
      </c>
      <c r="D186" s="228" t="s">
        <v>800</v>
      </c>
    </row>
    <row r="187" spans="1:4" ht="25.5">
      <c r="A187" s="227">
        <f>IF((SUM('Разделы 3, 4'!W11:W11)&gt;=SUM('Разделы 3, 4'!X11:Y11)),"","Неверно!")</f>
      </c>
      <c r="B187" s="84">
        <v>114638</v>
      </c>
      <c r="C187" s="228" t="s">
        <v>245</v>
      </c>
      <c r="D187" s="228" t="s">
        <v>800</v>
      </c>
    </row>
    <row r="188" spans="1:4" ht="25.5">
      <c r="A188" s="227">
        <f>IF((SUM('Разделы 3, 4'!W12:W12)&gt;=SUM('Разделы 3, 4'!X12:Y12)),"","Неверно!")</f>
      </c>
      <c r="B188" s="84">
        <v>114638</v>
      </c>
      <c r="C188" s="228" t="s">
        <v>246</v>
      </c>
      <c r="D188" s="228" t="s">
        <v>800</v>
      </c>
    </row>
    <row r="189" spans="1:4" ht="25.5">
      <c r="A189" s="227">
        <f>IF((SUM('Разделы 3, 4'!W13:W13)&gt;=SUM('Разделы 3, 4'!X13:Y13)),"","Неверно!")</f>
      </c>
      <c r="B189" s="84">
        <v>114638</v>
      </c>
      <c r="C189" s="228" t="s">
        <v>247</v>
      </c>
      <c r="D189" s="228" t="s">
        <v>800</v>
      </c>
    </row>
    <row r="190" spans="1:4" ht="25.5">
      <c r="A190" s="227">
        <f>IF((SUM('Разделы 3, 4'!W14:W14)&gt;=SUM('Разделы 3, 4'!X14:Y14)),"","Неверно!")</f>
      </c>
      <c r="B190" s="84">
        <v>114638</v>
      </c>
      <c r="C190" s="228" t="s">
        <v>248</v>
      </c>
      <c r="D190" s="228" t="s">
        <v>800</v>
      </c>
    </row>
    <row r="191" spans="1:4" ht="25.5">
      <c r="A191" s="227">
        <f>IF((SUM('Разделы 3, 4'!W15:W15)&gt;=SUM('Разделы 3, 4'!X15:Y15)),"","Неверно!")</f>
      </c>
      <c r="B191" s="84">
        <v>114638</v>
      </c>
      <c r="C191" s="228" t="s">
        <v>893</v>
      </c>
      <c r="D191" s="228" t="s">
        <v>800</v>
      </c>
    </row>
    <row r="192" spans="1:4" ht="25.5">
      <c r="A192" s="227">
        <f>IF((SUM('Разделы 3, 4'!W16:W16)&gt;=SUM('Разделы 3, 4'!X16:Y16)),"","Неверно!")</f>
      </c>
      <c r="B192" s="84">
        <v>114638</v>
      </c>
      <c r="C192" s="228" t="s">
        <v>894</v>
      </c>
      <c r="D192" s="228" t="s">
        <v>800</v>
      </c>
    </row>
    <row r="193" spans="1:4" ht="25.5">
      <c r="A193" s="227">
        <f>IF((SUM('Разделы 3, 4'!W17:W17)&gt;=SUM('Разделы 3, 4'!X17:Y17)),"","Неверно!")</f>
      </c>
      <c r="B193" s="84">
        <v>114638</v>
      </c>
      <c r="C193" s="228" t="s">
        <v>895</v>
      </c>
      <c r="D193" s="228" t="s">
        <v>800</v>
      </c>
    </row>
    <row r="194" spans="1:4" ht="25.5">
      <c r="A194" s="227">
        <f>IF((SUM('Разделы 3, 4'!W18:W18)&gt;=SUM('Разделы 3, 4'!X18:Y18)),"","Неверно!")</f>
      </c>
      <c r="B194" s="84">
        <v>114638</v>
      </c>
      <c r="C194" s="228" t="s">
        <v>896</v>
      </c>
      <c r="D194" s="228" t="s">
        <v>800</v>
      </c>
    </row>
    <row r="195" spans="1:4" ht="25.5">
      <c r="A195" s="227">
        <f>IF((SUM('Разделы 3, 4'!W19:W19)&gt;=SUM('Разделы 3, 4'!X19:Y19)),"","Неверно!")</f>
      </c>
      <c r="B195" s="84">
        <v>114638</v>
      </c>
      <c r="C195" s="228" t="s">
        <v>897</v>
      </c>
      <c r="D195" s="228" t="s">
        <v>800</v>
      </c>
    </row>
    <row r="196" spans="1:4" ht="25.5">
      <c r="A196" s="227">
        <f>IF((SUM('Разделы 3, 4'!W20:W20)&gt;=SUM('Разделы 3, 4'!X20:Y20)),"","Неверно!")</f>
      </c>
      <c r="B196" s="84">
        <v>114638</v>
      </c>
      <c r="C196" s="228" t="s">
        <v>898</v>
      </c>
      <c r="D196" s="228" t="s">
        <v>800</v>
      </c>
    </row>
    <row r="197" spans="1:4" ht="25.5">
      <c r="A197" s="227">
        <f>IF((SUM('Разделы 3, 4'!W21:W21)&gt;=SUM('Разделы 3, 4'!X21:Y21)),"","Неверно!")</f>
      </c>
      <c r="B197" s="84">
        <v>114638</v>
      </c>
      <c r="C197" s="228" t="s">
        <v>899</v>
      </c>
      <c r="D197" s="228" t="s">
        <v>800</v>
      </c>
    </row>
    <row r="198" spans="1:4" ht="25.5">
      <c r="A198" s="227">
        <f>IF((SUM('Разделы 3, 4'!W22:W22)&gt;=SUM('Разделы 3, 4'!X22:Y22)),"","Неверно!")</f>
      </c>
      <c r="B198" s="84">
        <v>114638</v>
      </c>
      <c r="C198" s="228" t="s">
        <v>900</v>
      </c>
      <c r="D198" s="228" t="s">
        <v>800</v>
      </c>
    </row>
    <row r="199" spans="1:4" ht="25.5">
      <c r="A199" s="227">
        <f>IF((SUM('Разделы 3, 4'!W23:W23)&gt;=SUM('Разделы 3, 4'!X23:Y23)),"","Неверно!")</f>
      </c>
      <c r="B199" s="84">
        <v>114638</v>
      </c>
      <c r="C199" s="228" t="s">
        <v>901</v>
      </c>
      <c r="D199" s="228" t="s">
        <v>800</v>
      </c>
    </row>
    <row r="200" spans="1:4" ht="25.5">
      <c r="A200" s="227">
        <f>IF((SUM('Разделы 3, 4'!W24:W24)&gt;=SUM('Разделы 3, 4'!X24:Y24)),"","Неверно!")</f>
      </c>
      <c r="B200" s="84">
        <v>114638</v>
      </c>
      <c r="C200" s="228" t="s">
        <v>902</v>
      </c>
      <c r="D200" s="228" t="s">
        <v>800</v>
      </c>
    </row>
    <row r="201" spans="1:4" ht="25.5">
      <c r="A201" s="227">
        <f>IF((SUM('Разделы 3, 4'!W25:W25)&gt;=SUM('Разделы 3, 4'!X25:Y25)),"","Неверно!")</f>
      </c>
      <c r="B201" s="84">
        <v>114638</v>
      </c>
      <c r="C201" s="228" t="s">
        <v>903</v>
      </c>
      <c r="D201" s="228" t="s">
        <v>800</v>
      </c>
    </row>
    <row r="202" spans="1:4" ht="25.5">
      <c r="A202" s="227">
        <f>IF((SUM('Разделы 3, 4'!W26:W26)&gt;=SUM('Разделы 3, 4'!X26:Y26)),"","Неверно!")</f>
      </c>
      <c r="B202" s="84">
        <v>114638</v>
      </c>
      <c r="C202" s="228" t="s">
        <v>904</v>
      </c>
      <c r="D202" s="228" t="s">
        <v>800</v>
      </c>
    </row>
    <row r="203" spans="1:4" ht="25.5">
      <c r="A203" s="227">
        <f>IF((SUM('Разделы 3, 4'!W27:W27)&gt;=SUM('Разделы 3, 4'!X27:Y27)),"","Неверно!")</f>
      </c>
      <c r="B203" s="84">
        <v>114638</v>
      </c>
      <c r="C203" s="228" t="s">
        <v>905</v>
      </c>
      <c r="D203" s="228" t="s">
        <v>800</v>
      </c>
    </row>
    <row r="204" spans="1:4" ht="25.5">
      <c r="A204" s="227">
        <f>IF((SUM('Разделы 3, 4'!W28:W28)&gt;=SUM('Разделы 3, 4'!X28:Y28)),"","Неверно!")</f>
      </c>
      <c r="B204" s="84">
        <v>114638</v>
      </c>
      <c r="C204" s="228" t="s">
        <v>906</v>
      </c>
      <c r="D204" s="228" t="s">
        <v>800</v>
      </c>
    </row>
    <row r="205" spans="1:4" ht="25.5">
      <c r="A205" s="227">
        <f>IF((SUM('Разделы 3, 4'!W29:W29)&gt;=SUM('Разделы 3, 4'!X29:Y29)),"","Неверно!")</f>
      </c>
      <c r="B205" s="84">
        <v>114638</v>
      </c>
      <c r="C205" s="228" t="s">
        <v>907</v>
      </c>
      <c r="D205" s="228" t="s">
        <v>800</v>
      </c>
    </row>
    <row r="206" spans="1:4" ht="25.5">
      <c r="A206" s="227">
        <f>IF((SUM('Разделы 3, 4'!W30:W30)&gt;=SUM('Разделы 3, 4'!X30:Y30)),"","Неверно!")</f>
      </c>
      <c r="B206" s="84">
        <v>114638</v>
      </c>
      <c r="C206" s="228" t="s">
        <v>908</v>
      </c>
      <c r="D206" s="228" t="s">
        <v>800</v>
      </c>
    </row>
    <row r="207" spans="1:4" ht="25.5">
      <c r="A207" s="227">
        <f>IF((SUM('Разделы 3, 4'!W31:W31)&gt;=SUM('Разделы 3, 4'!X31:Y31)),"","Неверно!")</f>
      </c>
      <c r="B207" s="84">
        <v>114638</v>
      </c>
      <c r="C207" s="228" t="s">
        <v>909</v>
      </c>
      <c r="D207" s="228" t="s">
        <v>800</v>
      </c>
    </row>
    <row r="208" spans="1:4" ht="25.5">
      <c r="A208" s="227">
        <f>IF((SUM('Разделы 3, 4'!W32:W32)&gt;=SUM('Разделы 3, 4'!X32:Y32)),"","Неверно!")</f>
      </c>
      <c r="B208" s="84">
        <v>114638</v>
      </c>
      <c r="C208" s="228" t="s">
        <v>910</v>
      </c>
      <c r="D208" s="228" t="s">
        <v>800</v>
      </c>
    </row>
    <row r="209" spans="1:4" ht="25.5">
      <c r="A209" s="227">
        <f>IF((SUM('Разделы 3, 4'!W33:W33)&gt;=SUM('Разделы 3, 4'!X33:Y33)),"","Неверно!")</f>
      </c>
      <c r="B209" s="84">
        <v>114638</v>
      </c>
      <c r="C209" s="228" t="s">
        <v>911</v>
      </c>
      <c r="D209" s="228" t="s">
        <v>800</v>
      </c>
    </row>
    <row r="210" spans="1:4" ht="25.5">
      <c r="A210" s="227">
        <f>IF((SUM('Разделы 3, 4'!W34:W34)&gt;=SUM('Разделы 3, 4'!X34:Y34)),"","Неверно!")</f>
      </c>
      <c r="B210" s="84">
        <v>114638</v>
      </c>
      <c r="C210" s="228" t="s">
        <v>912</v>
      </c>
      <c r="D210" s="228" t="s">
        <v>800</v>
      </c>
    </row>
    <row r="211" spans="1:4" ht="25.5">
      <c r="A211" s="227">
        <f>IF((SUM('Разделы 3, 4'!W35:W35)&gt;=SUM('Разделы 3, 4'!X35:Y35)),"","Неверно!")</f>
      </c>
      <c r="B211" s="84">
        <v>114638</v>
      </c>
      <c r="C211" s="228" t="s">
        <v>913</v>
      </c>
      <c r="D211" s="228" t="s">
        <v>800</v>
      </c>
    </row>
    <row r="212" spans="1:4" ht="25.5">
      <c r="A212" s="227">
        <f>IF((SUM('Разделы 3, 4'!W36:W36)&gt;=SUM('Разделы 3, 4'!X36:Y36)),"","Неверно!")</f>
      </c>
      <c r="B212" s="84">
        <v>114638</v>
      </c>
      <c r="C212" s="228" t="s">
        <v>297</v>
      </c>
      <c r="D212" s="228" t="s">
        <v>800</v>
      </c>
    </row>
    <row r="213" spans="1:4" ht="25.5">
      <c r="A213" s="227">
        <f>IF((SUM('Разделы 3, 4'!W37:W37)&gt;=SUM('Разделы 3, 4'!X37:Y37)),"","Неверно!")</f>
      </c>
      <c r="B213" s="84">
        <v>114638</v>
      </c>
      <c r="C213" s="228" t="s">
        <v>298</v>
      </c>
      <c r="D213" s="228" t="s">
        <v>800</v>
      </c>
    </row>
    <row r="214" spans="1:4" ht="25.5">
      <c r="A214" s="227">
        <f>IF((SUM('Разделы 3, 4'!W38:W38)&gt;=SUM('Разделы 3, 4'!X38:Y38)),"","Неверно!")</f>
      </c>
      <c r="B214" s="84">
        <v>114638</v>
      </c>
      <c r="C214" s="228" t="s">
        <v>299</v>
      </c>
      <c r="D214" s="228" t="s">
        <v>800</v>
      </c>
    </row>
    <row r="215" spans="1:4" ht="25.5">
      <c r="A215" s="227">
        <f>IF((SUM('Разделы 3, 4'!W39:W39)&gt;=SUM('Разделы 3, 4'!X39:Y39)),"","Неверно!")</f>
      </c>
      <c r="B215" s="84">
        <v>114638</v>
      </c>
      <c r="C215" s="228" t="s">
        <v>300</v>
      </c>
      <c r="D215" s="228" t="s">
        <v>800</v>
      </c>
    </row>
    <row r="216" spans="1:4" ht="25.5">
      <c r="A216" s="227">
        <f>IF((SUM('Разделы 3, 4'!W40:W40)&gt;=SUM('Разделы 3, 4'!X40:Y40)),"","Неверно!")</f>
      </c>
      <c r="B216" s="84">
        <v>114638</v>
      </c>
      <c r="C216" s="228" t="s">
        <v>301</v>
      </c>
      <c r="D216" s="228" t="s">
        <v>800</v>
      </c>
    </row>
    <row r="217" spans="1:4" ht="25.5">
      <c r="A217" s="227">
        <f>IF((SUM('Разделы 3, 4'!W41:W41)&gt;=SUM('Разделы 3, 4'!X41:Y41)),"","Неверно!")</f>
      </c>
      <c r="B217" s="84">
        <v>114638</v>
      </c>
      <c r="C217" s="228" t="s">
        <v>302</v>
      </c>
      <c r="D217" s="228" t="s">
        <v>800</v>
      </c>
    </row>
    <row r="218" spans="1:4" ht="25.5">
      <c r="A218" s="227">
        <f>IF((SUM('Разделы 3, 4'!W42:W42)&gt;=SUM('Разделы 3, 4'!X42:Y42)),"","Неверно!")</f>
      </c>
      <c r="B218" s="84">
        <v>114638</v>
      </c>
      <c r="C218" s="228" t="s">
        <v>303</v>
      </c>
      <c r="D218" s="228" t="s">
        <v>800</v>
      </c>
    </row>
    <row r="219" spans="1:4" ht="25.5">
      <c r="A219" s="227">
        <f>IF((SUM('Разделы 3, 4'!W43:W43)&gt;=SUM('Разделы 3, 4'!X43:Y43)),"","Неверно!")</f>
      </c>
      <c r="B219" s="84">
        <v>114638</v>
      </c>
      <c r="C219" s="228" t="s">
        <v>304</v>
      </c>
      <c r="D219" s="228" t="s">
        <v>800</v>
      </c>
    </row>
    <row r="220" spans="1:4" ht="25.5">
      <c r="A220" s="227">
        <f>IF((SUM('Разделы 3, 4'!W44:W44)&gt;=SUM('Разделы 3, 4'!X44:Y44)),"","Неверно!")</f>
      </c>
      <c r="B220" s="84">
        <v>114638</v>
      </c>
      <c r="C220" s="228" t="s">
        <v>305</v>
      </c>
      <c r="D220" s="228" t="s">
        <v>800</v>
      </c>
    </row>
    <row r="221" spans="1:4" ht="25.5">
      <c r="A221" s="227">
        <f>IF((SUM('Разделы 3, 4'!W45:W45)&gt;=SUM('Разделы 3, 4'!X45:Y45)),"","Неверно!")</f>
      </c>
      <c r="B221" s="84">
        <v>114638</v>
      </c>
      <c r="C221" s="228" t="s">
        <v>306</v>
      </c>
      <c r="D221" s="228" t="s">
        <v>800</v>
      </c>
    </row>
    <row r="222" spans="1:4" ht="25.5">
      <c r="A222" s="227">
        <f>IF((SUM('Разделы 3, 4'!W46:W46)&gt;=SUM('Разделы 3, 4'!X46:Y46)),"","Неверно!")</f>
      </c>
      <c r="B222" s="84">
        <v>114638</v>
      </c>
      <c r="C222" s="228" t="s">
        <v>307</v>
      </c>
      <c r="D222" s="228" t="s">
        <v>800</v>
      </c>
    </row>
    <row r="223" spans="1:4" ht="25.5">
      <c r="A223" s="227">
        <f>IF((SUM('Разделы 3, 4'!W47:W47)&gt;=SUM('Разделы 3, 4'!X47:Y47)),"","Неверно!")</f>
      </c>
      <c r="B223" s="84">
        <v>114638</v>
      </c>
      <c r="C223" s="228" t="s">
        <v>308</v>
      </c>
      <c r="D223" s="228" t="s">
        <v>800</v>
      </c>
    </row>
    <row r="224" spans="1:4" ht="25.5">
      <c r="A224" s="227">
        <f>IF((SUM('Разделы 3, 4'!W48:W48)&gt;=SUM('Разделы 3, 4'!X48:Y48)),"","Неверно!")</f>
      </c>
      <c r="B224" s="84">
        <v>114638</v>
      </c>
      <c r="C224" s="228" t="s">
        <v>309</v>
      </c>
      <c r="D224" s="228" t="s">
        <v>800</v>
      </c>
    </row>
    <row r="225" spans="1:4" ht="25.5">
      <c r="A225" s="227">
        <f>IF((SUM('Разделы 3, 4'!W49:W49)&gt;=SUM('Разделы 3, 4'!X49:Y49)),"","Неверно!")</f>
      </c>
      <c r="B225" s="84">
        <v>114638</v>
      </c>
      <c r="C225" s="228" t="s">
        <v>310</v>
      </c>
      <c r="D225" s="228" t="s">
        <v>800</v>
      </c>
    </row>
    <row r="226" spans="1:4" ht="25.5">
      <c r="A226" s="227">
        <f>IF((SUM('Разделы 3, 4'!W50:W50)&gt;=SUM('Разделы 3, 4'!X50:Y50)),"","Неверно!")</f>
      </c>
      <c r="B226" s="84">
        <v>114638</v>
      </c>
      <c r="C226" s="228" t="s">
        <v>311</v>
      </c>
      <c r="D226" s="228" t="s">
        <v>800</v>
      </c>
    </row>
    <row r="227" spans="1:4" ht="25.5">
      <c r="A227" s="227">
        <f>IF((SUM('Разделы 3, 4'!W51:W51)&gt;=SUM('Разделы 3, 4'!X51:Y51)),"","Неверно!")</f>
      </c>
      <c r="B227" s="84">
        <v>114638</v>
      </c>
      <c r="C227" s="228" t="s">
        <v>312</v>
      </c>
      <c r="D227" s="228" t="s">
        <v>800</v>
      </c>
    </row>
    <row r="228" spans="1:4" ht="25.5">
      <c r="A228" s="227">
        <f>IF((SUM('Разделы 3, 4'!W52:W52)&gt;=SUM('Разделы 3, 4'!X52:Y52)),"","Неверно!")</f>
      </c>
      <c r="B228" s="84">
        <v>114638</v>
      </c>
      <c r="C228" s="228" t="s">
        <v>313</v>
      </c>
      <c r="D228" s="228" t="s">
        <v>800</v>
      </c>
    </row>
    <row r="229" spans="1:4" ht="25.5">
      <c r="A229" s="227">
        <f>IF((SUM('Разделы 3, 4'!W53:W53)&gt;=SUM('Разделы 3, 4'!X53:Y53)),"","Неверно!")</f>
      </c>
      <c r="B229" s="84">
        <v>114638</v>
      </c>
      <c r="C229" s="228" t="s">
        <v>314</v>
      </c>
      <c r="D229" s="228" t="s">
        <v>800</v>
      </c>
    </row>
    <row r="230" spans="1:4" ht="25.5">
      <c r="A230" s="227">
        <f>IF((SUM('Разделы 3, 4'!W54:W54)&gt;=SUM('Разделы 3, 4'!X54:Y54)),"","Неверно!")</f>
      </c>
      <c r="B230" s="84">
        <v>114638</v>
      </c>
      <c r="C230" s="228" t="s">
        <v>315</v>
      </c>
      <c r="D230" s="228" t="s">
        <v>800</v>
      </c>
    </row>
    <row r="231" spans="1:4" ht="25.5">
      <c r="A231" s="227">
        <f>IF((SUM('Разделы 3, 4'!W55:W55)&gt;=SUM('Разделы 3, 4'!X55:Y55)),"","Неверно!")</f>
      </c>
      <c r="B231" s="84">
        <v>114638</v>
      </c>
      <c r="C231" s="228" t="s">
        <v>316</v>
      </c>
      <c r="D231" s="228" t="s">
        <v>800</v>
      </c>
    </row>
    <row r="232" spans="1:4" ht="25.5">
      <c r="A232" s="227">
        <f>IF((SUM('Разделы 3, 4'!W56:W56)&gt;=SUM('Разделы 3, 4'!X56:Y56)),"","Неверно!")</f>
      </c>
      <c r="B232" s="84">
        <v>114638</v>
      </c>
      <c r="C232" s="228" t="s">
        <v>317</v>
      </c>
      <c r="D232" s="228" t="s">
        <v>800</v>
      </c>
    </row>
    <row r="233" spans="1:4" ht="25.5">
      <c r="A233" s="227">
        <f>IF((SUM('Разделы 3, 4'!W57:W57)&gt;=SUM('Разделы 3, 4'!X57:Y57)),"","Неверно!")</f>
      </c>
      <c r="B233" s="84">
        <v>114638</v>
      </c>
      <c r="C233" s="228" t="s">
        <v>318</v>
      </c>
      <c r="D233" s="228" t="s">
        <v>800</v>
      </c>
    </row>
    <row r="234" spans="1:4" ht="25.5">
      <c r="A234" s="227">
        <f>IF((SUM('Разделы 3, 4'!W58:W58)&gt;=SUM('Разделы 3, 4'!X58:Y58)),"","Неверно!")</f>
      </c>
      <c r="B234" s="84">
        <v>114638</v>
      </c>
      <c r="C234" s="228" t="s">
        <v>319</v>
      </c>
      <c r="D234" s="228" t="s">
        <v>800</v>
      </c>
    </row>
    <row r="235" spans="1:4" ht="25.5">
      <c r="A235" s="227">
        <f>IF((SUM('Разделы 3, 4'!W59:W59)&gt;=SUM('Разделы 3, 4'!X59:Y59)),"","Неверно!")</f>
      </c>
      <c r="B235" s="84">
        <v>114638</v>
      </c>
      <c r="C235" s="228" t="s">
        <v>320</v>
      </c>
      <c r="D235" s="228" t="s">
        <v>800</v>
      </c>
    </row>
    <row r="236" spans="1:4" ht="25.5">
      <c r="A236" s="227">
        <f>IF((SUM('Разделы 3, 4'!W60:W60)&gt;=SUM('Разделы 3, 4'!X60:Y60)),"","Неверно!")</f>
      </c>
      <c r="B236" s="84">
        <v>114638</v>
      </c>
      <c r="C236" s="228" t="s">
        <v>52</v>
      </c>
      <c r="D236" s="228" t="s">
        <v>800</v>
      </c>
    </row>
    <row r="237" spans="1:4" ht="25.5">
      <c r="A237" s="227">
        <f>IF((SUM('Разделы 3, 4'!W61:W61)&gt;=SUM('Разделы 3, 4'!X61:Y61)),"","Неверно!")</f>
      </c>
      <c r="B237" s="84">
        <v>114638</v>
      </c>
      <c r="C237" s="228" t="s">
        <v>1006</v>
      </c>
      <c r="D237" s="228" t="s">
        <v>800</v>
      </c>
    </row>
    <row r="238" spans="1:4" ht="25.5">
      <c r="A238" s="227">
        <f>IF((SUM('Разделы 3, 4'!W62:W62)&gt;=SUM('Разделы 3, 4'!X62:Y62)),"","Неверно!")</f>
      </c>
      <c r="B238" s="84">
        <v>114638</v>
      </c>
      <c r="C238" s="228" t="s">
        <v>1007</v>
      </c>
      <c r="D238" s="228" t="s">
        <v>800</v>
      </c>
    </row>
    <row r="239" spans="1:4" ht="25.5">
      <c r="A239" s="227">
        <f>IF((SUM('Разделы 3, 4'!W63:W63)&gt;=SUM('Разделы 3, 4'!X63:Y63)),"","Неверно!")</f>
      </c>
      <c r="B239" s="84">
        <v>114638</v>
      </c>
      <c r="C239" s="228" t="s">
        <v>1008</v>
      </c>
      <c r="D239" s="228" t="s">
        <v>800</v>
      </c>
    </row>
    <row r="240" spans="1:4" ht="25.5">
      <c r="A240" s="227">
        <f>IF((SUM('Разделы 3, 4'!W64:W64)&gt;=SUM('Разделы 3, 4'!X64:Y64)),"","Неверно!")</f>
      </c>
      <c r="B240" s="84">
        <v>114638</v>
      </c>
      <c r="C240" s="228" t="s">
        <v>1009</v>
      </c>
      <c r="D240" s="228" t="s">
        <v>800</v>
      </c>
    </row>
    <row r="241" spans="1:4" ht="25.5">
      <c r="A241" s="227">
        <f>IF((SUM('Разделы 3, 4'!W65:W65)&gt;=SUM('Разделы 3, 4'!X65:Y65)),"","Неверно!")</f>
      </c>
      <c r="B241" s="84">
        <v>114638</v>
      </c>
      <c r="C241" s="228" t="s">
        <v>1010</v>
      </c>
      <c r="D241" s="228" t="s">
        <v>800</v>
      </c>
    </row>
    <row r="242" spans="1:4" ht="25.5">
      <c r="A242" s="227">
        <f>IF((SUM('Разделы 3, 4'!W66:W66)&gt;=SUM('Разделы 3, 4'!X66:Y66)),"","Неверно!")</f>
      </c>
      <c r="B242" s="84">
        <v>114638</v>
      </c>
      <c r="C242" s="228" t="s">
        <v>1011</v>
      </c>
      <c r="D242" s="228" t="s">
        <v>800</v>
      </c>
    </row>
    <row r="243" spans="1:4" ht="25.5">
      <c r="A243" s="227">
        <f>IF((SUM('Разделы 3, 4'!W67:W67)&gt;=SUM('Разделы 3, 4'!X67:Y67)),"","Неверно!")</f>
      </c>
      <c r="B243" s="84">
        <v>114638</v>
      </c>
      <c r="C243" s="228" t="s">
        <v>1012</v>
      </c>
      <c r="D243" s="228" t="s">
        <v>800</v>
      </c>
    </row>
    <row r="244" spans="1:4" ht="25.5">
      <c r="A244" s="227">
        <f>IF((SUM('Разделы 3, 4'!W68:W68)&gt;=SUM('Разделы 3, 4'!X68:Y68)),"","Неверно!")</f>
      </c>
      <c r="B244" s="84">
        <v>114638</v>
      </c>
      <c r="C244" s="228" t="s">
        <v>1013</v>
      </c>
      <c r="D244" s="228" t="s">
        <v>800</v>
      </c>
    </row>
    <row r="245" spans="1:4" ht="25.5">
      <c r="A245" s="227">
        <f>IF((SUM('Разделы 3, 4'!W69:W69)&gt;=SUM('Разделы 3, 4'!X69:Y69)),"","Неверно!")</f>
      </c>
      <c r="B245" s="84">
        <v>114638</v>
      </c>
      <c r="C245" s="228" t="s">
        <v>1014</v>
      </c>
      <c r="D245" s="228" t="s">
        <v>800</v>
      </c>
    </row>
    <row r="246" spans="1:4" ht="25.5">
      <c r="A246" s="227">
        <f>IF((SUM('Разделы 3, 4'!W70:W70)&gt;=SUM('Разделы 3, 4'!X70:Y70)),"","Неверно!")</f>
      </c>
      <c r="B246" s="84">
        <v>114638</v>
      </c>
      <c r="C246" s="228" t="s">
        <v>1015</v>
      </c>
      <c r="D246" s="228" t="s">
        <v>800</v>
      </c>
    </row>
    <row r="247" spans="1:4" ht="25.5">
      <c r="A247" s="227">
        <f>IF((SUM('Разделы 3, 4'!W71:W71)&gt;=SUM('Разделы 3, 4'!X71:Y71)),"","Неверно!")</f>
      </c>
      <c r="B247" s="84">
        <v>114638</v>
      </c>
      <c r="C247" s="228" t="s">
        <v>1016</v>
      </c>
      <c r="D247" s="228" t="s">
        <v>800</v>
      </c>
    </row>
    <row r="248" spans="1:4" ht="25.5">
      <c r="A248" s="227">
        <f>IF((SUM('Разделы 3, 4'!W72:W72)&gt;=SUM('Разделы 3, 4'!X72:Y72)),"","Неверно!")</f>
      </c>
      <c r="B248" s="84">
        <v>114638</v>
      </c>
      <c r="C248" s="228" t="s">
        <v>1017</v>
      </c>
      <c r="D248" s="228" t="s">
        <v>800</v>
      </c>
    </row>
    <row r="249" spans="1:4" ht="25.5">
      <c r="A249" s="227">
        <f>IF((SUM('Разделы 3, 4'!W73:W73)&gt;=SUM('Разделы 3, 4'!X73:Y73)),"","Неверно!")</f>
      </c>
      <c r="B249" s="84">
        <v>114638</v>
      </c>
      <c r="C249" s="228" t="s">
        <v>1018</v>
      </c>
      <c r="D249" s="228" t="s">
        <v>800</v>
      </c>
    </row>
    <row r="250" spans="1:4" ht="25.5">
      <c r="A250" s="227">
        <f>IF((SUM('Разделы 3, 4'!W74:W74)&gt;=SUM('Разделы 3, 4'!X74:Y74)),"","Неверно!")</f>
      </c>
      <c r="B250" s="84">
        <v>114638</v>
      </c>
      <c r="C250" s="228" t="s">
        <v>1019</v>
      </c>
      <c r="D250" s="228" t="s">
        <v>800</v>
      </c>
    </row>
    <row r="251" spans="1:4" ht="25.5">
      <c r="A251" s="227">
        <f>IF((SUM('Разделы 3, 4'!W75:W75)&gt;=SUM('Разделы 3, 4'!X75:Y75)),"","Неверно!")</f>
      </c>
      <c r="B251" s="84">
        <v>114638</v>
      </c>
      <c r="C251" s="228" t="s">
        <v>1020</v>
      </c>
      <c r="D251" s="228" t="s">
        <v>800</v>
      </c>
    </row>
    <row r="252" spans="1:4" ht="25.5">
      <c r="A252" s="227">
        <f>IF((SUM('Разделы 3, 4'!W76:W76)&gt;=SUM('Разделы 3, 4'!X76:Y76)),"","Неверно!")</f>
      </c>
      <c r="B252" s="84">
        <v>114638</v>
      </c>
      <c r="C252" s="228" t="s">
        <v>1021</v>
      </c>
      <c r="D252" s="228" t="s">
        <v>800</v>
      </c>
    </row>
    <row r="253" spans="1:4" ht="25.5">
      <c r="A253" s="227">
        <f>IF((SUM('Разделы 3, 4'!W77:W77)&gt;=SUM('Разделы 3, 4'!X77:Y77)),"","Неверно!")</f>
      </c>
      <c r="B253" s="84">
        <v>114638</v>
      </c>
      <c r="C253" s="228" t="s">
        <v>1022</v>
      </c>
      <c r="D253" s="228" t="s">
        <v>800</v>
      </c>
    </row>
    <row r="254" spans="1:4" ht="25.5">
      <c r="A254" s="227">
        <f>IF((SUM('Разделы 3, 4'!W78:W78)&gt;=SUM('Разделы 3, 4'!X78:Y78)),"","Неверно!")</f>
      </c>
      <c r="B254" s="84">
        <v>114638</v>
      </c>
      <c r="C254" s="228" t="s">
        <v>1023</v>
      </c>
      <c r="D254" s="228" t="s">
        <v>800</v>
      </c>
    </row>
    <row r="255" spans="1:4" ht="25.5">
      <c r="A255" s="227">
        <f>IF((SUM('Разделы 3, 4'!W79:W79)&gt;=SUM('Разделы 3, 4'!X79:Y79)),"","Неверно!")</f>
      </c>
      <c r="B255" s="84">
        <v>114638</v>
      </c>
      <c r="C255" s="228" t="s">
        <v>1024</v>
      </c>
      <c r="D255" s="228" t="s">
        <v>800</v>
      </c>
    </row>
    <row r="256" spans="1:4" ht="25.5">
      <c r="A256" s="227">
        <f>IF((SUM('Разделы 3, 4'!W80:W80)&gt;=SUM('Разделы 3, 4'!X80:Y80)),"","Неверно!")</f>
      </c>
      <c r="B256" s="84">
        <v>114638</v>
      </c>
      <c r="C256" s="228" t="s">
        <v>1025</v>
      </c>
      <c r="D256" s="228" t="s">
        <v>800</v>
      </c>
    </row>
    <row r="257" spans="1:4" ht="25.5">
      <c r="A257" s="227">
        <f>IF((SUM('Разделы 3, 4'!W81:W81)&gt;=SUM('Разделы 3, 4'!X81:Y81)),"","Неверно!")</f>
      </c>
      <c r="B257" s="84">
        <v>114638</v>
      </c>
      <c r="C257" s="228" t="s">
        <v>1059</v>
      </c>
      <c r="D257" s="228" t="s">
        <v>800</v>
      </c>
    </row>
    <row r="258" spans="1:4" ht="25.5">
      <c r="A258" s="227">
        <f>IF((SUM('Разделы 3, 4'!W82:W82)&gt;=SUM('Разделы 3, 4'!X82:Y82)),"","Неверно!")</f>
      </c>
      <c r="B258" s="84">
        <v>114638</v>
      </c>
      <c r="C258" s="228" t="s">
        <v>1060</v>
      </c>
      <c r="D258" s="228" t="s">
        <v>800</v>
      </c>
    </row>
    <row r="259" spans="1:4" ht="25.5">
      <c r="A259" s="227">
        <f>IF((SUM('Разделы 3, 4'!W83:W83)&gt;=SUM('Разделы 3, 4'!X83:Y83)),"","Неверно!")</f>
      </c>
      <c r="B259" s="84">
        <v>114638</v>
      </c>
      <c r="C259" s="228" t="s">
        <v>1061</v>
      </c>
      <c r="D259" s="228" t="s">
        <v>800</v>
      </c>
    </row>
    <row r="260" spans="1:4" ht="25.5">
      <c r="A260" s="227">
        <f>IF((SUM('Разделы 3, 4'!W84:W84)&gt;=SUM('Разделы 3, 4'!X84:Y84)),"","Неверно!")</f>
      </c>
      <c r="B260" s="84">
        <v>114638</v>
      </c>
      <c r="C260" s="228" t="s">
        <v>1062</v>
      </c>
      <c r="D260" s="228" t="s">
        <v>800</v>
      </c>
    </row>
    <row r="261" spans="1:4" ht="25.5">
      <c r="A261" s="227">
        <f>IF((SUM('Разделы 3, 4'!W85:W85)&gt;=SUM('Разделы 3, 4'!X85:Y85)),"","Неверно!")</f>
      </c>
      <c r="B261" s="84">
        <v>114638</v>
      </c>
      <c r="C261" s="228" t="s">
        <v>1063</v>
      </c>
      <c r="D261" s="228" t="s">
        <v>800</v>
      </c>
    </row>
    <row r="262" spans="1:4" ht="25.5">
      <c r="A262" s="227">
        <f>IF((SUM('Разделы 3, 4'!W86:W86)&gt;=SUM('Разделы 3, 4'!X86:Y86)),"","Неверно!")</f>
      </c>
      <c r="B262" s="84">
        <v>114638</v>
      </c>
      <c r="C262" s="228" t="s">
        <v>1064</v>
      </c>
      <c r="D262" s="228" t="s">
        <v>800</v>
      </c>
    </row>
    <row r="263" spans="1:4" ht="25.5">
      <c r="A263" s="227">
        <f>IF((SUM('Разделы 3, 4'!W87:W87)&gt;=SUM('Разделы 3, 4'!X87:Y87)),"","Неверно!")</f>
      </c>
      <c r="B263" s="84">
        <v>114638</v>
      </c>
      <c r="C263" s="228" t="s">
        <v>1065</v>
      </c>
      <c r="D263" s="228" t="s">
        <v>800</v>
      </c>
    </row>
    <row r="264" spans="1:4" ht="25.5">
      <c r="A264" s="227">
        <f>IF((SUM('Разделы 3, 4'!W88:W88)&gt;=SUM('Разделы 3, 4'!X88:Y88)),"","Неверно!")</f>
      </c>
      <c r="B264" s="84">
        <v>114638</v>
      </c>
      <c r="C264" s="228" t="s">
        <v>1066</v>
      </c>
      <c r="D264" s="228" t="s">
        <v>800</v>
      </c>
    </row>
    <row r="265" spans="1:4" ht="25.5">
      <c r="A265" s="227">
        <f>IF((SUM('Разделы 3, 4'!W89:W89)&gt;=SUM('Разделы 3, 4'!X89:Y89)),"","Неверно!")</f>
      </c>
      <c r="B265" s="84">
        <v>114638</v>
      </c>
      <c r="C265" s="228" t="s">
        <v>1067</v>
      </c>
      <c r="D265" s="228" t="s">
        <v>800</v>
      </c>
    </row>
    <row r="266" spans="1:4" ht="25.5">
      <c r="A266" s="227">
        <f>IF((SUM('Разделы 3, 4'!W90:W90)&gt;=SUM('Разделы 3, 4'!X90:Y90)),"","Неверно!")</f>
      </c>
      <c r="B266" s="84">
        <v>114638</v>
      </c>
      <c r="C266" s="228" t="s">
        <v>1068</v>
      </c>
      <c r="D266" s="228" t="s">
        <v>800</v>
      </c>
    </row>
    <row r="267" spans="1:4" ht="25.5">
      <c r="A267" s="227">
        <f>IF((SUM('Разделы 3, 4'!W91:W91)&gt;=SUM('Разделы 3, 4'!X91:Y91)),"","Неверно!")</f>
      </c>
      <c r="B267" s="84">
        <v>114638</v>
      </c>
      <c r="C267" s="228" t="s">
        <v>1069</v>
      </c>
      <c r="D267" s="228" t="s">
        <v>800</v>
      </c>
    </row>
    <row r="268" spans="1:4" ht="25.5">
      <c r="A268" s="227">
        <f>IF((SUM('Разделы 3, 4'!W92:W92)&gt;=SUM('Разделы 3, 4'!X92:Y92)),"","Неверно!")</f>
      </c>
      <c r="B268" s="84">
        <v>114638</v>
      </c>
      <c r="C268" s="228" t="s">
        <v>1070</v>
      </c>
      <c r="D268" s="228" t="s">
        <v>800</v>
      </c>
    </row>
    <row r="269" spans="1:4" ht="25.5">
      <c r="A269" s="227">
        <f>IF((SUM('Разделы 3, 4'!W93:W93)&gt;=SUM('Разделы 3, 4'!X93:Y93)),"","Неверно!")</f>
      </c>
      <c r="B269" s="84">
        <v>114638</v>
      </c>
      <c r="C269" s="228" t="s">
        <v>1071</v>
      </c>
      <c r="D269" s="228" t="s">
        <v>800</v>
      </c>
    </row>
    <row r="270" spans="1:4" ht="25.5">
      <c r="A270" s="227">
        <f>IF((SUM('Разделы 3, 4'!W94:W94)&gt;=SUM('Разделы 3, 4'!X94:Y94)),"","Неверно!")</f>
      </c>
      <c r="B270" s="84">
        <v>114638</v>
      </c>
      <c r="C270" s="228" t="s">
        <v>1072</v>
      </c>
      <c r="D270" s="228" t="s">
        <v>800</v>
      </c>
    </row>
    <row r="271" spans="1:4" ht="25.5">
      <c r="A271" s="227">
        <f>IF((SUM('Разделы 3, 4'!W95:W95)&gt;=SUM('Разделы 3, 4'!X95:Y95)),"","Неверно!")</f>
      </c>
      <c r="B271" s="84">
        <v>114638</v>
      </c>
      <c r="C271" s="228" t="s">
        <v>1073</v>
      </c>
      <c r="D271" s="228" t="s">
        <v>800</v>
      </c>
    </row>
    <row r="272" spans="1:4" ht="25.5">
      <c r="A272" s="227">
        <f>IF((SUM('Разделы 3, 4'!W96:W96)&gt;=SUM('Разделы 3, 4'!X96:Y96)),"","Неверно!")</f>
      </c>
      <c r="B272" s="84">
        <v>114638</v>
      </c>
      <c r="C272" s="228" t="s">
        <v>1074</v>
      </c>
      <c r="D272" s="228" t="s">
        <v>800</v>
      </c>
    </row>
    <row r="273" spans="1:4" ht="25.5">
      <c r="A273" s="227">
        <f>IF((SUM('Разделы 3, 4'!W97:W97)&gt;=SUM('Разделы 3, 4'!X97:Y97)),"","Неверно!")</f>
      </c>
      <c r="B273" s="84">
        <v>114638</v>
      </c>
      <c r="C273" s="228" t="s">
        <v>1075</v>
      </c>
      <c r="D273" s="228" t="s">
        <v>800</v>
      </c>
    </row>
    <row r="274" spans="1:4" ht="25.5">
      <c r="A274" s="227">
        <f>IF((SUM('Разделы 3, 4'!W98:W98)&gt;=SUM('Разделы 3, 4'!X98:Y98)),"","Неверно!")</f>
      </c>
      <c r="B274" s="84">
        <v>114638</v>
      </c>
      <c r="C274" s="228" t="s">
        <v>1076</v>
      </c>
      <c r="D274" s="228" t="s">
        <v>800</v>
      </c>
    </row>
    <row r="275" spans="1:4" ht="25.5">
      <c r="A275" s="227">
        <f>IF((SUM('Разделы 3, 4'!W9:W9)=SUM('Разделы 3, 4'!K9:O9)+SUM('Разделы 3, 4'!T9:V9)),"","Неверно!")</f>
      </c>
      <c r="B275" s="84">
        <v>114639</v>
      </c>
      <c r="C275" s="228" t="s">
        <v>1077</v>
      </c>
      <c r="D275" s="228" t="s">
        <v>799</v>
      </c>
    </row>
    <row r="276" spans="1:4" ht="25.5">
      <c r="A276" s="227">
        <f>IF((SUM('Разделы 3, 4'!W10:W10)=SUM('Разделы 3, 4'!K10:O10)+SUM('Разделы 3, 4'!T10:V10)),"","Неверно!")</f>
      </c>
      <c r="B276" s="84">
        <v>114639</v>
      </c>
      <c r="C276" s="228" t="s">
        <v>121</v>
      </c>
      <c r="D276" s="228" t="s">
        <v>799</v>
      </c>
    </row>
    <row r="277" spans="1:4" ht="25.5">
      <c r="A277" s="227">
        <f>IF((SUM('Разделы 3, 4'!W11:W11)=SUM('Разделы 3, 4'!K11:O11)+SUM('Разделы 3, 4'!T11:V11)),"","Неверно!")</f>
      </c>
      <c r="B277" s="84">
        <v>114639</v>
      </c>
      <c r="C277" s="228" t="s">
        <v>122</v>
      </c>
      <c r="D277" s="228" t="s">
        <v>799</v>
      </c>
    </row>
    <row r="278" spans="1:4" ht="25.5">
      <c r="A278" s="227">
        <f>IF((SUM('Разделы 3, 4'!W12:W12)=SUM('Разделы 3, 4'!K12:O12)+SUM('Разделы 3, 4'!T12:V12)),"","Неверно!")</f>
      </c>
      <c r="B278" s="84">
        <v>114639</v>
      </c>
      <c r="C278" s="228" t="s">
        <v>123</v>
      </c>
      <c r="D278" s="228" t="s">
        <v>799</v>
      </c>
    </row>
    <row r="279" spans="1:4" ht="25.5">
      <c r="A279" s="227">
        <f>IF((SUM('Разделы 3, 4'!W13:W13)=SUM('Разделы 3, 4'!K13:O13)+SUM('Разделы 3, 4'!T13:V13)),"","Неверно!")</f>
      </c>
      <c r="B279" s="84">
        <v>114639</v>
      </c>
      <c r="C279" s="228" t="s">
        <v>124</v>
      </c>
      <c r="D279" s="228" t="s">
        <v>799</v>
      </c>
    </row>
    <row r="280" spans="1:4" ht="25.5">
      <c r="A280" s="227">
        <f>IF((SUM('Разделы 3, 4'!W14:W14)=SUM('Разделы 3, 4'!K14:O14)+SUM('Разделы 3, 4'!T14:V14)),"","Неверно!")</f>
      </c>
      <c r="B280" s="84">
        <v>114639</v>
      </c>
      <c r="C280" s="228" t="s">
        <v>125</v>
      </c>
      <c r="D280" s="228" t="s">
        <v>799</v>
      </c>
    </row>
    <row r="281" spans="1:4" ht="25.5">
      <c r="A281" s="227">
        <f>IF((SUM('Разделы 3, 4'!W15:W15)=SUM('Разделы 3, 4'!K15:O15)+SUM('Разделы 3, 4'!T15:V15)),"","Неверно!")</f>
      </c>
      <c r="B281" s="84">
        <v>114639</v>
      </c>
      <c r="C281" s="228" t="s">
        <v>126</v>
      </c>
      <c r="D281" s="228" t="s">
        <v>799</v>
      </c>
    </row>
    <row r="282" spans="1:4" ht="25.5">
      <c r="A282" s="227">
        <f>IF((SUM('Разделы 3, 4'!W16:W16)=SUM('Разделы 3, 4'!K16:O16)+SUM('Разделы 3, 4'!T16:V16)),"","Неверно!")</f>
      </c>
      <c r="B282" s="84">
        <v>114639</v>
      </c>
      <c r="C282" s="228" t="s">
        <v>127</v>
      </c>
      <c r="D282" s="228" t="s">
        <v>799</v>
      </c>
    </row>
    <row r="283" spans="1:4" ht="25.5">
      <c r="A283" s="227">
        <f>IF((SUM('Разделы 3, 4'!W17:W17)=SUM('Разделы 3, 4'!K17:O17)+SUM('Разделы 3, 4'!T17:V17)),"","Неверно!")</f>
      </c>
      <c r="B283" s="84">
        <v>114639</v>
      </c>
      <c r="C283" s="228" t="s">
        <v>128</v>
      </c>
      <c r="D283" s="228" t="s">
        <v>799</v>
      </c>
    </row>
    <row r="284" spans="1:4" ht="25.5">
      <c r="A284" s="227">
        <f>IF((SUM('Разделы 3, 4'!W18:W18)=SUM('Разделы 3, 4'!K18:O18)+SUM('Разделы 3, 4'!T18:V18)),"","Неверно!")</f>
      </c>
      <c r="B284" s="84">
        <v>114639</v>
      </c>
      <c r="C284" s="228" t="s">
        <v>129</v>
      </c>
      <c r="D284" s="228" t="s">
        <v>799</v>
      </c>
    </row>
    <row r="285" spans="1:4" ht="25.5">
      <c r="A285" s="227">
        <f>IF((SUM('Разделы 3, 4'!W19:W19)=SUM('Разделы 3, 4'!K19:O19)+SUM('Разделы 3, 4'!T19:V19)),"","Неверно!")</f>
      </c>
      <c r="B285" s="84">
        <v>114639</v>
      </c>
      <c r="C285" s="228" t="s">
        <v>130</v>
      </c>
      <c r="D285" s="228" t="s">
        <v>799</v>
      </c>
    </row>
    <row r="286" spans="1:4" ht="25.5">
      <c r="A286" s="227">
        <f>IF((SUM('Разделы 3, 4'!W20:W20)=SUM('Разделы 3, 4'!K20:O20)+SUM('Разделы 3, 4'!T20:V20)),"","Неверно!")</f>
      </c>
      <c r="B286" s="84">
        <v>114639</v>
      </c>
      <c r="C286" s="228" t="s">
        <v>131</v>
      </c>
      <c r="D286" s="228" t="s">
        <v>799</v>
      </c>
    </row>
    <row r="287" spans="1:4" ht="25.5">
      <c r="A287" s="227">
        <f>IF((SUM('Разделы 3, 4'!W21:W21)=SUM('Разделы 3, 4'!K21:O21)+SUM('Разделы 3, 4'!T21:V21)),"","Неверно!")</f>
      </c>
      <c r="B287" s="84">
        <v>114639</v>
      </c>
      <c r="C287" s="228" t="s">
        <v>132</v>
      </c>
      <c r="D287" s="228" t="s">
        <v>799</v>
      </c>
    </row>
    <row r="288" spans="1:4" ht="25.5">
      <c r="A288" s="227">
        <f>IF((SUM('Разделы 3, 4'!W22:W22)=SUM('Разделы 3, 4'!K22:O22)+SUM('Разделы 3, 4'!T22:V22)),"","Неверно!")</f>
      </c>
      <c r="B288" s="84">
        <v>114639</v>
      </c>
      <c r="C288" s="228" t="s">
        <v>133</v>
      </c>
      <c r="D288" s="228" t="s">
        <v>799</v>
      </c>
    </row>
    <row r="289" spans="1:4" ht="25.5">
      <c r="A289" s="227">
        <f>IF((SUM('Разделы 3, 4'!W23:W23)=SUM('Разделы 3, 4'!K23:O23)+SUM('Разделы 3, 4'!T23:V23)),"","Неверно!")</f>
      </c>
      <c r="B289" s="84">
        <v>114639</v>
      </c>
      <c r="C289" s="228" t="s">
        <v>134</v>
      </c>
      <c r="D289" s="228" t="s">
        <v>799</v>
      </c>
    </row>
    <row r="290" spans="1:4" ht="25.5">
      <c r="A290" s="227">
        <f>IF((SUM('Разделы 3, 4'!W24:W24)=SUM('Разделы 3, 4'!K24:O24)+SUM('Разделы 3, 4'!T24:V24)),"","Неверно!")</f>
      </c>
      <c r="B290" s="84">
        <v>114639</v>
      </c>
      <c r="C290" s="228" t="s">
        <v>135</v>
      </c>
      <c r="D290" s="228" t="s">
        <v>799</v>
      </c>
    </row>
    <row r="291" spans="1:4" ht="25.5">
      <c r="A291" s="227">
        <f>IF((SUM('Разделы 3, 4'!W25:W25)=SUM('Разделы 3, 4'!K25:O25)+SUM('Разделы 3, 4'!T25:V25)),"","Неверно!")</f>
      </c>
      <c r="B291" s="84">
        <v>114639</v>
      </c>
      <c r="C291" s="228" t="s">
        <v>136</v>
      </c>
      <c r="D291" s="228" t="s">
        <v>799</v>
      </c>
    </row>
    <row r="292" spans="1:4" ht="25.5">
      <c r="A292" s="227">
        <f>IF((SUM('Разделы 3, 4'!W26:W26)=SUM('Разделы 3, 4'!K26:O26)+SUM('Разделы 3, 4'!T26:V26)),"","Неверно!")</f>
      </c>
      <c r="B292" s="84">
        <v>114639</v>
      </c>
      <c r="C292" s="228" t="s">
        <v>527</v>
      </c>
      <c r="D292" s="228" t="s">
        <v>799</v>
      </c>
    </row>
    <row r="293" spans="1:4" ht="25.5">
      <c r="A293" s="227">
        <f>IF((SUM('Разделы 3, 4'!W27:W27)=SUM('Разделы 3, 4'!K27:O27)+SUM('Разделы 3, 4'!T27:V27)),"","Неверно!")</f>
      </c>
      <c r="B293" s="84">
        <v>114639</v>
      </c>
      <c r="C293" s="228" t="s">
        <v>86</v>
      </c>
      <c r="D293" s="228" t="s">
        <v>799</v>
      </c>
    </row>
    <row r="294" spans="1:4" ht="25.5">
      <c r="A294" s="227">
        <f>IF((SUM('Разделы 3, 4'!W28:W28)=SUM('Разделы 3, 4'!K28:O28)+SUM('Разделы 3, 4'!T28:V28)),"","Неверно!")</f>
      </c>
      <c r="B294" s="84">
        <v>114639</v>
      </c>
      <c r="C294" s="228" t="s">
        <v>87</v>
      </c>
      <c r="D294" s="228" t="s">
        <v>799</v>
      </c>
    </row>
    <row r="295" spans="1:4" ht="25.5">
      <c r="A295" s="227">
        <f>IF((SUM('Разделы 3, 4'!W29:W29)=SUM('Разделы 3, 4'!K29:O29)+SUM('Разделы 3, 4'!T29:V29)),"","Неверно!")</f>
      </c>
      <c r="B295" s="84">
        <v>114639</v>
      </c>
      <c r="C295" s="228" t="s">
        <v>88</v>
      </c>
      <c r="D295" s="228" t="s">
        <v>799</v>
      </c>
    </row>
    <row r="296" spans="1:4" ht="25.5">
      <c r="A296" s="227">
        <f>IF((SUM('Разделы 3, 4'!W30:W30)=SUM('Разделы 3, 4'!K30:O30)+SUM('Разделы 3, 4'!T30:V30)),"","Неверно!")</f>
      </c>
      <c r="B296" s="84">
        <v>114639</v>
      </c>
      <c r="C296" s="228" t="s">
        <v>89</v>
      </c>
      <c r="D296" s="228" t="s">
        <v>799</v>
      </c>
    </row>
    <row r="297" spans="1:4" ht="25.5">
      <c r="A297" s="227">
        <f>IF((SUM('Разделы 3, 4'!W31:W31)=SUM('Разделы 3, 4'!K31:O31)+SUM('Разделы 3, 4'!T31:V31)),"","Неверно!")</f>
      </c>
      <c r="B297" s="84">
        <v>114639</v>
      </c>
      <c r="C297" s="228" t="s">
        <v>90</v>
      </c>
      <c r="D297" s="228" t="s">
        <v>799</v>
      </c>
    </row>
    <row r="298" spans="1:4" ht="25.5">
      <c r="A298" s="227">
        <f>IF((SUM('Разделы 3, 4'!W32:W32)=SUM('Разделы 3, 4'!K32:O32)+SUM('Разделы 3, 4'!T32:V32)),"","Неверно!")</f>
      </c>
      <c r="B298" s="84">
        <v>114639</v>
      </c>
      <c r="C298" s="228" t="s">
        <v>91</v>
      </c>
      <c r="D298" s="228" t="s">
        <v>799</v>
      </c>
    </row>
    <row r="299" spans="1:4" ht="25.5">
      <c r="A299" s="227">
        <f>IF((SUM('Разделы 3, 4'!W33:W33)=SUM('Разделы 3, 4'!K33:O33)+SUM('Разделы 3, 4'!T33:V33)),"","Неверно!")</f>
      </c>
      <c r="B299" s="84">
        <v>114639</v>
      </c>
      <c r="C299" s="228" t="s">
        <v>92</v>
      </c>
      <c r="D299" s="228" t="s">
        <v>799</v>
      </c>
    </row>
    <row r="300" spans="1:4" ht="25.5">
      <c r="A300" s="227">
        <f>IF((SUM('Разделы 3, 4'!W34:W34)=SUM('Разделы 3, 4'!K34:O34)+SUM('Разделы 3, 4'!T34:V34)),"","Неверно!")</f>
      </c>
      <c r="B300" s="84">
        <v>114639</v>
      </c>
      <c r="C300" s="228" t="s">
        <v>93</v>
      </c>
      <c r="D300" s="228" t="s">
        <v>799</v>
      </c>
    </row>
    <row r="301" spans="1:4" ht="25.5">
      <c r="A301" s="227">
        <f>IF((SUM('Разделы 3, 4'!W35:W35)=SUM('Разделы 3, 4'!K35:O35)+SUM('Разделы 3, 4'!T35:V35)),"","Неверно!")</f>
      </c>
      <c r="B301" s="84">
        <v>114639</v>
      </c>
      <c r="C301" s="228" t="s">
        <v>94</v>
      </c>
      <c r="D301" s="228" t="s">
        <v>799</v>
      </c>
    </row>
    <row r="302" spans="1:4" ht="25.5">
      <c r="A302" s="227">
        <f>IF((SUM('Разделы 3, 4'!W36:W36)=SUM('Разделы 3, 4'!K36:O36)+SUM('Разделы 3, 4'!T36:V36)),"","Неверно!")</f>
      </c>
      <c r="B302" s="84">
        <v>114639</v>
      </c>
      <c r="C302" s="228" t="s">
        <v>95</v>
      </c>
      <c r="D302" s="228" t="s">
        <v>799</v>
      </c>
    </row>
    <row r="303" spans="1:4" ht="25.5">
      <c r="A303" s="227">
        <f>IF((SUM('Разделы 3, 4'!W37:W37)=SUM('Разделы 3, 4'!K37:O37)+SUM('Разделы 3, 4'!T37:V37)),"","Неверно!")</f>
      </c>
      <c r="B303" s="84">
        <v>114639</v>
      </c>
      <c r="C303" s="228" t="s">
        <v>96</v>
      </c>
      <c r="D303" s="228" t="s">
        <v>799</v>
      </c>
    </row>
    <row r="304" spans="1:4" ht="25.5">
      <c r="A304" s="227">
        <f>IF((SUM('Разделы 3, 4'!W38:W38)=SUM('Разделы 3, 4'!K38:O38)+SUM('Разделы 3, 4'!T38:V38)),"","Неверно!")</f>
      </c>
      <c r="B304" s="84">
        <v>114639</v>
      </c>
      <c r="C304" s="228" t="s">
        <v>97</v>
      </c>
      <c r="D304" s="228" t="s">
        <v>799</v>
      </c>
    </row>
    <row r="305" spans="1:4" ht="25.5">
      <c r="A305" s="227">
        <f>IF((SUM('Разделы 3, 4'!W39:W39)=SUM('Разделы 3, 4'!K39:O39)+SUM('Разделы 3, 4'!T39:V39)),"","Неверно!")</f>
      </c>
      <c r="B305" s="84">
        <v>114639</v>
      </c>
      <c r="C305" s="228" t="s">
        <v>98</v>
      </c>
      <c r="D305" s="228" t="s">
        <v>799</v>
      </c>
    </row>
    <row r="306" spans="1:4" ht="25.5">
      <c r="A306" s="227">
        <f>IF((SUM('Разделы 3, 4'!W40:W40)=SUM('Разделы 3, 4'!K40:O40)+SUM('Разделы 3, 4'!T40:V40)),"","Неверно!")</f>
      </c>
      <c r="B306" s="84">
        <v>114639</v>
      </c>
      <c r="C306" s="228" t="s">
        <v>99</v>
      </c>
      <c r="D306" s="228" t="s">
        <v>799</v>
      </c>
    </row>
    <row r="307" spans="1:4" ht="25.5">
      <c r="A307" s="227">
        <f>IF((SUM('Разделы 3, 4'!W41:W41)=SUM('Разделы 3, 4'!K41:O41)+SUM('Разделы 3, 4'!T41:V41)),"","Неверно!")</f>
      </c>
      <c r="B307" s="84">
        <v>114639</v>
      </c>
      <c r="C307" s="228" t="s">
        <v>100</v>
      </c>
      <c r="D307" s="228" t="s">
        <v>799</v>
      </c>
    </row>
    <row r="308" spans="1:4" ht="25.5">
      <c r="A308" s="227">
        <f>IF((SUM('Разделы 3, 4'!W42:W42)=SUM('Разделы 3, 4'!K42:O42)+SUM('Разделы 3, 4'!T42:V42)),"","Неверно!")</f>
      </c>
      <c r="B308" s="84">
        <v>114639</v>
      </c>
      <c r="C308" s="228" t="s">
        <v>101</v>
      </c>
      <c r="D308" s="228" t="s">
        <v>799</v>
      </c>
    </row>
    <row r="309" spans="1:4" ht="25.5">
      <c r="A309" s="227">
        <f>IF((SUM('Разделы 3, 4'!W43:W43)=SUM('Разделы 3, 4'!K43:O43)+SUM('Разделы 3, 4'!T43:V43)),"","Неверно!")</f>
      </c>
      <c r="B309" s="84">
        <v>114639</v>
      </c>
      <c r="C309" s="228" t="s">
        <v>102</v>
      </c>
      <c r="D309" s="228" t="s">
        <v>799</v>
      </c>
    </row>
    <row r="310" spans="1:4" ht="25.5">
      <c r="A310" s="227">
        <f>IF((SUM('Разделы 3, 4'!W44:W44)=SUM('Разделы 3, 4'!K44:O44)+SUM('Разделы 3, 4'!T44:V44)),"","Неверно!")</f>
      </c>
      <c r="B310" s="84">
        <v>114639</v>
      </c>
      <c r="C310" s="228" t="s">
        <v>103</v>
      </c>
      <c r="D310" s="228" t="s">
        <v>799</v>
      </c>
    </row>
    <row r="311" spans="1:4" ht="25.5">
      <c r="A311" s="227">
        <f>IF((SUM('Разделы 3, 4'!W45:W45)=SUM('Разделы 3, 4'!K45:O45)+SUM('Разделы 3, 4'!T45:V45)),"","Неверно!")</f>
      </c>
      <c r="B311" s="84">
        <v>114639</v>
      </c>
      <c r="C311" s="228" t="s">
        <v>104</v>
      </c>
      <c r="D311" s="228" t="s">
        <v>799</v>
      </c>
    </row>
    <row r="312" spans="1:4" ht="25.5">
      <c r="A312" s="227">
        <f>IF((SUM('Разделы 3, 4'!W46:W46)=SUM('Разделы 3, 4'!K46:O46)+SUM('Разделы 3, 4'!T46:V46)),"","Неверно!")</f>
      </c>
      <c r="B312" s="84">
        <v>114639</v>
      </c>
      <c r="C312" s="228" t="s">
        <v>105</v>
      </c>
      <c r="D312" s="228" t="s">
        <v>799</v>
      </c>
    </row>
    <row r="313" spans="1:4" ht="25.5">
      <c r="A313" s="227">
        <f>IF((SUM('Разделы 3, 4'!W47:W47)=SUM('Разделы 3, 4'!K47:O47)+SUM('Разделы 3, 4'!T47:V47)),"","Неверно!")</f>
      </c>
      <c r="B313" s="84">
        <v>114639</v>
      </c>
      <c r="C313" s="228" t="s">
        <v>106</v>
      </c>
      <c r="D313" s="228" t="s">
        <v>799</v>
      </c>
    </row>
    <row r="314" spans="1:4" ht="25.5">
      <c r="A314" s="227">
        <f>IF((SUM('Разделы 3, 4'!W48:W48)=SUM('Разделы 3, 4'!K48:O48)+SUM('Разделы 3, 4'!T48:V48)),"","Неверно!")</f>
      </c>
      <c r="B314" s="84">
        <v>114639</v>
      </c>
      <c r="C314" s="228" t="s">
        <v>107</v>
      </c>
      <c r="D314" s="228" t="s">
        <v>799</v>
      </c>
    </row>
    <row r="315" spans="1:4" ht="25.5">
      <c r="A315" s="227">
        <f>IF((SUM('Разделы 3, 4'!W49:W49)=SUM('Разделы 3, 4'!K49:O49)+SUM('Разделы 3, 4'!T49:V49)),"","Неверно!")</f>
      </c>
      <c r="B315" s="84">
        <v>114639</v>
      </c>
      <c r="C315" s="228" t="s">
        <v>108</v>
      </c>
      <c r="D315" s="228" t="s">
        <v>799</v>
      </c>
    </row>
    <row r="316" spans="1:4" ht="25.5">
      <c r="A316" s="227">
        <f>IF((SUM('Разделы 3, 4'!W50:W50)=SUM('Разделы 3, 4'!K50:O50)+SUM('Разделы 3, 4'!T50:V50)),"","Неверно!")</f>
      </c>
      <c r="B316" s="84">
        <v>114639</v>
      </c>
      <c r="C316" s="228" t="s">
        <v>109</v>
      </c>
      <c r="D316" s="228" t="s">
        <v>799</v>
      </c>
    </row>
    <row r="317" spans="1:4" ht="25.5">
      <c r="A317" s="227">
        <f>IF((SUM('Разделы 3, 4'!W51:W51)=SUM('Разделы 3, 4'!K51:O51)+SUM('Разделы 3, 4'!T51:V51)),"","Неверно!")</f>
      </c>
      <c r="B317" s="84">
        <v>114639</v>
      </c>
      <c r="C317" s="228" t="s">
        <v>110</v>
      </c>
      <c r="D317" s="228" t="s">
        <v>799</v>
      </c>
    </row>
    <row r="318" spans="1:4" ht="25.5">
      <c r="A318" s="227">
        <f>IF((SUM('Разделы 3, 4'!W52:W52)=SUM('Разделы 3, 4'!K52:O52)+SUM('Разделы 3, 4'!T52:V52)),"","Неверно!")</f>
      </c>
      <c r="B318" s="84">
        <v>114639</v>
      </c>
      <c r="C318" s="228" t="s">
        <v>111</v>
      </c>
      <c r="D318" s="228" t="s">
        <v>799</v>
      </c>
    </row>
    <row r="319" spans="1:4" ht="25.5">
      <c r="A319" s="227">
        <f>IF((SUM('Разделы 3, 4'!W53:W53)=SUM('Разделы 3, 4'!K53:O53)+SUM('Разделы 3, 4'!T53:V53)),"","Неверно!")</f>
      </c>
      <c r="B319" s="84">
        <v>114639</v>
      </c>
      <c r="C319" s="228" t="s">
        <v>112</v>
      </c>
      <c r="D319" s="228" t="s">
        <v>799</v>
      </c>
    </row>
    <row r="320" spans="1:4" ht="25.5">
      <c r="A320" s="227">
        <f>IF((SUM('Разделы 3, 4'!W54:W54)=SUM('Разделы 3, 4'!K54:O54)+SUM('Разделы 3, 4'!T54:V54)),"","Неверно!")</f>
      </c>
      <c r="B320" s="84">
        <v>114639</v>
      </c>
      <c r="C320" s="228" t="s">
        <v>764</v>
      </c>
      <c r="D320" s="228" t="s">
        <v>799</v>
      </c>
    </row>
    <row r="321" spans="1:4" ht="25.5">
      <c r="A321" s="227">
        <f>IF((SUM('Разделы 3, 4'!W55:W55)=SUM('Разделы 3, 4'!K55:O55)+SUM('Разделы 3, 4'!T55:V55)),"","Неверно!")</f>
      </c>
      <c r="B321" s="84">
        <v>114639</v>
      </c>
      <c r="C321" s="228" t="s">
        <v>765</v>
      </c>
      <c r="D321" s="228" t="s">
        <v>799</v>
      </c>
    </row>
    <row r="322" spans="1:4" ht="25.5">
      <c r="A322" s="227">
        <f>IF((SUM('Разделы 3, 4'!W56:W56)=SUM('Разделы 3, 4'!K56:O56)+SUM('Разделы 3, 4'!T56:V56)),"","Неверно!")</f>
      </c>
      <c r="B322" s="84">
        <v>114639</v>
      </c>
      <c r="C322" s="228" t="s">
        <v>766</v>
      </c>
      <c r="D322" s="228" t="s">
        <v>799</v>
      </c>
    </row>
    <row r="323" spans="1:4" ht="25.5">
      <c r="A323" s="227">
        <f>IF((SUM('Разделы 3, 4'!W57:W57)=SUM('Разделы 3, 4'!K57:O57)+SUM('Разделы 3, 4'!T57:V57)),"","Неверно!")</f>
      </c>
      <c r="B323" s="84">
        <v>114639</v>
      </c>
      <c r="C323" s="228" t="s">
        <v>767</v>
      </c>
      <c r="D323" s="228" t="s">
        <v>799</v>
      </c>
    </row>
    <row r="324" spans="1:4" ht="25.5">
      <c r="A324" s="227">
        <f>IF((SUM('Разделы 3, 4'!W58:W58)=SUM('Разделы 3, 4'!K58:O58)+SUM('Разделы 3, 4'!T58:V58)),"","Неверно!")</f>
      </c>
      <c r="B324" s="84">
        <v>114639</v>
      </c>
      <c r="C324" s="228" t="s">
        <v>768</v>
      </c>
      <c r="D324" s="228" t="s">
        <v>799</v>
      </c>
    </row>
    <row r="325" spans="1:4" ht="25.5">
      <c r="A325" s="227">
        <f>IF((SUM('Разделы 3, 4'!W59:W59)=SUM('Разделы 3, 4'!K59:O59)+SUM('Разделы 3, 4'!T59:V59)),"","Неверно!")</f>
      </c>
      <c r="B325" s="84">
        <v>114639</v>
      </c>
      <c r="C325" s="228" t="s">
        <v>769</v>
      </c>
      <c r="D325" s="228" t="s">
        <v>799</v>
      </c>
    </row>
    <row r="326" spans="1:4" ht="25.5">
      <c r="A326" s="227">
        <f>IF((SUM('Разделы 3, 4'!W60:W60)=SUM('Разделы 3, 4'!K60:O60)+SUM('Разделы 3, 4'!T60:V60)),"","Неверно!")</f>
      </c>
      <c r="B326" s="84">
        <v>114639</v>
      </c>
      <c r="C326" s="228" t="s">
        <v>770</v>
      </c>
      <c r="D326" s="228" t="s">
        <v>799</v>
      </c>
    </row>
    <row r="327" spans="1:4" ht="25.5">
      <c r="A327" s="227">
        <f>IF((SUM('Разделы 3, 4'!W61:W61)=SUM('Разделы 3, 4'!K61:O61)+SUM('Разделы 3, 4'!T61:V61)),"","Неверно!")</f>
      </c>
      <c r="B327" s="84">
        <v>114639</v>
      </c>
      <c r="C327" s="228" t="s">
        <v>771</v>
      </c>
      <c r="D327" s="228" t="s">
        <v>799</v>
      </c>
    </row>
    <row r="328" spans="1:4" ht="25.5">
      <c r="A328" s="227">
        <f>IF((SUM('Разделы 3, 4'!W62:W62)=SUM('Разделы 3, 4'!K62:O62)+SUM('Разделы 3, 4'!T62:V62)),"","Неверно!")</f>
      </c>
      <c r="B328" s="84">
        <v>114639</v>
      </c>
      <c r="C328" s="228" t="s">
        <v>772</v>
      </c>
      <c r="D328" s="228" t="s">
        <v>799</v>
      </c>
    </row>
    <row r="329" spans="1:4" ht="25.5">
      <c r="A329" s="227">
        <f>IF((SUM('Разделы 3, 4'!W63:W63)=SUM('Разделы 3, 4'!K63:O63)+SUM('Разделы 3, 4'!T63:V63)),"","Неверно!")</f>
      </c>
      <c r="B329" s="84">
        <v>114639</v>
      </c>
      <c r="C329" s="228" t="s">
        <v>773</v>
      </c>
      <c r="D329" s="228" t="s">
        <v>799</v>
      </c>
    </row>
    <row r="330" spans="1:4" ht="25.5">
      <c r="A330" s="227">
        <f>IF((SUM('Разделы 3, 4'!W64:W64)=SUM('Разделы 3, 4'!K64:O64)+SUM('Разделы 3, 4'!T64:V64)),"","Неверно!")</f>
      </c>
      <c r="B330" s="84">
        <v>114639</v>
      </c>
      <c r="C330" s="228" t="s">
        <v>774</v>
      </c>
      <c r="D330" s="228" t="s">
        <v>799</v>
      </c>
    </row>
    <row r="331" spans="1:4" ht="25.5">
      <c r="A331" s="227">
        <f>IF((SUM('Разделы 3, 4'!W65:W65)=SUM('Разделы 3, 4'!K65:O65)+SUM('Разделы 3, 4'!T65:V65)),"","Неверно!")</f>
      </c>
      <c r="B331" s="84">
        <v>114639</v>
      </c>
      <c r="C331" s="228" t="s">
        <v>528</v>
      </c>
      <c r="D331" s="228" t="s">
        <v>799</v>
      </c>
    </row>
    <row r="332" spans="1:4" ht="25.5">
      <c r="A332" s="227">
        <f>IF((SUM('Разделы 3, 4'!W66:W66)=SUM('Разделы 3, 4'!K66:O66)+SUM('Разделы 3, 4'!T66:V66)),"","Неверно!")</f>
      </c>
      <c r="B332" s="84">
        <v>114639</v>
      </c>
      <c r="C332" s="228" t="s">
        <v>529</v>
      </c>
      <c r="D332" s="228" t="s">
        <v>799</v>
      </c>
    </row>
    <row r="333" spans="1:4" ht="25.5">
      <c r="A333" s="227">
        <f>IF((SUM('Разделы 3, 4'!W67:W67)=SUM('Разделы 3, 4'!K67:O67)+SUM('Разделы 3, 4'!T67:V67)),"","Неверно!")</f>
      </c>
      <c r="B333" s="84">
        <v>114639</v>
      </c>
      <c r="C333" s="228" t="s">
        <v>530</v>
      </c>
      <c r="D333" s="228" t="s">
        <v>799</v>
      </c>
    </row>
    <row r="334" spans="1:4" ht="25.5">
      <c r="A334" s="227">
        <f>IF((SUM('Разделы 3, 4'!W68:W68)=SUM('Разделы 3, 4'!K68:O68)+SUM('Разделы 3, 4'!T68:V68)),"","Неверно!")</f>
      </c>
      <c r="B334" s="84">
        <v>114639</v>
      </c>
      <c r="C334" s="228" t="s">
        <v>531</v>
      </c>
      <c r="D334" s="228" t="s">
        <v>799</v>
      </c>
    </row>
    <row r="335" spans="1:4" ht="25.5">
      <c r="A335" s="227">
        <f>IF((SUM('Разделы 3, 4'!W69:W69)=SUM('Разделы 3, 4'!K69:O69)+SUM('Разделы 3, 4'!T69:V69)),"","Неверно!")</f>
      </c>
      <c r="B335" s="84">
        <v>114639</v>
      </c>
      <c r="C335" s="228" t="s">
        <v>532</v>
      </c>
      <c r="D335" s="228" t="s">
        <v>799</v>
      </c>
    </row>
    <row r="336" spans="1:4" ht="25.5">
      <c r="A336" s="227">
        <f>IF((SUM('Разделы 3, 4'!W70:W70)=SUM('Разделы 3, 4'!K70:O70)+SUM('Разделы 3, 4'!T70:V70)),"","Неверно!")</f>
      </c>
      <c r="B336" s="84">
        <v>114639</v>
      </c>
      <c r="C336" s="228" t="s">
        <v>533</v>
      </c>
      <c r="D336" s="228" t="s">
        <v>799</v>
      </c>
    </row>
    <row r="337" spans="1:4" ht="25.5">
      <c r="A337" s="227">
        <f>IF((SUM('Разделы 3, 4'!W71:W71)=SUM('Разделы 3, 4'!K71:O71)+SUM('Разделы 3, 4'!T71:V71)),"","Неверно!")</f>
      </c>
      <c r="B337" s="84">
        <v>114639</v>
      </c>
      <c r="C337" s="228" t="s">
        <v>14</v>
      </c>
      <c r="D337" s="228" t="s">
        <v>799</v>
      </c>
    </row>
    <row r="338" spans="1:4" ht="25.5">
      <c r="A338" s="227">
        <f>IF((SUM('Разделы 3, 4'!W72:W72)=SUM('Разделы 3, 4'!K72:O72)+SUM('Разделы 3, 4'!T72:V72)),"","Неверно!")</f>
      </c>
      <c r="B338" s="84">
        <v>114639</v>
      </c>
      <c r="C338" s="228" t="s">
        <v>15</v>
      </c>
      <c r="D338" s="228" t="s">
        <v>799</v>
      </c>
    </row>
    <row r="339" spans="1:4" ht="25.5">
      <c r="A339" s="227">
        <f>IF((SUM('Разделы 3, 4'!W73:W73)=SUM('Разделы 3, 4'!K73:O73)+SUM('Разделы 3, 4'!T73:V73)),"","Неверно!")</f>
      </c>
      <c r="B339" s="84">
        <v>114639</v>
      </c>
      <c r="C339" s="228" t="s">
        <v>775</v>
      </c>
      <c r="D339" s="228" t="s">
        <v>799</v>
      </c>
    </row>
    <row r="340" spans="1:4" ht="25.5">
      <c r="A340" s="227">
        <f>IF((SUM('Разделы 3, 4'!W74:W74)=SUM('Разделы 3, 4'!K74:O74)+SUM('Разделы 3, 4'!T74:V74)),"","Неверно!")</f>
      </c>
      <c r="B340" s="84">
        <v>114639</v>
      </c>
      <c r="C340" s="228" t="s">
        <v>776</v>
      </c>
      <c r="D340" s="228" t="s">
        <v>799</v>
      </c>
    </row>
    <row r="341" spans="1:4" ht="25.5">
      <c r="A341" s="227">
        <f>IF((SUM('Разделы 3, 4'!W75:W75)=SUM('Разделы 3, 4'!K75:O75)+SUM('Разделы 3, 4'!T75:V75)),"","Неверно!")</f>
      </c>
      <c r="B341" s="84">
        <v>114639</v>
      </c>
      <c r="C341" s="228" t="s">
        <v>777</v>
      </c>
      <c r="D341" s="228" t="s">
        <v>799</v>
      </c>
    </row>
    <row r="342" spans="1:4" ht="25.5">
      <c r="A342" s="227">
        <f>IF((SUM('Разделы 3, 4'!W76:W76)=SUM('Разделы 3, 4'!K76:O76)+SUM('Разделы 3, 4'!T76:V76)),"","Неверно!")</f>
      </c>
      <c r="B342" s="84">
        <v>114639</v>
      </c>
      <c r="C342" s="228" t="s">
        <v>778</v>
      </c>
      <c r="D342" s="228" t="s">
        <v>799</v>
      </c>
    </row>
    <row r="343" spans="1:4" ht="25.5">
      <c r="A343" s="227">
        <f>IF((SUM('Разделы 3, 4'!W77:W77)=SUM('Разделы 3, 4'!K77:O77)+SUM('Разделы 3, 4'!T77:V77)),"","Неверно!")</f>
      </c>
      <c r="B343" s="84">
        <v>114639</v>
      </c>
      <c r="C343" s="228" t="s">
        <v>779</v>
      </c>
      <c r="D343" s="228" t="s">
        <v>799</v>
      </c>
    </row>
    <row r="344" spans="1:4" ht="25.5">
      <c r="A344" s="227">
        <f>IF((SUM('Разделы 3, 4'!W78:W78)=SUM('Разделы 3, 4'!K78:O78)+SUM('Разделы 3, 4'!T78:V78)),"","Неверно!")</f>
      </c>
      <c r="B344" s="84">
        <v>114639</v>
      </c>
      <c r="C344" s="228" t="s">
        <v>780</v>
      </c>
      <c r="D344" s="228" t="s">
        <v>799</v>
      </c>
    </row>
    <row r="345" spans="1:4" ht="25.5">
      <c r="A345" s="227">
        <f>IF((SUM('Разделы 3, 4'!W79:W79)=SUM('Разделы 3, 4'!K79:O79)+SUM('Разделы 3, 4'!T79:V79)),"","Неверно!")</f>
      </c>
      <c r="B345" s="84">
        <v>114639</v>
      </c>
      <c r="C345" s="228" t="s">
        <v>137</v>
      </c>
      <c r="D345" s="228" t="s">
        <v>799</v>
      </c>
    </row>
    <row r="346" spans="1:4" ht="25.5">
      <c r="A346" s="227">
        <f>IF((SUM('Разделы 3, 4'!W80:W80)=SUM('Разделы 3, 4'!K80:O80)+SUM('Разделы 3, 4'!T80:V80)),"","Неверно!")</f>
      </c>
      <c r="B346" s="84">
        <v>114639</v>
      </c>
      <c r="C346" s="228" t="s">
        <v>138</v>
      </c>
      <c r="D346" s="228" t="s">
        <v>799</v>
      </c>
    </row>
    <row r="347" spans="1:4" ht="25.5">
      <c r="A347" s="227">
        <f>IF((SUM('Разделы 3, 4'!W81:W81)=SUM('Разделы 3, 4'!K81:O81)+SUM('Разделы 3, 4'!T81:V81)),"","Неверно!")</f>
      </c>
      <c r="B347" s="84">
        <v>114639</v>
      </c>
      <c r="C347" s="228" t="s">
        <v>139</v>
      </c>
      <c r="D347" s="228" t="s">
        <v>799</v>
      </c>
    </row>
    <row r="348" spans="1:4" ht="25.5">
      <c r="A348" s="227">
        <f>IF((SUM('Разделы 3, 4'!W82:W82)=SUM('Разделы 3, 4'!K82:O82)+SUM('Разделы 3, 4'!T82:V82)),"","Неверно!")</f>
      </c>
      <c r="B348" s="84">
        <v>114639</v>
      </c>
      <c r="C348" s="228" t="s">
        <v>140</v>
      </c>
      <c r="D348" s="228" t="s">
        <v>799</v>
      </c>
    </row>
    <row r="349" spans="1:4" ht="25.5">
      <c r="A349" s="227">
        <f>IF((SUM('Разделы 3, 4'!W83:W83)=SUM('Разделы 3, 4'!K83:O83)+SUM('Разделы 3, 4'!T83:V83)),"","Неверно!")</f>
      </c>
      <c r="B349" s="84">
        <v>114639</v>
      </c>
      <c r="C349" s="228" t="s">
        <v>141</v>
      </c>
      <c r="D349" s="228" t="s">
        <v>799</v>
      </c>
    </row>
    <row r="350" spans="1:4" ht="25.5">
      <c r="A350" s="227">
        <f>IF((SUM('Разделы 3, 4'!W84:W84)=SUM('Разделы 3, 4'!K84:O84)+SUM('Разделы 3, 4'!T84:V84)),"","Неверно!")</f>
      </c>
      <c r="B350" s="84">
        <v>114639</v>
      </c>
      <c r="C350" s="228" t="s">
        <v>142</v>
      </c>
      <c r="D350" s="228" t="s">
        <v>799</v>
      </c>
    </row>
    <row r="351" spans="1:4" ht="25.5">
      <c r="A351" s="227">
        <f>IF((SUM('Разделы 3, 4'!W85:W85)=SUM('Разделы 3, 4'!K85:O85)+SUM('Разделы 3, 4'!T85:V85)),"","Неверно!")</f>
      </c>
      <c r="B351" s="84">
        <v>114639</v>
      </c>
      <c r="C351" s="228" t="s">
        <v>143</v>
      </c>
      <c r="D351" s="228" t="s">
        <v>799</v>
      </c>
    </row>
    <row r="352" spans="1:4" ht="25.5">
      <c r="A352" s="227">
        <f>IF((SUM('Разделы 3, 4'!W86:W86)=SUM('Разделы 3, 4'!K86:O86)+SUM('Разделы 3, 4'!T86:V86)),"","Неверно!")</f>
      </c>
      <c r="B352" s="84">
        <v>114639</v>
      </c>
      <c r="C352" s="228" t="s">
        <v>144</v>
      </c>
      <c r="D352" s="228" t="s">
        <v>799</v>
      </c>
    </row>
    <row r="353" spans="1:4" ht="25.5">
      <c r="A353" s="227">
        <f>IF((SUM('Разделы 3, 4'!W87:W87)=SUM('Разделы 3, 4'!K87:O87)+SUM('Разделы 3, 4'!T87:V87)),"","Неверно!")</f>
      </c>
      <c r="B353" s="84">
        <v>114639</v>
      </c>
      <c r="C353" s="228" t="s">
        <v>145</v>
      </c>
      <c r="D353" s="228" t="s">
        <v>799</v>
      </c>
    </row>
    <row r="354" spans="1:4" ht="25.5">
      <c r="A354" s="227">
        <f>IF((SUM('Разделы 3, 4'!W88:W88)=SUM('Разделы 3, 4'!K88:O88)+SUM('Разделы 3, 4'!T88:V88)),"","Неверно!")</f>
      </c>
      <c r="B354" s="84">
        <v>114639</v>
      </c>
      <c r="C354" s="228" t="s">
        <v>146</v>
      </c>
      <c r="D354" s="228" t="s">
        <v>799</v>
      </c>
    </row>
    <row r="355" spans="1:4" ht="25.5">
      <c r="A355" s="227">
        <f>IF((SUM('Разделы 3, 4'!W89:W89)=SUM('Разделы 3, 4'!K89:O89)+SUM('Разделы 3, 4'!T89:V89)),"","Неверно!")</f>
      </c>
      <c r="B355" s="84">
        <v>114639</v>
      </c>
      <c r="C355" s="228" t="s">
        <v>147</v>
      </c>
      <c r="D355" s="228" t="s">
        <v>799</v>
      </c>
    </row>
    <row r="356" spans="1:4" ht="25.5">
      <c r="A356" s="227">
        <f>IF((SUM('Разделы 3, 4'!W90:W90)=SUM('Разделы 3, 4'!K90:O90)+SUM('Разделы 3, 4'!T90:V90)),"","Неверно!")</f>
      </c>
      <c r="B356" s="84">
        <v>114639</v>
      </c>
      <c r="C356" s="228" t="s">
        <v>148</v>
      </c>
      <c r="D356" s="228" t="s">
        <v>799</v>
      </c>
    </row>
    <row r="357" spans="1:4" ht="25.5">
      <c r="A357" s="227">
        <f>IF((SUM('Разделы 3, 4'!W91:W91)=SUM('Разделы 3, 4'!K91:O91)+SUM('Разделы 3, 4'!T91:V91)),"","Неверно!")</f>
      </c>
      <c r="B357" s="84">
        <v>114639</v>
      </c>
      <c r="C357" s="228" t="s">
        <v>149</v>
      </c>
      <c r="D357" s="228" t="s">
        <v>799</v>
      </c>
    </row>
    <row r="358" spans="1:4" ht="25.5">
      <c r="A358" s="227">
        <f>IF((SUM('Разделы 3, 4'!W92:W92)=SUM('Разделы 3, 4'!K92:O92)+SUM('Разделы 3, 4'!T92:V92)),"","Неверно!")</f>
      </c>
      <c r="B358" s="84">
        <v>114639</v>
      </c>
      <c r="C358" s="228" t="s">
        <v>150</v>
      </c>
      <c r="D358" s="228" t="s">
        <v>799</v>
      </c>
    </row>
    <row r="359" spans="1:4" ht="25.5">
      <c r="A359" s="227">
        <f>IF((SUM('Разделы 3, 4'!W93:W93)=SUM('Разделы 3, 4'!K93:O93)+SUM('Разделы 3, 4'!T93:V93)),"","Неверно!")</f>
      </c>
      <c r="B359" s="84">
        <v>114639</v>
      </c>
      <c r="C359" s="228" t="s">
        <v>151</v>
      </c>
      <c r="D359" s="228" t="s">
        <v>799</v>
      </c>
    </row>
    <row r="360" spans="1:4" ht="25.5">
      <c r="A360" s="227">
        <f>IF((SUM('Разделы 3, 4'!W94:W94)=SUM('Разделы 3, 4'!K94:O94)+SUM('Разделы 3, 4'!T94:V94)),"","Неверно!")</f>
      </c>
      <c r="B360" s="84">
        <v>114639</v>
      </c>
      <c r="C360" s="228" t="s">
        <v>152</v>
      </c>
      <c r="D360" s="228" t="s">
        <v>799</v>
      </c>
    </row>
    <row r="361" spans="1:4" ht="25.5">
      <c r="A361" s="227">
        <f>IF((SUM('Разделы 3, 4'!W95:W95)=SUM('Разделы 3, 4'!K95:O95)+SUM('Разделы 3, 4'!T95:V95)),"","Неверно!")</f>
      </c>
      <c r="B361" s="84">
        <v>114639</v>
      </c>
      <c r="C361" s="228" t="s">
        <v>153</v>
      </c>
      <c r="D361" s="228" t="s">
        <v>799</v>
      </c>
    </row>
    <row r="362" spans="1:4" ht="25.5">
      <c r="A362" s="227">
        <f>IF((SUM('Разделы 3, 4'!W96:W96)=SUM('Разделы 3, 4'!K96:O96)+SUM('Разделы 3, 4'!T96:V96)),"","Неверно!")</f>
      </c>
      <c r="B362" s="84">
        <v>114639</v>
      </c>
      <c r="C362" s="228" t="s">
        <v>796</v>
      </c>
      <c r="D362" s="228" t="s">
        <v>799</v>
      </c>
    </row>
    <row r="363" spans="1:4" ht="25.5">
      <c r="A363" s="227">
        <f>IF((SUM('Разделы 3, 4'!W97:W97)=SUM('Разделы 3, 4'!K97:O97)+SUM('Разделы 3, 4'!T97:V97)),"","Неверно!")</f>
      </c>
      <c r="B363" s="84">
        <v>114639</v>
      </c>
      <c r="C363" s="228" t="s">
        <v>797</v>
      </c>
      <c r="D363" s="228" t="s">
        <v>799</v>
      </c>
    </row>
    <row r="364" spans="1:4" ht="25.5">
      <c r="A364" s="227">
        <f>IF((SUM('Разделы 3, 4'!W98:W98)=SUM('Разделы 3, 4'!K98:O98)+SUM('Разделы 3, 4'!T98:V98)),"","Неверно!")</f>
      </c>
      <c r="B364" s="84">
        <v>114639</v>
      </c>
      <c r="C364" s="228" t="s">
        <v>798</v>
      </c>
      <c r="D364" s="228" t="s">
        <v>799</v>
      </c>
    </row>
    <row r="365" spans="1:4" ht="25.5">
      <c r="A365" s="227">
        <f>IF((SUM('Разделы 3, 4'!O9:O9)&gt;=SUM('Разделы 3, 4'!P9:Q9)+SUM('Разделы 3, 4'!S9:S9)),"","Неверно!")</f>
      </c>
      <c r="B365" s="84">
        <v>114640</v>
      </c>
      <c r="C365" s="228" t="s">
        <v>929</v>
      </c>
      <c r="D365" s="228" t="s">
        <v>928</v>
      </c>
    </row>
    <row r="366" spans="1:4" ht="25.5">
      <c r="A366" s="227">
        <f>IF((SUM('Разделы 3, 4'!O10:O10)&gt;=SUM('Разделы 3, 4'!P10:Q10)+SUM('Разделы 3, 4'!S10:S10)),"","Неверно!")</f>
      </c>
      <c r="B366" s="84">
        <v>114640</v>
      </c>
      <c r="C366" s="228" t="s">
        <v>930</v>
      </c>
      <c r="D366" s="228" t="s">
        <v>928</v>
      </c>
    </row>
    <row r="367" spans="1:4" ht="25.5">
      <c r="A367" s="227">
        <f>IF((SUM('Разделы 3, 4'!O11:O11)&gt;=SUM('Разделы 3, 4'!P11:Q11)+SUM('Разделы 3, 4'!S11:S11)),"","Неверно!")</f>
      </c>
      <c r="B367" s="84">
        <v>114640</v>
      </c>
      <c r="C367" s="228" t="s">
        <v>931</v>
      </c>
      <c r="D367" s="228" t="s">
        <v>928</v>
      </c>
    </row>
    <row r="368" spans="1:4" ht="25.5">
      <c r="A368" s="227">
        <f>IF((SUM('Разделы 3, 4'!O12:O12)&gt;=SUM('Разделы 3, 4'!P12:Q12)+SUM('Разделы 3, 4'!S12:S12)),"","Неверно!")</f>
      </c>
      <c r="B368" s="84">
        <v>114640</v>
      </c>
      <c r="C368" s="228" t="s">
        <v>932</v>
      </c>
      <c r="D368" s="228" t="s">
        <v>928</v>
      </c>
    </row>
    <row r="369" spans="1:4" ht="25.5">
      <c r="A369" s="227">
        <f>IF((SUM('Разделы 3, 4'!O13:O13)&gt;=SUM('Разделы 3, 4'!P13:Q13)+SUM('Разделы 3, 4'!S13:S13)),"","Неверно!")</f>
      </c>
      <c r="B369" s="84">
        <v>114640</v>
      </c>
      <c r="C369" s="228" t="s">
        <v>933</v>
      </c>
      <c r="D369" s="228" t="s">
        <v>928</v>
      </c>
    </row>
    <row r="370" spans="1:4" ht="25.5">
      <c r="A370" s="227">
        <f>IF((SUM('Разделы 3, 4'!O14:O14)&gt;=SUM('Разделы 3, 4'!P14:Q14)+SUM('Разделы 3, 4'!S14:S14)),"","Неверно!")</f>
      </c>
      <c r="B370" s="84">
        <v>114640</v>
      </c>
      <c r="C370" s="228" t="s">
        <v>934</v>
      </c>
      <c r="D370" s="228" t="s">
        <v>928</v>
      </c>
    </row>
    <row r="371" spans="1:4" ht="25.5">
      <c r="A371" s="227">
        <f>IF((SUM('Разделы 3, 4'!O15:O15)&gt;=SUM('Разделы 3, 4'!P15:Q15)+SUM('Разделы 3, 4'!S15:S15)),"","Неверно!")</f>
      </c>
      <c r="B371" s="84">
        <v>114640</v>
      </c>
      <c r="C371" s="228" t="s">
        <v>935</v>
      </c>
      <c r="D371" s="228" t="s">
        <v>928</v>
      </c>
    </row>
    <row r="372" spans="1:4" ht="25.5">
      <c r="A372" s="227">
        <f>IF((SUM('Разделы 3, 4'!O16:O16)&gt;=SUM('Разделы 3, 4'!P16:Q16)+SUM('Разделы 3, 4'!S16:S16)),"","Неверно!")</f>
      </c>
      <c r="B372" s="84">
        <v>114640</v>
      </c>
      <c r="C372" s="228" t="s">
        <v>936</v>
      </c>
      <c r="D372" s="228" t="s">
        <v>928</v>
      </c>
    </row>
    <row r="373" spans="1:4" ht="25.5">
      <c r="A373" s="227">
        <f>IF((SUM('Разделы 3, 4'!O17:O17)&gt;=SUM('Разделы 3, 4'!P17:Q17)+SUM('Разделы 3, 4'!S17:S17)),"","Неверно!")</f>
      </c>
      <c r="B373" s="84">
        <v>114640</v>
      </c>
      <c r="C373" s="228" t="s">
        <v>937</v>
      </c>
      <c r="D373" s="228" t="s">
        <v>928</v>
      </c>
    </row>
    <row r="374" spans="1:4" ht="25.5">
      <c r="A374" s="227">
        <f>IF((SUM('Разделы 3, 4'!O18:O18)&gt;=SUM('Разделы 3, 4'!P18:Q18)+SUM('Разделы 3, 4'!S18:S18)),"","Неверно!")</f>
      </c>
      <c r="B374" s="84">
        <v>114640</v>
      </c>
      <c r="C374" s="228" t="s">
        <v>938</v>
      </c>
      <c r="D374" s="228" t="s">
        <v>928</v>
      </c>
    </row>
    <row r="375" spans="1:4" ht="25.5">
      <c r="A375" s="227">
        <f>IF((SUM('Разделы 3, 4'!O19:O19)&gt;=SUM('Разделы 3, 4'!P19:Q19)+SUM('Разделы 3, 4'!S19:S19)),"","Неверно!")</f>
      </c>
      <c r="B375" s="84">
        <v>114640</v>
      </c>
      <c r="C375" s="228" t="s">
        <v>939</v>
      </c>
      <c r="D375" s="228" t="s">
        <v>928</v>
      </c>
    </row>
    <row r="376" spans="1:4" ht="25.5">
      <c r="A376" s="227">
        <f>IF((SUM('Разделы 3, 4'!O20:O20)&gt;=SUM('Разделы 3, 4'!P20:Q20)+SUM('Разделы 3, 4'!S20:S20)),"","Неверно!")</f>
      </c>
      <c r="B376" s="84">
        <v>114640</v>
      </c>
      <c r="C376" s="228" t="s">
        <v>495</v>
      </c>
      <c r="D376" s="228" t="s">
        <v>928</v>
      </c>
    </row>
    <row r="377" spans="1:4" ht="25.5">
      <c r="A377" s="227">
        <f>IF((SUM('Разделы 3, 4'!O21:O21)&gt;=SUM('Разделы 3, 4'!P21:Q21)+SUM('Разделы 3, 4'!S21:S21)),"","Неверно!")</f>
      </c>
      <c r="B377" s="84">
        <v>114640</v>
      </c>
      <c r="C377" s="228" t="s">
        <v>496</v>
      </c>
      <c r="D377" s="228" t="s">
        <v>928</v>
      </c>
    </row>
    <row r="378" spans="1:4" ht="25.5">
      <c r="A378" s="227">
        <f>IF((SUM('Разделы 3, 4'!O22:O22)&gt;=SUM('Разделы 3, 4'!P22:Q22)+SUM('Разделы 3, 4'!S22:S22)),"","Неверно!")</f>
      </c>
      <c r="B378" s="84">
        <v>114640</v>
      </c>
      <c r="C378" s="228" t="s">
        <v>497</v>
      </c>
      <c r="D378" s="228" t="s">
        <v>928</v>
      </c>
    </row>
    <row r="379" spans="1:4" ht="25.5">
      <c r="A379" s="227">
        <f>IF((SUM('Разделы 3, 4'!O23:O23)&gt;=SUM('Разделы 3, 4'!P23:Q23)+SUM('Разделы 3, 4'!S23:S23)),"","Неверно!")</f>
      </c>
      <c r="B379" s="84">
        <v>114640</v>
      </c>
      <c r="C379" s="228" t="s">
        <v>498</v>
      </c>
      <c r="D379" s="228" t="s">
        <v>928</v>
      </c>
    </row>
    <row r="380" spans="1:4" ht="25.5">
      <c r="A380" s="227">
        <f>IF((SUM('Разделы 3, 4'!O24:O24)&gt;=SUM('Разделы 3, 4'!P24:Q24)+SUM('Разделы 3, 4'!S24:S24)),"","Неверно!")</f>
      </c>
      <c r="B380" s="84">
        <v>114640</v>
      </c>
      <c r="C380" s="228" t="s">
        <v>499</v>
      </c>
      <c r="D380" s="228" t="s">
        <v>928</v>
      </c>
    </row>
    <row r="381" spans="1:4" ht="25.5">
      <c r="A381" s="227">
        <f>IF((SUM('Разделы 3, 4'!O25:O25)&gt;=SUM('Разделы 3, 4'!P25:Q25)+SUM('Разделы 3, 4'!S25:S25)),"","Неверно!")</f>
      </c>
      <c r="B381" s="84">
        <v>114640</v>
      </c>
      <c r="C381" s="228" t="s">
        <v>500</v>
      </c>
      <c r="D381" s="228" t="s">
        <v>928</v>
      </c>
    </row>
    <row r="382" spans="1:4" ht="25.5">
      <c r="A382" s="227">
        <f>IF((SUM('Разделы 3, 4'!O26:O26)&gt;=SUM('Разделы 3, 4'!P26:Q26)+SUM('Разделы 3, 4'!S26:S26)),"","Неверно!")</f>
      </c>
      <c r="B382" s="84">
        <v>114640</v>
      </c>
      <c r="C382" s="228" t="s">
        <v>501</v>
      </c>
      <c r="D382" s="228" t="s">
        <v>928</v>
      </c>
    </row>
    <row r="383" spans="1:4" ht="25.5">
      <c r="A383" s="227">
        <f>IF((SUM('Разделы 3, 4'!O27:O27)&gt;=SUM('Разделы 3, 4'!P27:Q27)+SUM('Разделы 3, 4'!S27:S27)),"","Неверно!")</f>
      </c>
      <c r="B383" s="84">
        <v>114640</v>
      </c>
      <c r="C383" s="228" t="s">
        <v>502</v>
      </c>
      <c r="D383" s="228" t="s">
        <v>928</v>
      </c>
    </row>
    <row r="384" spans="1:4" ht="25.5">
      <c r="A384" s="227">
        <f>IF((SUM('Разделы 3, 4'!O28:O28)&gt;=SUM('Разделы 3, 4'!P28:Q28)+SUM('Разделы 3, 4'!S28:S28)),"","Неверно!")</f>
      </c>
      <c r="B384" s="84">
        <v>114640</v>
      </c>
      <c r="C384" s="228" t="s">
        <v>503</v>
      </c>
      <c r="D384" s="228" t="s">
        <v>928</v>
      </c>
    </row>
    <row r="385" spans="1:4" ht="25.5">
      <c r="A385" s="227">
        <f>IF((SUM('Разделы 3, 4'!O29:O29)&gt;=SUM('Разделы 3, 4'!P29:Q29)+SUM('Разделы 3, 4'!S29:S29)),"","Неверно!")</f>
      </c>
      <c r="B385" s="84">
        <v>114640</v>
      </c>
      <c r="C385" s="228" t="s">
        <v>504</v>
      </c>
      <c r="D385" s="228" t="s">
        <v>928</v>
      </c>
    </row>
    <row r="386" spans="1:4" ht="25.5">
      <c r="A386" s="227">
        <f>IF((SUM('Разделы 3, 4'!O30:O30)&gt;=SUM('Разделы 3, 4'!P30:Q30)+SUM('Разделы 3, 4'!S30:S30)),"","Неверно!")</f>
      </c>
      <c r="B386" s="84">
        <v>114640</v>
      </c>
      <c r="C386" s="228" t="s">
        <v>505</v>
      </c>
      <c r="D386" s="228" t="s">
        <v>928</v>
      </c>
    </row>
    <row r="387" spans="1:4" ht="25.5">
      <c r="A387" s="227">
        <f>IF((SUM('Разделы 3, 4'!O31:O31)&gt;=SUM('Разделы 3, 4'!P31:Q31)+SUM('Разделы 3, 4'!S31:S31)),"","Неверно!")</f>
      </c>
      <c r="B387" s="84">
        <v>114640</v>
      </c>
      <c r="C387" s="228" t="s">
        <v>506</v>
      </c>
      <c r="D387" s="228" t="s">
        <v>928</v>
      </c>
    </row>
    <row r="388" spans="1:4" ht="25.5">
      <c r="A388" s="227">
        <f>IF((SUM('Разделы 3, 4'!O32:O32)&gt;=SUM('Разделы 3, 4'!P32:Q32)+SUM('Разделы 3, 4'!S32:S32)),"","Неверно!")</f>
      </c>
      <c r="B388" s="84">
        <v>114640</v>
      </c>
      <c r="C388" s="228" t="s">
        <v>507</v>
      </c>
      <c r="D388" s="228" t="s">
        <v>928</v>
      </c>
    </row>
    <row r="389" spans="1:4" ht="25.5">
      <c r="A389" s="227">
        <f>IF((SUM('Разделы 3, 4'!O33:O33)&gt;=SUM('Разделы 3, 4'!P33:Q33)+SUM('Разделы 3, 4'!S33:S33)),"","Неверно!")</f>
      </c>
      <c r="B389" s="84">
        <v>114640</v>
      </c>
      <c r="C389" s="228" t="s">
        <v>508</v>
      </c>
      <c r="D389" s="228" t="s">
        <v>928</v>
      </c>
    </row>
    <row r="390" spans="1:4" ht="25.5">
      <c r="A390" s="227">
        <f>IF((SUM('Разделы 3, 4'!O34:O34)&gt;=SUM('Разделы 3, 4'!P34:Q34)+SUM('Разделы 3, 4'!S34:S34)),"","Неверно!")</f>
      </c>
      <c r="B390" s="84">
        <v>114640</v>
      </c>
      <c r="C390" s="228" t="s">
        <v>509</v>
      </c>
      <c r="D390" s="228" t="s">
        <v>928</v>
      </c>
    </row>
    <row r="391" spans="1:4" ht="25.5">
      <c r="A391" s="227">
        <f>IF((SUM('Разделы 3, 4'!O35:O35)&gt;=SUM('Разделы 3, 4'!P35:Q35)+SUM('Разделы 3, 4'!S35:S35)),"","Неверно!")</f>
      </c>
      <c r="B391" s="84">
        <v>114640</v>
      </c>
      <c r="C391" s="228" t="s">
        <v>510</v>
      </c>
      <c r="D391" s="228" t="s">
        <v>928</v>
      </c>
    </row>
    <row r="392" spans="1:4" ht="25.5">
      <c r="A392" s="227">
        <f>IF((SUM('Разделы 3, 4'!O36:O36)&gt;=SUM('Разделы 3, 4'!P36:Q36)+SUM('Разделы 3, 4'!S36:S36)),"","Неверно!")</f>
      </c>
      <c r="B392" s="84">
        <v>114640</v>
      </c>
      <c r="C392" s="228" t="s">
        <v>511</v>
      </c>
      <c r="D392" s="228" t="s">
        <v>928</v>
      </c>
    </row>
    <row r="393" spans="1:4" ht="25.5">
      <c r="A393" s="227">
        <f>IF((SUM('Разделы 3, 4'!O37:O37)&gt;=SUM('Разделы 3, 4'!P37:Q37)+SUM('Разделы 3, 4'!S37:S37)),"","Неверно!")</f>
      </c>
      <c r="B393" s="84">
        <v>114640</v>
      </c>
      <c r="C393" s="228" t="s">
        <v>512</v>
      </c>
      <c r="D393" s="228" t="s">
        <v>928</v>
      </c>
    </row>
    <row r="394" spans="1:4" ht="25.5">
      <c r="A394" s="227">
        <f>IF((SUM('Разделы 3, 4'!O38:O38)&gt;=SUM('Разделы 3, 4'!P38:Q38)+SUM('Разделы 3, 4'!S38:S38)),"","Неверно!")</f>
      </c>
      <c r="B394" s="84">
        <v>114640</v>
      </c>
      <c r="C394" s="228" t="s">
        <v>513</v>
      </c>
      <c r="D394" s="228" t="s">
        <v>928</v>
      </c>
    </row>
    <row r="395" spans="1:4" ht="25.5">
      <c r="A395" s="227">
        <f>IF((SUM('Разделы 3, 4'!O39:O39)&gt;=SUM('Разделы 3, 4'!P39:Q39)+SUM('Разделы 3, 4'!S39:S39)),"","Неверно!")</f>
      </c>
      <c r="B395" s="84">
        <v>114640</v>
      </c>
      <c r="C395" s="228" t="s">
        <v>514</v>
      </c>
      <c r="D395" s="228" t="s">
        <v>928</v>
      </c>
    </row>
    <row r="396" spans="1:4" ht="25.5">
      <c r="A396" s="227">
        <f>IF((SUM('Разделы 3, 4'!O40:O40)&gt;=SUM('Разделы 3, 4'!P40:Q40)+SUM('Разделы 3, 4'!S40:S40)),"","Неверно!")</f>
      </c>
      <c r="B396" s="84">
        <v>114640</v>
      </c>
      <c r="C396" s="228" t="s">
        <v>515</v>
      </c>
      <c r="D396" s="228" t="s">
        <v>928</v>
      </c>
    </row>
    <row r="397" spans="1:4" ht="25.5">
      <c r="A397" s="227">
        <f>IF((SUM('Разделы 3, 4'!O41:O41)&gt;=SUM('Разделы 3, 4'!P41:Q41)+SUM('Разделы 3, 4'!S41:S41)),"","Неверно!")</f>
      </c>
      <c r="B397" s="84">
        <v>114640</v>
      </c>
      <c r="C397" s="228" t="s">
        <v>516</v>
      </c>
      <c r="D397" s="228" t="s">
        <v>928</v>
      </c>
    </row>
    <row r="398" spans="1:4" ht="25.5">
      <c r="A398" s="227">
        <f>IF((SUM('Разделы 3, 4'!O42:O42)&gt;=SUM('Разделы 3, 4'!P42:Q42)+SUM('Разделы 3, 4'!S42:S42)),"","Неверно!")</f>
      </c>
      <c r="B398" s="84">
        <v>114640</v>
      </c>
      <c r="C398" s="228" t="s">
        <v>517</v>
      </c>
      <c r="D398" s="228" t="s">
        <v>928</v>
      </c>
    </row>
    <row r="399" spans="1:4" ht="25.5">
      <c r="A399" s="227">
        <f>IF((SUM('Разделы 3, 4'!O43:O43)&gt;=SUM('Разделы 3, 4'!P43:Q43)+SUM('Разделы 3, 4'!S43:S43)),"","Неверно!")</f>
      </c>
      <c r="B399" s="84">
        <v>114640</v>
      </c>
      <c r="C399" s="228" t="s">
        <v>518</v>
      </c>
      <c r="D399" s="228" t="s">
        <v>928</v>
      </c>
    </row>
    <row r="400" spans="1:4" ht="25.5">
      <c r="A400" s="227">
        <f>IF((SUM('Разделы 3, 4'!O44:O44)&gt;=SUM('Разделы 3, 4'!P44:Q44)+SUM('Разделы 3, 4'!S44:S44)),"","Неверно!")</f>
      </c>
      <c r="B400" s="84">
        <v>114640</v>
      </c>
      <c r="C400" s="228" t="s">
        <v>519</v>
      </c>
      <c r="D400" s="228" t="s">
        <v>928</v>
      </c>
    </row>
    <row r="401" spans="1:4" ht="25.5">
      <c r="A401" s="227">
        <f>IF((SUM('Разделы 3, 4'!O45:O45)&gt;=SUM('Разделы 3, 4'!P45:Q45)+SUM('Разделы 3, 4'!S45:S45)),"","Неверно!")</f>
      </c>
      <c r="B401" s="84">
        <v>114640</v>
      </c>
      <c r="C401" s="228" t="s">
        <v>520</v>
      </c>
      <c r="D401" s="228" t="s">
        <v>928</v>
      </c>
    </row>
    <row r="402" spans="1:4" ht="25.5">
      <c r="A402" s="227">
        <f>IF((SUM('Разделы 3, 4'!O46:O46)&gt;=SUM('Разделы 3, 4'!P46:Q46)+SUM('Разделы 3, 4'!S46:S46)),"","Неверно!")</f>
      </c>
      <c r="B402" s="84">
        <v>114640</v>
      </c>
      <c r="C402" s="228" t="s">
        <v>521</v>
      </c>
      <c r="D402" s="228" t="s">
        <v>928</v>
      </c>
    </row>
    <row r="403" spans="1:4" ht="25.5">
      <c r="A403" s="227">
        <f>IF((SUM('Разделы 3, 4'!O47:O47)&gt;=SUM('Разделы 3, 4'!P47:Q47)+SUM('Разделы 3, 4'!S47:S47)),"","Неверно!")</f>
      </c>
      <c r="B403" s="84">
        <v>114640</v>
      </c>
      <c r="C403" s="228" t="s">
        <v>522</v>
      </c>
      <c r="D403" s="228" t="s">
        <v>928</v>
      </c>
    </row>
    <row r="404" spans="1:4" ht="25.5">
      <c r="A404" s="227">
        <f>IF((SUM('Разделы 3, 4'!O48:O48)&gt;=SUM('Разделы 3, 4'!P48:Q48)+SUM('Разделы 3, 4'!S48:S48)),"","Неверно!")</f>
      </c>
      <c r="B404" s="84">
        <v>114640</v>
      </c>
      <c r="C404" s="228" t="s">
        <v>523</v>
      </c>
      <c r="D404" s="228" t="s">
        <v>928</v>
      </c>
    </row>
    <row r="405" spans="1:4" ht="25.5">
      <c r="A405" s="227">
        <f>IF((SUM('Разделы 3, 4'!O49:O49)&gt;=SUM('Разделы 3, 4'!P49:Q49)+SUM('Разделы 3, 4'!S49:S49)),"","Неверно!")</f>
      </c>
      <c r="B405" s="84">
        <v>114640</v>
      </c>
      <c r="C405" s="228" t="s">
        <v>524</v>
      </c>
      <c r="D405" s="228" t="s">
        <v>928</v>
      </c>
    </row>
    <row r="406" spans="1:4" ht="25.5">
      <c r="A406" s="227">
        <f>IF((SUM('Разделы 3, 4'!O50:O50)&gt;=SUM('Разделы 3, 4'!P50:Q50)+SUM('Разделы 3, 4'!S50:S50)),"","Неверно!")</f>
      </c>
      <c r="B406" s="84">
        <v>114640</v>
      </c>
      <c r="C406" s="228" t="s">
        <v>525</v>
      </c>
      <c r="D406" s="228" t="s">
        <v>928</v>
      </c>
    </row>
    <row r="407" spans="1:4" ht="25.5">
      <c r="A407" s="227">
        <f>IF((SUM('Разделы 3, 4'!O51:O51)&gt;=SUM('Разделы 3, 4'!P51:Q51)+SUM('Разделы 3, 4'!S51:S51)),"","Неверно!")</f>
      </c>
      <c r="B407" s="84">
        <v>114640</v>
      </c>
      <c r="C407" s="228" t="s">
        <v>526</v>
      </c>
      <c r="D407" s="228" t="s">
        <v>928</v>
      </c>
    </row>
    <row r="408" spans="1:4" ht="25.5">
      <c r="A408" s="227">
        <f>IF((SUM('Разделы 3, 4'!O52:O52)&gt;=SUM('Разделы 3, 4'!P52:Q52)+SUM('Разделы 3, 4'!S52:S52)),"","Неверно!")</f>
      </c>
      <c r="B408" s="84">
        <v>114640</v>
      </c>
      <c r="C408" s="228" t="s">
        <v>874</v>
      </c>
      <c r="D408" s="228" t="s">
        <v>928</v>
      </c>
    </row>
    <row r="409" spans="1:4" ht="25.5">
      <c r="A409" s="227">
        <f>IF((SUM('Разделы 3, 4'!O53:O53)&gt;=SUM('Разделы 3, 4'!P53:Q53)+SUM('Разделы 3, 4'!S53:S53)),"","Неверно!")</f>
      </c>
      <c r="B409" s="84">
        <v>114640</v>
      </c>
      <c r="C409" s="228" t="s">
        <v>875</v>
      </c>
      <c r="D409" s="228" t="s">
        <v>928</v>
      </c>
    </row>
    <row r="410" spans="1:4" ht="25.5">
      <c r="A410" s="227">
        <f>IF((SUM('Разделы 3, 4'!O54:O54)&gt;=SUM('Разделы 3, 4'!P54:Q54)+SUM('Разделы 3, 4'!S54:S54)),"","Неверно!")</f>
      </c>
      <c r="B410" s="84">
        <v>114640</v>
      </c>
      <c r="C410" s="228" t="s">
        <v>876</v>
      </c>
      <c r="D410" s="228" t="s">
        <v>928</v>
      </c>
    </row>
    <row r="411" spans="1:4" ht="25.5">
      <c r="A411" s="227">
        <f>IF((SUM('Разделы 3, 4'!O55:O55)&gt;=SUM('Разделы 3, 4'!P55:Q55)+SUM('Разделы 3, 4'!S55:S55)),"","Неверно!")</f>
      </c>
      <c r="B411" s="84">
        <v>114640</v>
      </c>
      <c r="C411" s="228" t="s">
        <v>877</v>
      </c>
      <c r="D411" s="228" t="s">
        <v>928</v>
      </c>
    </row>
    <row r="412" spans="1:4" ht="25.5">
      <c r="A412" s="227">
        <f>IF((SUM('Разделы 3, 4'!O56:O56)&gt;=SUM('Разделы 3, 4'!P56:Q56)+SUM('Разделы 3, 4'!S56:S56)),"","Неверно!")</f>
      </c>
      <c r="B412" s="84">
        <v>114640</v>
      </c>
      <c r="C412" s="228" t="s">
        <v>878</v>
      </c>
      <c r="D412" s="228" t="s">
        <v>928</v>
      </c>
    </row>
    <row r="413" spans="1:4" ht="25.5">
      <c r="A413" s="227">
        <f>IF((SUM('Разделы 3, 4'!O57:O57)&gt;=SUM('Разделы 3, 4'!P57:Q57)+SUM('Разделы 3, 4'!S57:S57)),"","Неверно!")</f>
      </c>
      <c r="B413" s="84">
        <v>114640</v>
      </c>
      <c r="C413" s="228" t="s">
        <v>879</v>
      </c>
      <c r="D413" s="228" t="s">
        <v>928</v>
      </c>
    </row>
    <row r="414" spans="1:4" ht="25.5">
      <c r="A414" s="227">
        <f>IF((SUM('Разделы 3, 4'!O58:O58)&gt;=SUM('Разделы 3, 4'!P58:Q58)+SUM('Разделы 3, 4'!S58:S58)),"","Неверно!")</f>
      </c>
      <c r="B414" s="84">
        <v>114640</v>
      </c>
      <c r="C414" s="228" t="s">
        <v>880</v>
      </c>
      <c r="D414" s="228" t="s">
        <v>928</v>
      </c>
    </row>
    <row r="415" spans="1:4" ht="25.5">
      <c r="A415" s="227">
        <f>IF((SUM('Разделы 3, 4'!O59:O59)&gt;=SUM('Разделы 3, 4'!P59:Q59)+SUM('Разделы 3, 4'!S59:S59)),"","Неверно!")</f>
      </c>
      <c r="B415" s="84">
        <v>114640</v>
      </c>
      <c r="C415" s="228" t="s">
        <v>881</v>
      </c>
      <c r="D415" s="228" t="s">
        <v>928</v>
      </c>
    </row>
    <row r="416" spans="1:4" ht="25.5">
      <c r="A416" s="227">
        <f>IF((SUM('Разделы 3, 4'!O60:O60)&gt;=SUM('Разделы 3, 4'!P60:Q60)+SUM('Разделы 3, 4'!S60:S60)),"","Неверно!")</f>
      </c>
      <c r="B416" s="84">
        <v>114640</v>
      </c>
      <c r="C416" s="228" t="s">
        <v>882</v>
      </c>
      <c r="D416" s="228" t="s">
        <v>928</v>
      </c>
    </row>
    <row r="417" spans="1:4" ht="25.5">
      <c r="A417" s="227">
        <f>IF((SUM('Разделы 3, 4'!O61:O61)&gt;=SUM('Разделы 3, 4'!P61:Q61)+SUM('Разделы 3, 4'!S61:S61)),"","Неверно!")</f>
      </c>
      <c r="B417" s="84">
        <v>114640</v>
      </c>
      <c r="C417" s="228" t="s">
        <v>883</v>
      </c>
      <c r="D417" s="228" t="s">
        <v>928</v>
      </c>
    </row>
    <row r="418" spans="1:4" ht="25.5">
      <c r="A418" s="227">
        <f>IF((SUM('Разделы 3, 4'!O62:O62)&gt;=SUM('Разделы 3, 4'!P62:Q62)+SUM('Разделы 3, 4'!S62:S62)),"","Неверно!")</f>
      </c>
      <c r="B418" s="84">
        <v>114640</v>
      </c>
      <c r="C418" s="228" t="s">
        <v>884</v>
      </c>
      <c r="D418" s="228" t="s">
        <v>928</v>
      </c>
    </row>
    <row r="419" spans="1:4" ht="25.5">
      <c r="A419" s="227">
        <f>IF((SUM('Разделы 3, 4'!O63:O63)&gt;=SUM('Разделы 3, 4'!P63:Q63)+SUM('Разделы 3, 4'!S63:S63)),"","Неверно!")</f>
      </c>
      <c r="B419" s="84">
        <v>114640</v>
      </c>
      <c r="C419" s="228" t="s">
        <v>885</v>
      </c>
      <c r="D419" s="228" t="s">
        <v>928</v>
      </c>
    </row>
    <row r="420" spans="1:4" ht="25.5">
      <c r="A420" s="227">
        <f>IF((SUM('Разделы 3, 4'!O64:O64)&gt;=SUM('Разделы 3, 4'!P64:Q64)+SUM('Разделы 3, 4'!S64:S64)),"","Неверно!")</f>
      </c>
      <c r="B420" s="84">
        <v>114640</v>
      </c>
      <c r="C420" s="228" t="s">
        <v>886</v>
      </c>
      <c r="D420" s="228" t="s">
        <v>928</v>
      </c>
    </row>
    <row r="421" spans="1:4" ht="25.5">
      <c r="A421" s="227">
        <f>IF((SUM('Разделы 3, 4'!O65:O65)&gt;=SUM('Разделы 3, 4'!P65:Q65)+SUM('Разделы 3, 4'!S65:S65)),"","Неверно!")</f>
      </c>
      <c r="B421" s="84">
        <v>114640</v>
      </c>
      <c r="C421" s="228" t="s">
        <v>887</v>
      </c>
      <c r="D421" s="228" t="s">
        <v>928</v>
      </c>
    </row>
    <row r="422" spans="1:4" ht="25.5">
      <c r="A422" s="227">
        <f>IF((SUM('Разделы 3, 4'!O66:O66)&gt;=SUM('Разделы 3, 4'!P66:Q66)+SUM('Разделы 3, 4'!S66:S66)),"","Неверно!")</f>
      </c>
      <c r="B422" s="84">
        <v>114640</v>
      </c>
      <c r="C422" s="228" t="s">
        <v>888</v>
      </c>
      <c r="D422" s="228" t="s">
        <v>928</v>
      </c>
    </row>
    <row r="423" spans="1:4" ht="25.5">
      <c r="A423" s="227">
        <f>IF((SUM('Разделы 3, 4'!O67:O67)&gt;=SUM('Разделы 3, 4'!P67:Q67)+SUM('Разделы 3, 4'!S67:S67)),"","Неверно!")</f>
      </c>
      <c r="B423" s="84">
        <v>114640</v>
      </c>
      <c r="C423" s="228" t="s">
        <v>889</v>
      </c>
      <c r="D423" s="228" t="s">
        <v>928</v>
      </c>
    </row>
    <row r="424" spans="1:4" ht="25.5">
      <c r="A424" s="227">
        <f>IF((SUM('Разделы 3, 4'!O68:O68)&gt;=SUM('Разделы 3, 4'!P68:Q68)+SUM('Разделы 3, 4'!S68:S68)),"","Неверно!")</f>
      </c>
      <c r="B424" s="84">
        <v>114640</v>
      </c>
      <c r="C424" s="228" t="s">
        <v>890</v>
      </c>
      <c r="D424" s="228" t="s">
        <v>928</v>
      </c>
    </row>
    <row r="425" spans="1:4" ht="25.5">
      <c r="A425" s="227">
        <f>IF((SUM('Разделы 3, 4'!O69:O69)&gt;=SUM('Разделы 3, 4'!P69:Q69)+SUM('Разделы 3, 4'!S69:S69)),"","Неверно!")</f>
      </c>
      <c r="B425" s="84">
        <v>114640</v>
      </c>
      <c r="C425" s="228" t="s">
        <v>891</v>
      </c>
      <c r="D425" s="228" t="s">
        <v>928</v>
      </c>
    </row>
    <row r="426" spans="1:4" ht="25.5">
      <c r="A426" s="227">
        <f>IF((SUM('Разделы 3, 4'!O70:O70)&gt;=SUM('Разделы 3, 4'!P70:Q70)+SUM('Разделы 3, 4'!S70:S70)),"","Неверно!")</f>
      </c>
      <c r="B426" s="84">
        <v>114640</v>
      </c>
      <c r="C426" s="228" t="s">
        <v>892</v>
      </c>
      <c r="D426" s="228" t="s">
        <v>928</v>
      </c>
    </row>
    <row r="427" spans="1:4" ht="25.5">
      <c r="A427" s="227">
        <f>IF((SUM('Разделы 3, 4'!O71:O71)&gt;=SUM('Разделы 3, 4'!P71:Q71)+SUM('Разделы 3, 4'!S71:S71)),"","Неверно!")</f>
      </c>
      <c r="B427" s="84">
        <v>114640</v>
      </c>
      <c r="C427" s="228" t="s">
        <v>538</v>
      </c>
      <c r="D427" s="228" t="s">
        <v>928</v>
      </c>
    </row>
    <row r="428" spans="1:4" ht="25.5">
      <c r="A428" s="227">
        <f>IF((SUM('Разделы 3, 4'!O72:O72)&gt;=SUM('Разделы 3, 4'!P72:Q72)+SUM('Разделы 3, 4'!S72:S72)),"","Неверно!")</f>
      </c>
      <c r="B428" s="84">
        <v>114640</v>
      </c>
      <c r="C428" s="228" t="s">
        <v>539</v>
      </c>
      <c r="D428" s="228" t="s">
        <v>928</v>
      </c>
    </row>
    <row r="429" spans="1:4" ht="25.5">
      <c r="A429" s="227">
        <f>IF((SUM('Разделы 3, 4'!O73:O73)&gt;=SUM('Разделы 3, 4'!P73:Q73)+SUM('Разделы 3, 4'!S73:S73)),"","Неверно!")</f>
      </c>
      <c r="B429" s="84">
        <v>114640</v>
      </c>
      <c r="C429" s="228" t="s">
        <v>540</v>
      </c>
      <c r="D429" s="228" t="s">
        <v>928</v>
      </c>
    </row>
    <row r="430" spans="1:4" ht="25.5">
      <c r="A430" s="227">
        <f>IF((SUM('Разделы 3, 4'!O74:O74)&gt;=SUM('Разделы 3, 4'!P74:Q74)+SUM('Разделы 3, 4'!S74:S74)),"","Неверно!")</f>
      </c>
      <c r="B430" s="84">
        <v>114640</v>
      </c>
      <c r="C430" s="228" t="s">
        <v>541</v>
      </c>
      <c r="D430" s="228" t="s">
        <v>928</v>
      </c>
    </row>
    <row r="431" spans="1:4" ht="25.5">
      <c r="A431" s="227">
        <f>IF((SUM('Разделы 3, 4'!O75:O75)&gt;=SUM('Разделы 3, 4'!P75:Q75)+SUM('Разделы 3, 4'!S75:S75)),"","Неверно!")</f>
      </c>
      <c r="B431" s="84">
        <v>114640</v>
      </c>
      <c r="C431" s="228" t="s">
        <v>542</v>
      </c>
      <c r="D431" s="228" t="s">
        <v>928</v>
      </c>
    </row>
    <row r="432" spans="1:4" ht="25.5">
      <c r="A432" s="227">
        <f>IF((SUM('Разделы 3, 4'!O76:O76)&gt;=SUM('Разделы 3, 4'!P76:Q76)+SUM('Разделы 3, 4'!S76:S76)),"","Неверно!")</f>
      </c>
      <c r="B432" s="84">
        <v>114640</v>
      </c>
      <c r="C432" s="228" t="s">
        <v>543</v>
      </c>
      <c r="D432" s="228" t="s">
        <v>928</v>
      </c>
    </row>
    <row r="433" spans="1:4" ht="25.5">
      <c r="A433" s="227">
        <f>IF((SUM('Разделы 3, 4'!O77:O77)&gt;=SUM('Разделы 3, 4'!P77:Q77)+SUM('Разделы 3, 4'!S77:S77)),"","Неверно!")</f>
      </c>
      <c r="B433" s="84">
        <v>114640</v>
      </c>
      <c r="C433" s="228" t="s">
        <v>544</v>
      </c>
      <c r="D433" s="228" t="s">
        <v>928</v>
      </c>
    </row>
    <row r="434" spans="1:4" ht="25.5">
      <c r="A434" s="227">
        <f>IF((SUM('Разделы 3, 4'!O78:O78)&gt;=SUM('Разделы 3, 4'!P78:Q78)+SUM('Разделы 3, 4'!S78:S78)),"","Неверно!")</f>
      </c>
      <c r="B434" s="84">
        <v>114640</v>
      </c>
      <c r="C434" s="228" t="s">
        <v>545</v>
      </c>
      <c r="D434" s="228" t="s">
        <v>928</v>
      </c>
    </row>
    <row r="435" spans="1:4" ht="25.5">
      <c r="A435" s="227">
        <f>IF((SUM('Разделы 3, 4'!O79:O79)&gt;=SUM('Разделы 3, 4'!P79:Q79)+SUM('Разделы 3, 4'!S79:S79)),"","Неверно!")</f>
      </c>
      <c r="B435" s="84">
        <v>114640</v>
      </c>
      <c r="C435" s="228" t="s">
        <v>546</v>
      </c>
      <c r="D435" s="228" t="s">
        <v>928</v>
      </c>
    </row>
    <row r="436" spans="1:4" ht="25.5">
      <c r="A436" s="227">
        <f>IF((SUM('Разделы 3, 4'!O80:O80)&gt;=SUM('Разделы 3, 4'!P80:Q80)+SUM('Разделы 3, 4'!S80:S80)),"","Неверно!")</f>
      </c>
      <c r="B436" s="84">
        <v>114640</v>
      </c>
      <c r="C436" s="228" t="s">
        <v>547</v>
      </c>
      <c r="D436" s="228" t="s">
        <v>928</v>
      </c>
    </row>
    <row r="437" spans="1:4" ht="25.5">
      <c r="A437" s="227">
        <f>IF((SUM('Разделы 3, 4'!O81:O81)&gt;=SUM('Разделы 3, 4'!P81:Q81)+SUM('Разделы 3, 4'!S81:S81)),"","Неверно!")</f>
      </c>
      <c r="B437" s="84">
        <v>114640</v>
      </c>
      <c r="C437" s="228" t="s">
        <v>548</v>
      </c>
      <c r="D437" s="228" t="s">
        <v>928</v>
      </c>
    </row>
    <row r="438" spans="1:4" ht="25.5">
      <c r="A438" s="227">
        <f>IF((SUM('Разделы 3, 4'!O82:O82)&gt;=SUM('Разделы 3, 4'!P82:Q82)+SUM('Разделы 3, 4'!S82:S82)),"","Неверно!")</f>
      </c>
      <c r="B438" s="84">
        <v>114640</v>
      </c>
      <c r="C438" s="228" t="s">
        <v>549</v>
      </c>
      <c r="D438" s="228" t="s">
        <v>928</v>
      </c>
    </row>
    <row r="439" spans="1:4" ht="25.5">
      <c r="A439" s="227">
        <f>IF((SUM('Разделы 3, 4'!O83:O83)&gt;=SUM('Разделы 3, 4'!P83:Q83)+SUM('Разделы 3, 4'!S83:S83)),"","Неверно!")</f>
      </c>
      <c r="B439" s="84">
        <v>114640</v>
      </c>
      <c r="C439" s="228" t="s">
        <v>550</v>
      </c>
      <c r="D439" s="228" t="s">
        <v>928</v>
      </c>
    </row>
    <row r="440" spans="1:4" ht="25.5">
      <c r="A440" s="227">
        <f>IF((SUM('Разделы 3, 4'!O84:O84)&gt;=SUM('Разделы 3, 4'!P84:Q84)+SUM('Разделы 3, 4'!S84:S84)),"","Неверно!")</f>
      </c>
      <c r="B440" s="84">
        <v>114640</v>
      </c>
      <c r="C440" s="228" t="s">
        <v>551</v>
      </c>
      <c r="D440" s="228" t="s">
        <v>928</v>
      </c>
    </row>
    <row r="441" spans="1:4" ht="25.5">
      <c r="A441" s="227">
        <f>IF((SUM('Разделы 3, 4'!O85:O85)&gt;=SUM('Разделы 3, 4'!P85:Q85)+SUM('Разделы 3, 4'!S85:S85)),"","Неверно!")</f>
      </c>
      <c r="B441" s="84">
        <v>114640</v>
      </c>
      <c r="C441" s="228" t="s">
        <v>552</v>
      </c>
      <c r="D441" s="228" t="s">
        <v>928</v>
      </c>
    </row>
    <row r="442" spans="1:4" ht="25.5">
      <c r="A442" s="227">
        <f>IF((SUM('Разделы 3, 4'!O86:O86)&gt;=SUM('Разделы 3, 4'!P86:Q86)+SUM('Разделы 3, 4'!S86:S86)),"","Неверно!")</f>
      </c>
      <c r="B442" s="84">
        <v>114640</v>
      </c>
      <c r="C442" s="228" t="s">
        <v>553</v>
      </c>
      <c r="D442" s="228" t="s">
        <v>928</v>
      </c>
    </row>
    <row r="443" spans="1:4" ht="25.5">
      <c r="A443" s="227">
        <f>IF((SUM('Разделы 3, 4'!O87:O87)&gt;=SUM('Разделы 3, 4'!P87:Q87)+SUM('Разделы 3, 4'!S87:S87)),"","Неверно!")</f>
      </c>
      <c r="B443" s="84">
        <v>114640</v>
      </c>
      <c r="C443" s="228" t="s">
        <v>554</v>
      </c>
      <c r="D443" s="228" t="s">
        <v>928</v>
      </c>
    </row>
    <row r="444" spans="1:4" ht="25.5">
      <c r="A444" s="227">
        <f>IF((SUM('Разделы 3, 4'!O88:O88)&gt;=SUM('Разделы 3, 4'!P88:Q88)+SUM('Разделы 3, 4'!S88:S88)),"","Неверно!")</f>
      </c>
      <c r="B444" s="84">
        <v>114640</v>
      </c>
      <c r="C444" s="228" t="s">
        <v>914</v>
      </c>
      <c r="D444" s="228" t="s">
        <v>928</v>
      </c>
    </row>
    <row r="445" spans="1:4" ht="25.5">
      <c r="A445" s="227">
        <f>IF((SUM('Разделы 3, 4'!O89:O89)&gt;=SUM('Разделы 3, 4'!P89:Q89)+SUM('Разделы 3, 4'!S89:S89)),"","Неверно!")</f>
      </c>
      <c r="B445" s="84">
        <v>114640</v>
      </c>
      <c r="C445" s="228" t="s">
        <v>915</v>
      </c>
      <c r="D445" s="228" t="s">
        <v>928</v>
      </c>
    </row>
    <row r="446" spans="1:4" ht="25.5">
      <c r="A446" s="227">
        <f>IF((SUM('Разделы 3, 4'!O90:O90)&gt;=SUM('Разделы 3, 4'!P90:Q90)+SUM('Разделы 3, 4'!S90:S90)),"","Неверно!")</f>
      </c>
      <c r="B446" s="84">
        <v>114640</v>
      </c>
      <c r="C446" s="228" t="s">
        <v>916</v>
      </c>
      <c r="D446" s="228" t="s">
        <v>928</v>
      </c>
    </row>
    <row r="447" spans="1:4" ht="25.5">
      <c r="A447" s="227">
        <f>IF((SUM('Разделы 3, 4'!O91:O91)&gt;=SUM('Разделы 3, 4'!P91:Q91)+SUM('Разделы 3, 4'!S91:S91)),"","Неверно!")</f>
      </c>
      <c r="B447" s="84">
        <v>114640</v>
      </c>
      <c r="C447" s="228" t="s">
        <v>917</v>
      </c>
      <c r="D447" s="228" t="s">
        <v>928</v>
      </c>
    </row>
    <row r="448" spans="1:4" ht="25.5">
      <c r="A448" s="227">
        <f>IF((SUM('Разделы 3, 4'!O92:O92)&gt;=SUM('Разделы 3, 4'!P92:Q92)+SUM('Разделы 3, 4'!S92:S92)),"","Неверно!")</f>
      </c>
      <c r="B448" s="84">
        <v>114640</v>
      </c>
      <c r="C448" s="228" t="s">
        <v>918</v>
      </c>
      <c r="D448" s="228" t="s">
        <v>928</v>
      </c>
    </row>
    <row r="449" spans="1:4" ht="25.5">
      <c r="A449" s="227">
        <f>IF((SUM('Разделы 3, 4'!O93:O93)&gt;=SUM('Разделы 3, 4'!P93:Q93)+SUM('Разделы 3, 4'!S93:S93)),"","Неверно!")</f>
      </c>
      <c r="B449" s="84">
        <v>114640</v>
      </c>
      <c r="C449" s="228" t="s">
        <v>919</v>
      </c>
      <c r="D449" s="228" t="s">
        <v>928</v>
      </c>
    </row>
    <row r="450" spans="1:4" ht="25.5">
      <c r="A450" s="227">
        <f>IF((SUM('Разделы 3, 4'!O94:O94)&gt;=SUM('Разделы 3, 4'!P94:Q94)+SUM('Разделы 3, 4'!S94:S94)),"","Неверно!")</f>
      </c>
      <c r="B450" s="84">
        <v>114640</v>
      </c>
      <c r="C450" s="228" t="s">
        <v>920</v>
      </c>
      <c r="D450" s="228" t="s">
        <v>928</v>
      </c>
    </row>
    <row r="451" spans="1:4" ht="25.5">
      <c r="A451" s="227">
        <f>IF((SUM('Разделы 3, 4'!O95:O95)&gt;=SUM('Разделы 3, 4'!P95:Q95)+SUM('Разделы 3, 4'!S95:S95)),"","Неверно!")</f>
      </c>
      <c r="B451" s="84">
        <v>114640</v>
      </c>
      <c r="C451" s="228" t="s">
        <v>921</v>
      </c>
      <c r="D451" s="228" t="s">
        <v>928</v>
      </c>
    </row>
    <row r="452" spans="1:4" ht="25.5">
      <c r="A452" s="227">
        <f>IF((SUM('Разделы 3, 4'!O96:O96)&gt;=SUM('Разделы 3, 4'!P96:Q96)+SUM('Разделы 3, 4'!S96:S96)),"","Неверно!")</f>
      </c>
      <c r="B452" s="84">
        <v>114640</v>
      </c>
      <c r="C452" s="228" t="s">
        <v>922</v>
      </c>
      <c r="D452" s="228" t="s">
        <v>928</v>
      </c>
    </row>
    <row r="453" spans="1:4" ht="25.5">
      <c r="A453" s="227">
        <f>IF((SUM('Разделы 3, 4'!O97:O97)&gt;=SUM('Разделы 3, 4'!P97:Q97)+SUM('Разделы 3, 4'!S97:S97)),"","Неверно!")</f>
      </c>
      <c r="B453" s="84">
        <v>114640</v>
      </c>
      <c r="C453" s="228" t="s">
        <v>923</v>
      </c>
      <c r="D453" s="228" t="s">
        <v>928</v>
      </c>
    </row>
    <row r="454" spans="1:4" ht="25.5">
      <c r="A454" s="227">
        <f>IF((SUM('Разделы 3, 4'!O98:O98)&gt;=SUM('Разделы 3, 4'!P98:Q98)+SUM('Разделы 3, 4'!S98:S98)),"","Неверно!")</f>
      </c>
      <c r="B454" s="84">
        <v>114640</v>
      </c>
      <c r="C454" s="228" t="s">
        <v>924</v>
      </c>
      <c r="D454" s="228" t="s">
        <v>928</v>
      </c>
    </row>
    <row r="455" spans="1:4" ht="25.5">
      <c r="A455" s="227">
        <f>IF((SUM('Разделы 3, 4'!O99:O99)&gt;=SUM('Разделы 3, 4'!P99:Q99)+SUM('Разделы 3, 4'!S99:S99)),"","Неверно!")</f>
      </c>
      <c r="B455" s="84">
        <v>114640</v>
      </c>
      <c r="C455" s="228" t="s">
        <v>925</v>
      </c>
      <c r="D455" s="228" t="s">
        <v>928</v>
      </c>
    </row>
    <row r="456" spans="1:4" ht="25.5">
      <c r="A456" s="227">
        <f>IF((SUM('Разделы 3, 4'!O100:O100)&gt;=SUM('Разделы 3, 4'!P100:Q100)+SUM('Разделы 3, 4'!S100:S100)),"","Неверно!")</f>
      </c>
      <c r="B456" s="84">
        <v>114640</v>
      </c>
      <c r="C456" s="228" t="s">
        <v>926</v>
      </c>
      <c r="D456" s="228" t="s">
        <v>928</v>
      </c>
    </row>
    <row r="457" spans="1:4" ht="25.5">
      <c r="A457" s="227">
        <f>IF((SUM('Разделы 3, 4'!O101:O101)&gt;=SUM('Разделы 3, 4'!P101:Q101)+SUM('Разделы 3, 4'!S101:S101)),"","Неверно!")</f>
      </c>
      <c r="B457" s="84">
        <v>114640</v>
      </c>
      <c r="C457" s="228" t="s">
        <v>927</v>
      </c>
      <c r="D457" s="228" t="s">
        <v>928</v>
      </c>
    </row>
    <row r="458" spans="1:4" ht="38.25">
      <c r="A458" s="227">
        <f>IF((SUM('Разделы 3, 4'!H91:H91)=SUM('Разделы 3, 4'!H66:H66)+SUM('Разделы 3, 4'!H74:H74)+SUM('Разделы 3, 4'!H90:H90)+SUM('Разделы 3, 4'!H93:H93)),"","Неверно!")</f>
      </c>
      <c r="B458" s="84">
        <v>114641</v>
      </c>
      <c r="C458" s="228" t="s">
        <v>534</v>
      </c>
      <c r="D458" s="228" t="s">
        <v>85</v>
      </c>
    </row>
    <row r="459" spans="1:4" ht="38.25">
      <c r="A459" s="227">
        <f>IF((SUM('Разделы 3, 4'!I91:I91)=SUM('Разделы 3, 4'!I66:I66)+SUM('Разделы 3, 4'!I74:I74)+SUM('Разделы 3, 4'!I90:I90)+SUM('Разделы 3, 4'!I93:I93)),"","Неверно!")</f>
      </c>
      <c r="B459" s="84">
        <v>114641</v>
      </c>
      <c r="C459" s="228" t="s">
        <v>535</v>
      </c>
      <c r="D459" s="228" t="s">
        <v>85</v>
      </c>
    </row>
    <row r="460" spans="1:4" ht="38.25">
      <c r="A460" s="227">
        <f>IF((SUM('Разделы 3, 4'!J91:J91)=SUM('Разделы 3, 4'!J66:J66)+SUM('Разделы 3, 4'!J74:J74)+SUM('Разделы 3, 4'!J90:J90)+SUM('Разделы 3, 4'!J93:J93)),"","Неверно!")</f>
      </c>
      <c r="B460" s="84">
        <v>114641</v>
      </c>
      <c r="C460" s="228" t="s">
        <v>536</v>
      </c>
      <c r="D460" s="228" t="s">
        <v>85</v>
      </c>
    </row>
    <row r="461" spans="1:4" ht="38.25">
      <c r="A461" s="227">
        <f>IF((SUM('Разделы 3, 4'!K91:K91)=SUM('Разделы 3, 4'!K66:K66)+SUM('Разделы 3, 4'!K74:K74)+SUM('Разделы 3, 4'!K90:K90)+SUM('Разделы 3, 4'!K93:K93)),"","Неверно!")</f>
      </c>
      <c r="B461" s="84">
        <v>114641</v>
      </c>
      <c r="C461" s="228" t="s">
        <v>537</v>
      </c>
      <c r="D461" s="228" t="s">
        <v>85</v>
      </c>
    </row>
    <row r="462" spans="1:4" ht="38.25">
      <c r="A462" s="227">
        <f>IF((SUM('Разделы 3, 4'!L91:L91)=SUM('Разделы 3, 4'!L66:L66)+SUM('Разделы 3, 4'!L74:L74)+SUM('Разделы 3, 4'!L90:L90)+SUM('Разделы 3, 4'!L93:L93)),"","Неверно!")</f>
      </c>
      <c r="B462" s="84">
        <v>114641</v>
      </c>
      <c r="C462" s="228" t="s">
        <v>154</v>
      </c>
      <c r="D462" s="228" t="s">
        <v>85</v>
      </c>
    </row>
    <row r="463" spans="1:4" ht="38.25">
      <c r="A463" s="227">
        <f>IF((SUM('Разделы 3, 4'!M91:M91)=SUM('Разделы 3, 4'!M66:M66)+SUM('Разделы 3, 4'!M74:M74)+SUM('Разделы 3, 4'!M90:M90)+SUM('Разделы 3, 4'!M93:M93)),"","Неверно!")</f>
      </c>
      <c r="B463" s="84">
        <v>114641</v>
      </c>
      <c r="C463" s="228" t="s">
        <v>155</v>
      </c>
      <c r="D463" s="228" t="s">
        <v>85</v>
      </c>
    </row>
    <row r="464" spans="1:4" ht="38.25">
      <c r="A464" s="227">
        <f>IF((SUM('Разделы 3, 4'!N91:N91)=SUM('Разделы 3, 4'!N66:N66)+SUM('Разделы 3, 4'!N74:N74)+SUM('Разделы 3, 4'!N90:N90)+SUM('Разделы 3, 4'!N93:N93)),"","Неверно!")</f>
      </c>
      <c r="B464" s="84">
        <v>114641</v>
      </c>
      <c r="C464" s="228" t="s">
        <v>156</v>
      </c>
      <c r="D464" s="228" t="s">
        <v>85</v>
      </c>
    </row>
    <row r="465" spans="1:4" ht="38.25">
      <c r="A465" s="227">
        <f>IF((SUM('Разделы 3, 4'!O91:O91)=SUM('Разделы 3, 4'!O66:O66)+SUM('Разделы 3, 4'!O74:O74)+SUM('Разделы 3, 4'!O90:O90)+SUM('Разделы 3, 4'!O93:O93)),"","Неверно!")</f>
      </c>
      <c r="B465" s="84">
        <v>114641</v>
      </c>
      <c r="C465" s="228" t="s">
        <v>157</v>
      </c>
      <c r="D465" s="228" t="s">
        <v>85</v>
      </c>
    </row>
    <row r="466" spans="1:4" ht="38.25">
      <c r="A466" s="227">
        <f>IF((SUM('Разделы 3, 4'!P91:P91)=SUM('Разделы 3, 4'!P66:P66)+SUM('Разделы 3, 4'!P74:P74)+SUM('Разделы 3, 4'!P90:P90)+SUM('Разделы 3, 4'!P93:P93)),"","Неверно!")</f>
      </c>
      <c r="B466" s="84">
        <v>114641</v>
      </c>
      <c r="C466" s="228" t="s">
        <v>170</v>
      </c>
      <c r="D466" s="228" t="s">
        <v>85</v>
      </c>
    </row>
    <row r="467" spans="1:4" ht="38.25">
      <c r="A467" s="227">
        <f>IF((SUM('Разделы 3, 4'!Q91:Q91)=SUM('Разделы 3, 4'!Q66:Q66)+SUM('Разделы 3, 4'!Q74:Q74)+SUM('Разделы 3, 4'!Q90:Q90)+SUM('Разделы 3, 4'!Q93:Q93)),"","Неверно!")</f>
      </c>
      <c r="B467" s="84">
        <v>114641</v>
      </c>
      <c r="C467" s="228" t="s">
        <v>555</v>
      </c>
      <c r="D467" s="228" t="s">
        <v>85</v>
      </c>
    </row>
    <row r="468" spans="1:4" ht="38.25">
      <c r="A468" s="227">
        <f>IF((SUM('Разделы 3, 4'!R91:R91)=SUM('Разделы 3, 4'!R66:R66)+SUM('Разделы 3, 4'!R74:R74)+SUM('Разделы 3, 4'!R90:R90)+SUM('Разделы 3, 4'!R93:R93)),"","Неверно!")</f>
      </c>
      <c r="B468" s="84">
        <v>114641</v>
      </c>
      <c r="C468" s="228" t="s">
        <v>556</v>
      </c>
      <c r="D468" s="228" t="s">
        <v>85</v>
      </c>
    </row>
    <row r="469" spans="1:4" ht="38.25">
      <c r="A469" s="227">
        <f>IF((SUM('Разделы 3, 4'!S91:S91)=SUM('Разделы 3, 4'!S66:S66)+SUM('Разделы 3, 4'!S74:S74)+SUM('Разделы 3, 4'!S90:S90)+SUM('Разделы 3, 4'!S93:S93)),"","Неверно!")</f>
      </c>
      <c r="B469" s="84">
        <v>114641</v>
      </c>
      <c r="C469" s="228" t="s">
        <v>557</v>
      </c>
      <c r="D469" s="228" t="s">
        <v>85</v>
      </c>
    </row>
    <row r="470" spans="1:4" ht="38.25">
      <c r="A470" s="227">
        <f>IF((SUM('Разделы 3, 4'!T91:T91)=SUM('Разделы 3, 4'!T66:T66)+SUM('Разделы 3, 4'!T74:T74)+SUM('Разделы 3, 4'!T90:T90)+SUM('Разделы 3, 4'!T93:T93)),"","Неверно!")</f>
      </c>
      <c r="B470" s="84">
        <v>114641</v>
      </c>
      <c r="C470" s="228" t="s">
        <v>558</v>
      </c>
      <c r="D470" s="228" t="s">
        <v>85</v>
      </c>
    </row>
    <row r="471" spans="1:4" ht="38.25">
      <c r="A471" s="227">
        <f>IF((SUM('Разделы 3, 4'!U91:U91)=SUM('Разделы 3, 4'!U66:U66)+SUM('Разделы 3, 4'!U74:U74)+SUM('Разделы 3, 4'!U90:U90)+SUM('Разделы 3, 4'!U93:U93)),"","Неверно!")</f>
      </c>
      <c r="B471" s="84">
        <v>114641</v>
      </c>
      <c r="C471" s="228" t="s">
        <v>559</v>
      </c>
      <c r="D471" s="228" t="s">
        <v>85</v>
      </c>
    </row>
    <row r="472" spans="1:4" ht="38.25">
      <c r="A472" s="227">
        <f>IF((SUM('Разделы 3, 4'!V91:V91)=SUM('Разделы 3, 4'!V66:V66)+SUM('Разделы 3, 4'!V74:V74)+SUM('Разделы 3, 4'!V90:V90)+SUM('Разделы 3, 4'!V93:V93)),"","Неверно!")</f>
      </c>
      <c r="B472" s="84">
        <v>114641</v>
      </c>
      <c r="C472" s="228" t="s">
        <v>560</v>
      </c>
      <c r="D472" s="228" t="s">
        <v>85</v>
      </c>
    </row>
    <row r="473" spans="1:4" ht="38.25">
      <c r="A473" s="227">
        <f>IF((SUM('Разделы 3, 4'!W91:W91)=SUM('Разделы 3, 4'!W66:W66)+SUM('Разделы 3, 4'!W74:W74)+SUM('Разделы 3, 4'!W90:W90)+SUM('Разделы 3, 4'!W93:W93)),"","Неверно!")</f>
      </c>
      <c r="B473" s="84">
        <v>114641</v>
      </c>
      <c r="C473" s="228" t="s">
        <v>561</v>
      </c>
      <c r="D473" s="228" t="s">
        <v>85</v>
      </c>
    </row>
    <row r="474" spans="1:4" ht="38.25">
      <c r="A474" s="227">
        <f>IF((SUM('Разделы 3, 4'!X91:X91)=SUM('Разделы 3, 4'!X66:X66)+SUM('Разделы 3, 4'!X74:X74)+SUM('Разделы 3, 4'!X90:X90)+SUM('Разделы 3, 4'!X93:X93)),"","Неверно!")</f>
      </c>
      <c r="B474" s="84">
        <v>114641</v>
      </c>
      <c r="C474" s="228" t="s">
        <v>562</v>
      </c>
      <c r="D474" s="228" t="s">
        <v>85</v>
      </c>
    </row>
    <row r="475" spans="1:4" ht="38.25">
      <c r="A475" s="227">
        <f>IF((SUM('Разделы 3, 4'!Y91:Y91)=SUM('Разделы 3, 4'!Y66:Y66)+SUM('Разделы 3, 4'!Y74:Y74)+SUM('Разделы 3, 4'!Y90:Y90)+SUM('Разделы 3, 4'!Y93:Y93)),"","Неверно!")</f>
      </c>
      <c r="B475" s="84">
        <v>114641</v>
      </c>
      <c r="C475" s="228" t="s">
        <v>563</v>
      </c>
      <c r="D475" s="228" t="s">
        <v>85</v>
      </c>
    </row>
    <row r="476" spans="1:4" ht="38.25">
      <c r="A476" s="227">
        <f>IF((SUM('Разделы 3, 4'!Z91:Z91)=SUM('Разделы 3, 4'!Z66:Z66)+SUM('Разделы 3, 4'!Z74:Z74)+SUM('Разделы 3, 4'!Z90:Z90)+SUM('Разделы 3, 4'!Z93:Z93)),"","Неверно!")</f>
      </c>
      <c r="B476" s="84">
        <v>114641</v>
      </c>
      <c r="C476" s="228" t="s">
        <v>564</v>
      </c>
      <c r="D476" s="228" t="s">
        <v>85</v>
      </c>
    </row>
    <row r="477" spans="1:4" ht="38.25">
      <c r="A477" s="227">
        <f>IF((SUM('Разделы 3, 4'!AA91:AA91)=SUM('Разделы 3, 4'!AA66:AA66)+SUM('Разделы 3, 4'!AA74:AA74)+SUM('Разделы 3, 4'!AA90:AA90)+SUM('Разделы 3, 4'!AA93:AA93)),"","Неверно!")</f>
      </c>
      <c r="B477" s="84">
        <v>114641</v>
      </c>
      <c r="C477" s="228" t="s">
        <v>565</v>
      </c>
      <c r="D477" s="228" t="s">
        <v>85</v>
      </c>
    </row>
    <row r="478" spans="1:4" ht="38.25">
      <c r="A478" s="227">
        <f>IF((SUM('Разделы 3, 4'!AB91:AB91)=SUM('Разделы 3, 4'!AB66:AB66)+SUM('Разделы 3, 4'!AB74:AB74)+SUM('Разделы 3, 4'!AB90:AB90)+SUM('Разделы 3, 4'!AB93:AB93)),"","Неверно!")</f>
      </c>
      <c r="B478" s="84">
        <v>114641</v>
      </c>
      <c r="C478" s="228" t="s">
        <v>566</v>
      </c>
      <c r="D478" s="228" t="s">
        <v>85</v>
      </c>
    </row>
    <row r="479" spans="1:4" ht="38.25">
      <c r="A479" s="227">
        <f>IF((SUM('Разделы 3, 4'!AC91:AC91)=SUM('Разделы 3, 4'!AC66:AC66)+SUM('Разделы 3, 4'!AC74:AC74)+SUM('Разделы 3, 4'!AC90:AC90)+SUM('Разделы 3, 4'!AC93:AC93)),"","Неверно!")</f>
      </c>
      <c r="B479" s="84">
        <v>114641</v>
      </c>
      <c r="C479" s="228" t="s">
        <v>567</v>
      </c>
      <c r="D479" s="228" t="s">
        <v>85</v>
      </c>
    </row>
    <row r="480" spans="1:4" ht="25.5">
      <c r="A480" s="227">
        <f>IF((SUM('Разделы 3, 4'!E66:E66)=SUM('Разделы 3, 4'!E9:E65)),"","Неверно!")</f>
      </c>
      <c r="B480" s="84">
        <v>114642</v>
      </c>
      <c r="C480" s="228" t="s">
        <v>568</v>
      </c>
      <c r="D480" s="228" t="s">
        <v>84</v>
      </c>
    </row>
    <row r="481" spans="1:4" ht="25.5">
      <c r="A481" s="227">
        <f>IF((SUM('Разделы 3, 4'!F66:F66)=SUM('Разделы 3, 4'!F9:F65)),"","Неверно!")</f>
      </c>
      <c r="B481" s="84">
        <v>114642</v>
      </c>
      <c r="C481" s="228" t="s">
        <v>569</v>
      </c>
      <c r="D481" s="228" t="s">
        <v>84</v>
      </c>
    </row>
    <row r="482" spans="1:4" ht="25.5">
      <c r="A482" s="227">
        <f>IF((SUM('Разделы 3, 4'!G66:G66)=SUM('Разделы 3, 4'!G9:G65)),"","Неверно!")</f>
      </c>
      <c r="B482" s="84">
        <v>114642</v>
      </c>
      <c r="C482" s="228" t="s">
        <v>570</v>
      </c>
      <c r="D482" s="228" t="s">
        <v>84</v>
      </c>
    </row>
    <row r="483" spans="1:4" ht="25.5">
      <c r="A483" s="227">
        <f>IF((SUM('Разделы 3, 4'!H66:H66)=SUM('Разделы 3, 4'!H9:H65)),"","Неверно!")</f>
      </c>
      <c r="B483" s="84">
        <v>114642</v>
      </c>
      <c r="C483" s="228" t="s">
        <v>571</v>
      </c>
      <c r="D483" s="228" t="s">
        <v>84</v>
      </c>
    </row>
    <row r="484" spans="1:4" ht="25.5">
      <c r="A484" s="227">
        <f>IF((SUM('Разделы 3, 4'!I66:I66)=SUM('Разделы 3, 4'!I9:I65)),"","Неверно!")</f>
      </c>
      <c r="B484" s="84">
        <v>114642</v>
      </c>
      <c r="C484" s="228" t="s">
        <v>572</v>
      </c>
      <c r="D484" s="228" t="s">
        <v>84</v>
      </c>
    </row>
    <row r="485" spans="1:4" ht="25.5">
      <c r="A485" s="227">
        <f>IF((SUM('Разделы 3, 4'!J66:J66)=SUM('Разделы 3, 4'!J9:J65)),"","Неверно!")</f>
      </c>
      <c r="B485" s="84">
        <v>114642</v>
      </c>
      <c r="C485" s="228" t="s">
        <v>573</v>
      </c>
      <c r="D485" s="228" t="s">
        <v>84</v>
      </c>
    </row>
    <row r="486" spans="1:4" ht="25.5">
      <c r="A486" s="227">
        <f>IF((SUM('Разделы 3, 4'!K66:K66)=SUM('Разделы 3, 4'!K9:K65)),"","Неверно!")</f>
      </c>
      <c r="B486" s="84">
        <v>114642</v>
      </c>
      <c r="C486" s="228" t="s">
        <v>574</v>
      </c>
      <c r="D486" s="228" t="s">
        <v>84</v>
      </c>
    </row>
    <row r="487" spans="1:4" ht="25.5">
      <c r="A487" s="227">
        <f>IF((SUM('Разделы 3, 4'!L66:L66)=SUM('Разделы 3, 4'!L9:L65)),"","Неверно!")</f>
      </c>
      <c r="B487" s="84">
        <v>114642</v>
      </c>
      <c r="C487" s="228" t="s">
        <v>575</v>
      </c>
      <c r="D487" s="228" t="s">
        <v>84</v>
      </c>
    </row>
    <row r="488" spans="1:4" ht="25.5">
      <c r="A488" s="227">
        <f>IF((SUM('Разделы 3, 4'!M66:M66)=SUM('Разделы 3, 4'!M9:M65)),"","Неверно!")</f>
      </c>
      <c r="B488" s="84">
        <v>114642</v>
      </c>
      <c r="C488" s="228" t="s">
        <v>576</v>
      </c>
      <c r="D488" s="228" t="s">
        <v>84</v>
      </c>
    </row>
    <row r="489" spans="1:4" ht="25.5">
      <c r="A489" s="227">
        <f>IF((SUM('Разделы 3, 4'!N66:N66)=SUM('Разделы 3, 4'!N9:N65)),"","Неверно!")</f>
      </c>
      <c r="B489" s="84">
        <v>114642</v>
      </c>
      <c r="C489" s="228" t="s">
        <v>577</v>
      </c>
      <c r="D489" s="228" t="s">
        <v>84</v>
      </c>
    </row>
    <row r="490" spans="1:4" ht="25.5">
      <c r="A490" s="227">
        <f>IF((SUM('Разделы 3, 4'!O66:O66)=SUM('Разделы 3, 4'!O9:O65)),"","Неверно!")</f>
      </c>
      <c r="B490" s="84">
        <v>114642</v>
      </c>
      <c r="C490" s="228" t="s">
        <v>578</v>
      </c>
      <c r="D490" s="228" t="s">
        <v>84</v>
      </c>
    </row>
    <row r="491" spans="1:4" ht="25.5">
      <c r="A491" s="227">
        <f>IF((SUM('Разделы 3, 4'!P66:P66)=SUM('Разделы 3, 4'!P9:P65)),"","Неверно!")</f>
      </c>
      <c r="B491" s="84">
        <v>114642</v>
      </c>
      <c r="C491" s="228" t="s">
        <v>579</v>
      </c>
      <c r="D491" s="228" t="s">
        <v>84</v>
      </c>
    </row>
    <row r="492" spans="1:4" ht="25.5">
      <c r="A492" s="227">
        <f>IF((SUM('Разделы 3, 4'!Q66:Q66)=SUM('Разделы 3, 4'!Q9:Q65)),"","Неверно!")</f>
      </c>
      <c r="B492" s="84">
        <v>114642</v>
      </c>
      <c r="C492" s="228" t="s">
        <v>580</v>
      </c>
      <c r="D492" s="228" t="s">
        <v>84</v>
      </c>
    </row>
    <row r="493" spans="1:4" ht="25.5">
      <c r="A493" s="227">
        <f>IF((SUM('Разделы 3, 4'!R66:R66)=SUM('Разделы 3, 4'!R9:R65)),"","Неверно!")</f>
      </c>
      <c r="B493" s="84">
        <v>114642</v>
      </c>
      <c r="C493" s="228" t="s">
        <v>581</v>
      </c>
      <c r="D493" s="228" t="s">
        <v>84</v>
      </c>
    </row>
    <row r="494" spans="1:4" ht="25.5">
      <c r="A494" s="227">
        <f>IF((SUM('Разделы 3, 4'!S66:S66)=SUM('Разделы 3, 4'!S9:S65)),"","Неверно!")</f>
      </c>
      <c r="B494" s="84">
        <v>114642</v>
      </c>
      <c r="C494" s="228" t="s">
        <v>582</v>
      </c>
      <c r="D494" s="228" t="s">
        <v>84</v>
      </c>
    </row>
    <row r="495" spans="1:4" ht="25.5">
      <c r="A495" s="227">
        <f>IF((SUM('Разделы 3, 4'!T66:T66)=SUM('Разделы 3, 4'!T9:T65)),"","Неверно!")</f>
      </c>
      <c r="B495" s="84">
        <v>114642</v>
      </c>
      <c r="C495" s="228" t="s">
        <v>583</v>
      </c>
      <c r="D495" s="228" t="s">
        <v>84</v>
      </c>
    </row>
    <row r="496" spans="1:4" ht="25.5">
      <c r="A496" s="227">
        <f>IF((SUM('Разделы 3, 4'!U66:U66)=SUM('Разделы 3, 4'!U9:U65)),"","Неверно!")</f>
      </c>
      <c r="B496" s="84">
        <v>114642</v>
      </c>
      <c r="C496" s="228" t="s">
        <v>584</v>
      </c>
      <c r="D496" s="228" t="s">
        <v>84</v>
      </c>
    </row>
    <row r="497" spans="1:4" ht="25.5">
      <c r="A497" s="227">
        <f>IF((SUM('Разделы 3, 4'!V66:V66)=SUM('Разделы 3, 4'!V9:V65)),"","Неверно!")</f>
      </c>
      <c r="B497" s="84">
        <v>114642</v>
      </c>
      <c r="C497" s="228" t="s">
        <v>585</v>
      </c>
      <c r="D497" s="228" t="s">
        <v>84</v>
      </c>
    </row>
    <row r="498" spans="1:4" ht="25.5">
      <c r="A498" s="227">
        <f>IF((SUM('Разделы 3, 4'!W66:W66)=SUM('Разделы 3, 4'!W9:W65)),"","Неверно!")</f>
      </c>
      <c r="B498" s="84">
        <v>114642</v>
      </c>
      <c r="C498" s="228" t="s">
        <v>586</v>
      </c>
      <c r="D498" s="228" t="s">
        <v>84</v>
      </c>
    </row>
    <row r="499" spans="1:4" ht="25.5">
      <c r="A499" s="227">
        <f>IF((SUM('Разделы 3, 4'!X66:X66)=SUM('Разделы 3, 4'!X9:X65)),"","Неверно!")</f>
      </c>
      <c r="B499" s="84">
        <v>114642</v>
      </c>
      <c r="C499" s="228" t="s">
        <v>587</v>
      </c>
      <c r="D499" s="228" t="s">
        <v>84</v>
      </c>
    </row>
    <row r="500" spans="1:4" ht="25.5">
      <c r="A500" s="227">
        <f>IF((SUM('Разделы 3, 4'!Y66:Y66)=SUM('Разделы 3, 4'!Y9:Y65)),"","Неверно!")</f>
      </c>
      <c r="B500" s="84">
        <v>114642</v>
      </c>
      <c r="C500" s="228" t="s">
        <v>588</v>
      </c>
      <c r="D500" s="228" t="s">
        <v>84</v>
      </c>
    </row>
    <row r="501" spans="1:4" ht="25.5">
      <c r="A501" s="227">
        <f>IF((SUM('Разделы 3, 4'!Z66:Z66)=SUM('Разделы 3, 4'!Z9:Z65)),"","Неверно!")</f>
      </c>
      <c r="B501" s="84">
        <v>114642</v>
      </c>
      <c r="C501" s="228" t="s">
        <v>589</v>
      </c>
      <c r="D501" s="228" t="s">
        <v>84</v>
      </c>
    </row>
    <row r="502" spans="1:4" ht="25.5">
      <c r="A502" s="227">
        <f>IF((SUM('Разделы 3, 4'!AA66:AA66)=SUM('Разделы 3, 4'!AA9:AA65)),"","Неверно!")</f>
      </c>
      <c r="B502" s="84">
        <v>114642</v>
      </c>
      <c r="C502" s="228" t="s">
        <v>590</v>
      </c>
      <c r="D502" s="228" t="s">
        <v>84</v>
      </c>
    </row>
    <row r="503" spans="1:4" ht="25.5">
      <c r="A503" s="227">
        <f>IF((SUM('Разделы 3, 4'!AB66:AB66)=SUM('Разделы 3, 4'!AB9:AB65)),"","Неверно!")</f>
      </c>
      <c r="B503" s="84">
        <v>114642</v>
      </c>
      <c r="C503" s="228" t="s">
        <v>591</v>
      </c>
      <c r="D503" s="228" t="s">
        <v>84</v>
      </c>
    </row>
    <row r="504" spans="1:4" ht="25.5">
      <c r="A504" s="227">
        <f>IF((SUM('Разделы 3, 4'!AC66:AC66)=SUM('Разделы 3, 4'!AC9:AC65)),"","Неверно!")</f>
      </c>
      <c r="B504" s="84">
        <v>114642</v>
      </c>
      <c r="C504" s="228" t="s">
        <v>592</v>
      </c>
      <c r="D504" s="228" t="s">
        <v>84</v>
      </c>
    </row>
    <row r="505" spans="1:4" ht="25.5">
      <c r="A505" s="227">
        <f>IF((SUM('Разделы 3, 4'!E65:E65)&gt;=SUM('Разделы 3, 4'!E98:E98)),"","Неверно!")</f>
      </c>
      <c r="B505" s="84">
        <v>114643</v>
      </c>
      <c r="C505" s="228" t="s">
        <v>593</v>
      </c>
      <c r="D505" s="228" t="s">
        <v>83</v>
      </c>
    </row>
    <row r="506" spans="1:4" ht="25.5">
      <c r="A506" s="227">
        <f>IF((SUM('Разделы 3, 4'!F65:F65)&gt;=SUM('Разделы 3, 4'!F98:F98)),"","Неверно!")</f>
      </c>
      <c r="B506" s="84">
        <v>114643</v>
      </c>
      <c r="C506" s="228" t="s">
        <v>594</v>
      </c>
      <c r="D506" s="228" t="s">
        <v>83</v>
      </c>
    </row>
    <row r="507" spans="1:4" ht="25.5">
      <c r="A507" s="227">
        <f>IF((SUM('Разделы 3, 4'!G65:G65)&gt;=SUM('Разделы 3, 4'!G98:G98)),"","Неверно!")</f>
      </c>
      <c r="B507" s="84">
        <v>114643</v>
      </c>
      <c r="C507" s="228" t="s">
        <v>595</v>
      </c>
      <c r="D507" s="228" t="s">
        <v>83</v>
      </c>
    </row>
    <row r="508" spans="1:4" ht="25.5">
      <c r="A508" s="227">
        <f>IF((SUM('Разделы 3, 4'!H65:H65)&gt;=SUM('Разделы 3, 4'!H98:H98)),"","Неверно!")</f>
      </c>
      <c r="B508" s="84">
        <v>114643</v>
      </c>
      <c r="C508" s="228" t="s">
        <v>596</v>
      </c>
      <c r="D508" s="228" t="s">
        <v>83</v>
      </c>
    </row>
    <row r="509" spans="1:4" ht="25.5">
      <c r="A509" s="227">
        <f>IF((SUM('Разделы 3, 4'!I65:I65)&gt;=SUM('Разделы 3, 4'!I98:I98)),"","Неверно!")</f>
      </c>
      <c r="B509" s="84">
        <v>114643</v>
      </c>
      <c r="C509" s="228" t="s">
        <v>597</v>
      </c>
      <c r="D509" s="228" t="s">
        <v>83</v>
      </c>
    </row>
    <row r="510" spans="1:4" ht="25.5">
      <c r="A510" s="227">
        <f>IF((SUM('Разделы 3, 4'!J65:J65)&gt;=SUM('Разделы 3, 4'!J98:J98)),"","Неверно!")</f>
      </c>
      <c r="B510" s="84">
        <v>114643</v>
      </c>
      <c r="C510" s="228" t="s">
        <v>598</v>
      </c>
      <c r="D510" s="228" t="s">
        <v>83</v>
      </c>
    </row>
    <row r="511" spans="1:4" ht="25.5">
      <c r="A511" s="227">
        <f>IF((SUM('Разделы 3, 4'!K65:K65)&gt;=SUM('Разделы 3, 4'!K98:K98)),"","Неверно!")</f>
      </c>
      <c r="B511" s="84">
        <v>114643</v>
      </c>
      <c r="C511" s="228" t="s">
        <v>599</v>
      </c>
      <c r="D511" s="228" t="s">
        <v>83</v>
      </c>
    </row>
    <row r="512" spans="1:4" ht="25.5">
      <c r="A512" s="227">
        <f>IF((SUM('Разделы 3, 4'!L65:L65)&gt;=SUM('Разделы 3, 4'!L98:L98)),"","Неверно!")</f>
      </c>
      <c r="B512" s="84">
        <v>114643</v>
      </c>
      <c r="C512" s="228" t="s">
        <v>0</v>
      </c>
      <c r="D512" s="228" t="s">
        <v>83</v>
      </c>
    </row>
    <row r="513" spans="1:4" ht="25.5">
      <c r="A513" s="227">
        <f>IF((SUM('Разделы 3, 4'!M65:M65)&gt;=SUM('Разделы 3, 4'!M98:M98)),"","Неверно!")</f>
      </c>
      <c r="B513" s="84">
        <v>114643</v>
      </c>
      <c r="C513" s="228" t="s">
        <v>1</v>
      </c>
      <c r="D513" s="228" t="s">
        <v>83</v>
      </c>
    </row>
    <row r="514" spans="1:4" ht="25.5">
      <c r="A514" s="227">
        <f>IF((SUM('Разделы 3, 4'!N65:N65)&gt;=SUM('Разделы 3, 4'!N98:N98)),"","Неверно!")</f>
      </c>
      <c r="B514" s="84">
        <v>114643</v>
      </c>
      <c r="C514" s="228" t="s">
        <v>2</v>
      </c>
      <c r="D514" s="228" t="s">
        <v>83</v>
      </c>
    </row>
    <row r="515" spans="1:4" ht="25.5">
      <c r="A515" s="227">
        <f>IF((SUM('Разделы 3, 4'!O65:O65)&gt;=SUM('Разделы 3, 4'!O98:O98)),"","Неверно!")</f>
      </c>
      <c r="B515" s="84">
        <v>114643</v>
      </c>
      <c r="C515" s="228" t="s">
        <v>3</v>
      </c>
      <c r="D515" s="228" t="s">
        <v>83</v>
      </c>
    </row>
    <row r="516" spans="1:4" ht="25.5">
      <c r="A516" s="227">
        <f>IF((SUM('Разделы 3, 4'!P65:P65)&gt;=SUM('Разделы 3, 4'!P98:P98)),"","Неверно!")</f>
      </c>
      <c r="B516" s="84">
        <v>114643</v>
      </c>
      <c r="C516" s="228" t="s">
        <v>4</v>
      </c>
      <c r="D516" s="228" t="s">
        <v>83</v>
      </c>
    </row>
    <row r="517" spans="1:4" ht="25.5">
      <c r="A517" s="227">
        <f>IF((SUM('Разделы 3, 4'!Q65:Q65)&gt;=SUM('Разделы 3, 4'!Q98:Q98)),"","Неверно!")</f>
      </c>
      <c r="B517" s="84">
        <v>114643</v>
      </c>
      <c r="C517" s="228" t="s">
        <v>5</v>
      </c>
      <c r="D517" s="228" t="s">
        <v>83</v>
      </c>
    </row>
    <row r="518" spans="1:4" ht="25.5">
      <c r="A518" s="227">
        <f>IF((SUM('Разделы 3, 4'!R65:R65)&gt;=SUM('Разделы 3, 4'!R98:R98)),"","Неверно!")</f>
      </c>
      <c r="B518" s="84">
        <v>114643</v>
      </c>
      <c r="C518" s="228" t="s">
        <v>6</v>
      </c>
      <c r="D518" s="228" t="s">
        <v>83</v>
      </c>
    </row>
    <row r="519" spans="1:4" ht="25.5">
      <c r="A519" s="227">
        <f>IF((SUM('Разделы 3, 4'!S65:S65)&gt;=SUM('Разделы 3, 4'!S98:S98)),"","Неверно!")</f>
      </c>
      <c r="B519" s="84">
        <v>114643</v>
      </c>
      <c r="C519" s="228" t="s">
        <v>7</v>
      </c>
      <c r="D519" s="228" t="s">
        <v>83</v>
      </c>
    </row>
    <row r="520" spans="1:4" ht="25.5">
      <c r="A520" s="227">
        <f>IF((SUM('Разделы 3, 4'!T65:T65)&gt;=SUM('Разделы 3, 4'!T98:T98)),"","Неверно!")</f>
      </c>
      <c r="B520" s="84">
        <v>114643</v>
      </c>
      <c r="C520" s="228" t="s">
        <v>8</v>
      </c>
      <c r="D520" s="228" t="s">
        <v>83</v>
      </c>
    </row>
    <row r="521" spans="1:4" ht="25.5">
      <c r="A521" s="227">
        <f>IF((SUM('Разделы 3, 4'!U65:U65)&gt;=SUM('Разделы 3, 4'!U98:U98)),"","Неверно!")</f>
      </c>
      <c r="B521" s="84">
        <v>114643</v>
      </c>
      <c r="C521" s="228" t="s">
        <v>9</v>
      </c>
      <c r="D521" s="228" t="s">
        <v>83</v>
      </c>
    </row>
    <row r="522" spans="1:4" ht="25.5">
      <c r="A522" s="227">
        <f>IF((SUM('Разделы 3, 4'!V65:V65)&gt;=SUM('Разделы 3, 4'!V98:V98)),"","Неверно!")</f>
      </c>
      <c r="B522" s="84">
        <v>114643</v>
      </c>
      <c r="C522" s="228" t="s">
        <v>10</v>
      </c>
      <c r="D522" s="228" t="s">
        <v>83</v>
      </c>
    </row>
    <row r="523" spans="1:4" ht="25.5">
      <c r="A523" s="227">
        <f>IF((SUM('Разделы 3, 4'!W65:W65)&gt;=SUM('Разделы 3, 4'!W98:W98)),"","Неверно!")</f>
      </c>
      <c r="B523" s="84">
        <v>114643</v>
      </c>
      <c r="C523" s="228" t="s">
        <v>11</v>
      </c>
      <c r="D523" s="228" t="s">
        <v>83</v>
      </c>
    </row>
    <row r="524" spans="1:4" ht="25.5">
      <c r="A524" s="227">
        <f>IF((SUM('Разделы 3, 4'!X65:X65)&gt;=SUM('Разделы 3, 4'!X98:X98)),"","Неверно!")</f>
      </c>
      <c r="B524" s="84">
        <v>114643</v>
      </c>
      <c r="C524" s="228" t="s">
        <v>12</v>
      </c>
      <c r="D524" s="228" t="s">
        <v>83</v>
      </c>
    </row>
    <row r="525" spans="1:4" ht="25.5">
      <c r="A525" s="227">
        <f>IF((SUM('Разделы 3, 4'!Y65:Y65)&gt;=SUM('Разделы 3, 4'!Y98:Y98)),"","Неверно!")</f>
      </c>
      <c r="B525" s="84">
        <v>114643</v>
      </c>
      <c r="C525" s="228" t="s">
        <v>258</v>
      </c>
      <c r="D525" s="228" t="s">
        <v>83</v>
      </c>
    </row>
    <row r="526" spans="1:4" ht="25.5">
      <c r="A526" s="227">
        <f>IF((SUM('Разделы 3, 4'!Z65:Z65)&gt;=SUM('Разделы 3, 4'!Z98:Z98)),"","Неверно!")</f>
      </c>
      <c r="B526" s="84">
        <v>114643</v>
      </c>
      <c r="C526" s="228" t="s">
        <v>259</v>
      </c>
      <c r="D526" s="228" t="s">
        <v>83</v>
      </c>
    </row>
    <row r="527" spans="1:4" ht="25.5">
      <c r="A527" s="227">
        <f>IF((SUM('Разделы 3, 4'!AA65:AA65)&gt;=SUM('Разделы 3, 4'!AA98:AA98)),"","Неверно!")</f>
      </c>
      <c r="B527" s="84">
        <v>114643</v>
      </c>
      <c r="C527" s="228" t="s">
        <v>260</v>
      </c>
      <c r="D527" s="228" t="s">
        <v>83</v>
      </c>
    </row>
    <row r="528" spans="1:4" ht="25.5">
      <c r="A528" s="227">
        <f>IF((SUM('Разделы 3, 4'!AB65:AB65)&gt;=SUM('Разделы 3, 4'!AB98:AB98)),"","Неверно!")</f>
      </c>
      <c r="B528" s="84">
        <v>114643</v>
      </c>
      <c r="C528" s="228" t="s">
        <v>261</v>
      </c>
      <c r="D528" s="228" t="s">
        <v>83</v>
      </c>
    </row>
    <row r="529" spans="1:4" ht="25.5">
      <c r="A529" s="227">
        <f>IF((SUM('Разделы 3, 4'!AC65:AC65)&gt;=SUM('Разделы 3, 4'!AC98:AC98)),"","Неверно!")</f>
      </c>
      <c r="B529" s="84">
        <v>114643</v>
      </c>
      <c r="C529" s="228" t="s">
        <v>262</v>
      </c>
      <c r="D529" s="228" t="s">
        <v>83</v>
      </c>
    </row>
    <row r="530" spans="1:4" ht="25.5">
      <c r="A530" s="227">
        <f>IF((SUM('Разделы 3, 4'!E65:E65)&gt;=SUM('Разделы 3, 4'!E97:E97)),"","Неверно!")</f>
      </c>
      <c r="B530" s="84">
        <v>114644</v>
      </c>
      <c r="C530" s="228" t="s">
        <v>263</v>
      </c>
      <c r="D530" s="228" t="s">
        <v>82</v>
      </c>
    </row>
    <row r="531" spans="1:4" ht="25.5">
      <c r="A531" s="227">
        <f>IF((SUM('Разделы 3, 4'!F65:F65)&gt;=SUM('Разделы 3, 4'!F97:F97)),"","Неверно!")</f>
      </c>
      <c r="B531" s="84">
        <v>114644</v>
      </c>
      <c r="C531" s="228" t="s">
        <v>16</v>
      </c>
      <c r="D531" s="228" t="s">
        <v>82</v>
      </c>
    </row>
    <row r="532" spans="1:4" ht="25.5">
      <c r="A532" s="227">
        <f>IF((SUM('Разделы 3, 4'!G65:G65)&gt;=SUM('Разделы 3, 4'!G97:G97)),"","Неверно!")</f>
      </c>
      <c r="B532" s="84">
        <v>114644</v>
      </c>
      <c r="C532" s="228" t="s">
        <v>17</v>
      </c>
      <c r="D532" s="228" t="s">
        <v>82</v>
      </c>
    </row>
    <row r="533" spans="1:4" ht="25.5">
      <c r="A533" s="227">
        <f>IF((SUM('Разделы 3, 4'!H65:H65)&gt;=SUM('Разделы 3, 4'!H97:H97)),"","Неверно!")</f>
      </c>
      <c r="B533" s="84">
        <v>114644</v>
      </c>
      <c r="C533" s="228" t="s">
        <v>18</v>
      </c>
      <c r="D533" s="228" t="s">
        <v>82</v>
      </c>
    </row>
    <row r="534" spans="1:4" ht="25.5">
      <c r="A534" s="227">
        <f>IF((SUM('Разделы 3, 4'!I65:I65)&gt;=SUM('Разделы 3, 4'!I97:I97)),"","Неверно!")</f>
      </c>
      <c r="B534" s="84">
        <v>114644</v>
      </c>
      <c r="C534" s="228" t="s">
        <v>19</v>
      </c>
      <c r="D534" s="228" t="s">
        <v>82</v>
      </c>
    </row>
    <row r="535" spans="1:4" ht="25.5">
      <c r="A535" s="227">
        <f>IF((SUM('Разделы 3, 4'!J65:J65)&gt;=SUM('Разделы 3, 4'!J97:J97)),"","Неверно!")</f>
      </c>
      <c r="B535" s="84">
        <v>114644</v>
      </c>
      <c r="C535" s="228" t="s">
        <v>20</v>
      </c>
      <c r="D535" s="228" t="s">
        <v>82</v>
      </c>
    </row>
    <row r="536" spans="1:4" ht="25.5">
      <c r="A536" s="227">
        <f>IF((SUM('Разделы 3, 4'!K65:K65)&gt;=SUM('Разделы 3, 4'!K97:K97)),"","Неверно!")</f>
      </c>
      <c r="B536" s="84">
        <v>114644</v>
      </c>
      <c r="C536" s="228" t="s">
        <v>21</v>
      </c>
      <c r="D536" s="228" t="s">
        <v>82</v>
      </c>
    </row>
    <row r="537" spans="1:4" ht="25.5">
      <c r="A537" s="227">
        <f>IF((SUM('Разделы 3, 4'!L65:L65)&gt;=SUM('Разделы 3, 4'!L97:L97)),"","Неверно!")</f>
      </c>
      <c r="B537" s="84">
        <v>114644</v>
      </c>
      <c r="C537" s="228" t="s">
        <v>634</v>
      </c>
      <c r="D537" s="228" t="s">
        <v>82</v>
      </c>
    </row>
    <row r="538" spans="1:4" ht="25.5">
      <c r="A538" s="227">
        <f>IF((SUM('Разделы 3, 4'!M65:M65)&gt;=SUM('Разделы 3, 4'!M97:M97)),"","Неверно!")</f>
      </c>
      <c r="B538" s="84">
        <v>114644</v>
      </c>
      <c r="C538" s="228" t="s">
        <v>635</v>
      </c>
      <c r="D538" s="228" t="s">
        <v>82</v>
      </c>
    </row>
    <row r="539" spans="1:4" ht="25.5">
      <c r="A539" s="227">
        <f>IF((SUM('Разделы 3, 4'!N65:N65)&gt;=SUM('Разделы 3, 4'!N97:N97)),"","Неверно!")</f>
      </c>
      <c r="B539" s="84">
        <v>114644</v>
      </c>
      <c r="C539" s="228" t="s">
        <v>636</v>
      </c>
      <c r="D539" s="228" t="s">
        <v>82</v>
      </c>
    </row>
    <row r="540" spans="1:4" ht="25.5">
      <c r="A540" s="227">
        <f>IF((SUM('Разделы 3, 4'!O65:O65)&gt;=SUM('Разделы 3, 4'!O97:O97)),"","Неверно!")</f>
      </c>
      <c r="B540" s="84">
        <v>114644</v>
      </c>
      <c r="C540" s="228" t="s">
        <v>637</v>
      </c>
      <c r="D540" s="228" t="s">
        <v>82</v>
      </c>
    </row>
    <row r="541" spans="1:4" ht="25.5">
      <c r="A541" s="227">
        <f>IF((SUM('Разделы 3, 4'!P65:P65)&gt;=SUM('Разделы 3, 4'!P97:P97)),"","Неверно!")</f>
      </c>
      <c r="B541" s="84">
        <v>114644</v>
      </c>
      <c r="C541" s="228" t="s">
        <v>638</v>
      </c>
      <c r="D541" s="228" t="s">
        <v>82</v>
      </c>
    </row>
    <row r="542" spans="1:4" ht="25.5">
      <c r="A542" s="227">
        <f>IF((SUM('Разделы 3, 4'!Q65:Q65)&gt;=SUM('Разделы 3, 4'!Q97:Q97)),"","Неверно!")</f>
      </c>
      <c r="B542" s="84">
        <v>114644</v>
      </c>
      <c r="C542" s="228" t="s">
        <v>639</v>
      </c>
      <c r="D542" s="228" t="s">
        <v>82</v>
      </c>
    </row>
    <row r="543" spans="1:4" ht="25.5">
      <c r="A543" s="227">
        <f>IF((SUM('Разделы 3, 4'!R65:R65)&gt;=SUM('Разделы 3, 4'!R97:R97)),"","Неверно!")</f>
      </c>
      <c r="B543" s="84">
        <v>114644</v>
      </c>
      <c r="C543" s="228" t="s">
        <v>640</v>
      </c>
      <c r="D543" s="228" t="s">
        <v>82</v>
      </c>
    </row>
    <row r="544" spans="1:4" ht="25.5">
      <c r="A544" s="227">
        <f>IF((SUM('Разделы 3, 4'!S65:S65)&gt;=SUM('Разделы 3, 4'!S97:S97)),"","Неверно!")</f>
      </c>
      <c r="B544" s="84">
        <v>114644</v>
      </c>
      <c r="C544" s="228" t="s">
        <v>641</v>
      </c>
      <c r="D544" s="228" t="s">
        <v>82</v>
      </c>
    </row>
    <row r="545" spans="1:4" ht="25.5">
      <c r="A545" s="227">
        <f>IF((SUM('Разделы 3, 4'!T65:T65)&gt;=SUM('Разделы 3, 4'!T97:T97)),"","Неверно!")</f>
      </c>
      <c r="B545" s="84">
        <v>114644</v>
      </c>
      <c r="C545" s="228" t="s">
        <v>642</v>
      </c>
      <c r="D545" s="228" t="s">
        <v>82</v>
      </c>
    </row>
    <row r="546" spans="1:4" ht="25.5">
      <c r="A546" s="227">
        <f>IF((SUM('Разделы 3, 4'!U65:U65)&gt;=SUM('Разделы 3, 4'!U97:U97)),"","Неверно!")</f>
      </c>
      <c r="B546" s="84">
        <v>114644</v>
      </c>
      <c r="C546" s="228" t="s">
        <v>643</v>
      </c>
      <c r="D546" s="228" t="s">
        <v>82</v>
      </c>
    </row>
    <row r="547" spans="1:4" ht="25.5">
      <c r="A547" s="227">
        <f>IF((SUM('Разделы 3, 4'!V65:V65)&gt;=SUM('Разделы 3, 4'!V97:V97)),"","Неверно!")</f>
      </c>
      <c r="B547" s="84">
        <v>114644</v>
      </c>
      <c r="C547" s="228" t="s">
        <v>644</v>
      </c>
      <c r="D547" s="228" t="s">
        <v>82</v>
      </c>
    </row>
    <row r="548" spans="1:4" ht="25.5">
      <c r="A548" s="227">
        <f>IF((SUM('Разделы 3, 4'!W65:W65)&gt;=SUM('Разделы 3, 4'!W97:W97)),"","Неверно!")</f>
      </c>
      <c r="B548" s="84">
        <v>114644</v>
      </c>
      <c r="C548" s="228" t="s">
        <v>645</v>
      </c>
      <c r="D548" s="228" t="s">
        <v>82</v>
      </c>
    </row>
    <row r="549" spans="1:4" ht="25.5">
      <c r="A549" s="227">
        <f>IF((SUM('Разделы 3, 4'!X65:X65)&gt;=SUM('Разделы 3, 4'!X97:X97)),"","Неверно!")</f>
      </c>
      <c r="B549" s="84">
        <v>114644</v>
      </c>
      <c r="C549" s="228" t="s">
        <v>646</v>
      </c>
      <c r="D549" s="228" t="s">
        <v>82</v>
      </c>
    </row>
    <row r="550" spans="1:4" ht="25.5">
      <c r="A550" s="227">
        <f>IF((SUM('Разделы 3, 4'!Y65:Y65)&gt;=SUM('Разделы 3, 4'!Y97:Y97)),"","Неверно!")</f>
      </c>
      <c r="B550" s="84">
        <v>114644</v>
      </c>
      <c r="C550" s="228" t="s">
        <v>647</v>
      </c>
      <c r="D550" s="228" t="s">
        <v>82</v>
      </c>
    </row>
    <row r="551" spans="1:4" ht="25.5">
      <c r="A551" s="227">
        <f>IF((SUM('Разделы 3, 4'!Z65:Z65)&gt;=SUM('Разделы 3, 4'!Z97:Z97)),"","Неверно!")</f>
      </c>
      <c r="B551" s="84">
        <v>114644</v>
      </c>
      <c r="C551" s="228" t="s">
        <v>648</v>
      </c>
      <c r="D551" s="228" t="s">
        <v>82</v>
      </c>
    </row>
    <row r="552" spans="1:4" ht="25.5">
      <c r="A552" s="227">
        <f>IF((SUM('Разделы 3, 4'!AA65:AA65)&gt;=SUM('Разделы 3, 4'!AA97:AA97)),"","Неверно!")</f>
      </c>
      <c r="B552" s="84">
        <v>114644</v>
      </c>
      <c r="C552" s="228" t="s">
        <v>649</v>
      </c>
      <c r="D552" s="228" t="s">
        <v>82</v>
      </c>
    </row>
    <row r="553" spans="1:4" ht="25.5">
      <c r="A553" s="227">
        <f>IF((SUM('Разделы 3, 4'!AB65:AB65)&gt;=SUM('Разделы 3, 4'!AB97:AB97)),"","Неверно!")</f>
      </c>
      <c r="B553" s="84">
        <v>114644</v>
      </c>
      <c r="C553" s="228" t="s">
        <v>650</v>
      </c>
      <c r="D553" s="228" t="s">
        <v>82</v>
      </c>
    </row>
    <row r="554" spans="1:4" ht="25.5">
      <c r="A554" s="227">
        <f>IF((SUM('Разделы 3, 4'!AC65:AC65)&gt;=SUM('Разделы 3, 4'!AC97:AC97)),"","Неверно!")</f>
      </c>
      <c r="B554" s="84">
        <v>114644</v>
      </c>
      <c r="C554" s="228" t="s">
        <v>651</v>
      </c>
      <c r="D554" s="228" t="s">
        <v>82</v>
      </c>
    </row>
    <row r="555" spans="1:4" ht="25.5">
      <c r="A555" s="227">
        <f>IF((SUM('Разделы 3, 4'!E65:E65)&gt;=SUM('Разделы 3, 4'!E96:E96)),"","Неверно!")</f>
      </c>
      <c r="B555" s="84">
        <v>114645</v>
      </c>
      <c r="C555" s="228" t="s">
        <v>652</v>
      </c>
      <c r="D555" s="228" t="s">
        <v>169</v>
      </c>
    </row>
    <row r="556" spans="1:4" ht="25.5">
      <c r="A556" s="227">
        <f>IF((SUM('Разделы 3, 4'!F65:F65)&gt;=SUM('Разделы 3, 4'!F96:F96)),"","Неверно!")</f>
      </c>
      <c r="B556" s="84">
        <v>114645</v>
      </c>
      <c r="C556" s="228" t="s">
        <v>653</v>
      </c>
      <c r="D556" s="228" t="s">
        <v>169</v>
      </c>
    </row>
    <row r="557" spans="1:4" ht="25.5">
      <c r="A557" s="227">
        <f>IF((SUM('Разделы 3, 4'!G65:G65)&gt;=SUM('Разделы 3, 4'!G96:G96)),"","Неверно!")</f>
      </c>
      <c r="B557" s="84">
        <v>114645</v>
      </c>
      <c r="C557" s="228" t="s">
        <v>654</v>
      </c>
      <c r="D557" s="228" t="s">
        <v>169</v>
      </c>
    </row>
    <row r="558" spans="1:4" ht="25.5">
      <c r="A558" s="227">
        <f>IF((SUM('Разделы 3, 4'!H65:H65)&gt;=SUM('Разделы 3, 4'!H96:H96)),"","Неверно!")</f>
      </c>
      <c r="B558" s="84">
        <v>114645</v>
      </c>
      <c r="C558" s="228" t="s">
        <v>655</v>
      </c>
      <c r="D558" s="228" t="s">
        <v>169</v>
      </c>
    </row>
    <row r="559" spans="1:4" ht="25.5">
      <c r="A559" s="227">
        <f>IF((SUM('Разделы 3, 4'!I65:I65)&gt;=SUM('Разделы 3, 4'!I96:I96)),"","Неверно!")</f>
      </c>
      <c r="B559" s="84">
        <v>114645</v>
      </c>
      <c r="C559" s="228" t="s">
        <v>53</v>
      </c>
      <c r="D559" s="228" t="s">
        <v>169</v>
      </c>
    </row>
    <row r="560" spans="1:4" ht="25.5">
      <c r="A560" s="227">
        <f>IF((SUM('Разделы 3, 4'!J65:J65)&gt;=SUM('Разделы 3, 4'!J96:J96)),"","Неверно!")</f>
      </c>
      <c r="B560" s="84">
        <v>114645</v>
      </c>
      <c r="C560" s="228" t="s">
        <v>54</v>
      </c>
      <c r="D560" s="228" t="s">
        <v>169</v>
      </c>
    </row>
    <row r="561" spans="1:4" ht="25.5">
      <c r="A561" s="227">
        <f>IF((SUM('Разделы 3, 4'!K65:K65)&gt;=SUM('Разделы 3, 4'!K96:K96)),"","Неверно!")</f>
      </c>
      <c r="B561" s="84">
        <v>114645</v>
      </c>
      <c r="C561" s="228" t="s">
        <v>55</v>
      </c>
      <c r="D561" s="228" t="s">
        <v>169</v>
      </c>
    </row>
    <row r="562" spans="1:4" ht="25.5">
      <c r="A562" s="227">
        <f>IF((SUM('Разделы 3, 4'!L65:L65)&gt;=SUM('Разделы 3, 4'!L96:L96)),"","Неверно!")</f>
      </c>
      <c r="B562" s="84">
        <v>114645</v>
      </c>
      <c r="C562" s="228" t="s">
        <v>56</v>
      </c>
      <c r="D562" s="228" t="s">
        <v>169</v>
      </c>
    </row>
    <row r="563" spans="1:4" ht="25.5">
      <c r="A563" s="227">
        <f>IF((SUM('Разделы 3, 4'!M65:M65)&gt;=SUM('Разделы 3, 4'!M96:M96)),"","Неверно!")</f>
      </c>
      <c r="B563" s="84">
        <v>114645</v>
      </c>
      <c r="C563" s="228" t="s">
        <v>57</v>
      </c>
      <c r="D563" s="228" t="s">
        <v>169</v>
      </c>
    </row>
    <row r="564" spans="1:4" ht="25.5">
      <c r="A564" s="227">
        <f>IF((SUM('Разделы 3, 4'!N65:N65)&gt;=SUM('Разделы 3, 4'!N96:N96)),"","Неверно!")</f>
      </c>
      <c r="B564" s="84">
        <v>114645</v>
      </c>
      <c r="C564" s="228" t="s">
        <v>58</v>
      </c>
      <c r="D564" s="228" t="s">
        <v>169</v>
      </c>
    </row>
    <row r="565" spans="1:4" ht="25.5">
      <c r="A565" s="227">
        <f>IF((SUM('Разделы 3, 4'!O65:O65)&gt;=SUM('Разделы 3, 4'!O96:O96)),"","Неверно!")</f>
      </c>
      <c r="B565" s="84">
        <v>114645</v>
      </c>
      <c r="C565" s="228" t="s">
        <v>59</v>
      </c>
      <c r="D565" s="228" t="s">
        <v>169</v>
      </c>
    </row>
    <row r="566" spans="1:4" ht="25.5">
      <c r="A566" s="227">
        <f>IF((SUM('Разделы 3, 4'!P65:P65)&gt;=SUM('Разделы 3, 4'!P96:P96)),"","Неверно!")</f>
      </c>
      <c r="B566" s="84">
        <v>114645</v>
      </c>
      <c r="C566" s="228" t="s">
        <v>60</v>
      </c>
      <c r="D566" s="228" t="s">
        <v>169</v>
      </c>
    </row>
    <row r="567" spans="1:4" ht="25.5">
      <c r="A567" s="227">
        <f>IF((SUM('Разделы 3, 4'!Q65:Q65)&gt;=SUM('Разделы 3, 4'!Q96:Q96)),"","Неверно!")</f>
      </c>
      <c r="B567" s="84">
        <v>114645</v>
      </c>
      <c r="C567" s="228" t="s">
        <v>61</v>
      </c>
      <c r="D567" s="228" t="s">
        <v>169</v>
      </c>
    </row>
    <row r="568" spans="1:4" ht="25.5">
      <c r="A568" s="227">
        <f>IF((SUM('Разделы 3, 4'!R65:R65)&gt;=SUM('Разделы 3, 4'!R96:R96)),"","Неверно!")</f>
      </c>
      <c r="B568" s="84">
        <v>114645</v>
      </c>
      <c r="C568" s="228" t="s">
        <v>62</v>
      </c>
      <c r="D568" s="228" t="s">
        <v>169</v>
      </c>
    </row>
    <row r="569" spans="1:4" ht="25.5">
      <c r="A569" s="227">
        <f>IF((SUM('Разделы 3, 4'!S65:S65)&gt;=SUM('Разделы 3, 4'!S96:S96)),"","Неверно!")</f>
      </c>
      <c r="B569" s="84">
        <v>114645</v>
      </c>
      <c r="C569" s="228" t="s">
        <v>63</v>
      </c>
      <c r="D569" s="228" t="s">
        <v>169</v>
      </c>
    </row>
    <row r="570" spans="1:4" ht="25.5">
      <c r="A570" s="227">
        <f>IF((SUM('Разделы 3, 4'!T65:T65)&gt;=SUM('Разделы 3, 4'!T96:T96)),"","Неверно!")</f>
      </c>
      <c r="B570" s="84">
        <v>114645</v>
      </c>
      <c r="C570" s="228" t="s">
        <v>64</v>
      </c>
      <c r="D570" s="228" t="s">
        <v>169</v>
      </c>
    </row>
    <row r="571" spans="1:4" ht="25.5">
      <c r="A571" s="227">
        <f>IF((SUM('Разделы 3, 4'!U65:U65)&gt;=SUM('Разделы 3, 4'!U96:U96)),"","Неверно!")</f>
      </c>
      <c r="B571" s="84">
        <v>114645</v>
      </c>
      <c r="C571" s="228" t="s">
        <v>65</v>
      </c>
      <c r="D571" s="228" t="s">
        <v>169</v>
      </c>
    </row>
    <row r="572" spans="1:4" ht="25.5">
      <c r="A572" s="227">
        <f>IF((SUM('Разделы 3, 4'!V65:V65)&gt;=SUM('Разделы 3, 4'!V96:V96)),"","Неверно!")</f>
      </c>
      <c r="B572" s="84">
        <v>114645</v>
      </c>
      <c r="C572" s="228" t="s">
        <v>66</v>
      </c>
      <c r="D572" s="228" t="s">
        <v>169</v>
      </c>
    </row>
    <row r="573" spans="1:4" ht="25.5">
      <c r="A573" s="227">
        <f>IF((SUM('Разделы 3, 4'!W65:W65)&gt;=SUM('Разделы 3, 4'!W96:W96)),"","Неверно!")</f>
      </c>
      <c r="B573" s="84">
        <v>114645</v>
      </c>
      <c r="C573" s="228" t="s">
        <v>67</v>
      </c>
      <c r="D573" s="228" t="s">
        <v>169</v>
      </c>
    </row>
    <row r="574" spans="1:4" ht="25.5">
      <c r="A574" s="227">
        <f>IF((SUM('Разделы 3, 4'!X65:X65)&gt;=SUM('Разделы 3, 4'!X96:X96)),"","Неверно!")</f>
      </c>
      <c r="B574" s="84">
        <v>114645</v>
      </c>
      <c r="C574" s="228" t="s">
        <v>68</v>
      </c>
      <c r="D574" s="228" t="s">
        <v>169</v>
      </c>
    </row>
    <row r="575" spans="1:4" ht="25.5">
      <c r="A575" s="227">
        <f>IF((SUM('Разделы 3, 4'!Y65:Y65)&gt;=SUM('Разделы 3, 4'!Y96:Y96)),"","Неверно!")</f>
      </c>
      <c r="B575" s="84">
        <v>114645</v>
      </c>
      <c r="C575" s="228" t="s">
        <v>69</v>
      </c>
      <c r="D575" s="228" t="s">
        <v>169</v>
      </c>
    </row>
    <row r="576" spans="1:4" ht="25.5">
      <c r="A576" s="227">
        <f>IF((SUM('Разделы 3, 4'!Z65:Z65)&gt;=SUM('Разделы 3, 4'!Z96:Z96)),"","Неверно!")</f>
      </c>
      <c r="B576" s="84">
        <v>114645</v>
      </c>
      <c r="C576" s="228" t="s">
        <v>70</v>
      </c>
      <c r="D576" s="228" t="s">
        <v>169</v>
      </c>
    </row>
    <row r="577" spans="1:4" ht="25.5">
      <c r="A577" s="227">
        <f>IF((SUM('Разделы 3, 4'!AA65:AA65)&gt;=SUM('Разделы 3, 4'!AA96:AA96)),"","Неверно!")</f>
      </c>
      <c r="B577" s="84">
        <v>114645</v>
      </c>
      <c r="C577" s="228" t="s">
        <v>71</v>
      </c>
      <c r="D577" s="228" t="s">
        <v>169</v>
      </c>
    </row>
    <row r="578" spans="1:4" ht="25.5">
      <c r="A578" s="227">
        <f>IF((SUM('Разделы 3, 4'!AB65:AB65)&gt;=SUM('Разделы 3, 4'!AB96:AB96)),"","Неверно!")</f>
      </c>
      <c r="B578" s="84">
        <v>114645</v>
      </c>
      <c r="C578" s="228" t="s">
        <v>72</v>
      </c>
      <c r="D578" s="228" t="s">
        <v>169</v>
      </c>
    </row>
    <row r="579" spans="1:4" ht="25.5">
      <c r="A579" s="227">
        <f>IF((SUM('Разделы 3, 4'!AC65:AC65)&gt;=SUM('Разделы 3, 4'!AC96:AC96)),"","Неверно!")</f>
      </c>
      <c r="B579" s="84">
        <v>114645</v>
      </c>
      <c r="C579" s="228" t="s">
        <v>73</v>
      </c>
      <c r="D579" s="228" t="s">
        <v>169</v>
      </c>
    </row>
    <row r="580" spans="1:4" ht="25.5">
      <c r="A580" s="227">
        <f>IF((SUM('Разделы 3, 4'!E65:E65)&gt;=SUM('Разделы 3, 4'!E95:E95)),"","Неверно!")</f>
      </c>
      <c r="B580" s="84">
        <v>114646</v>
      </c>
      <c r="C580" s="228" t="s">
        <v>74</v>
      </c>
      <c r="D580" s="228" t="s">
        <v>168</v>
      </c>
    </row>
    <row r="581" spans="1:4" ht="25.5">
      <c r="A581" s="227">
        <f>IF((SUM('Разделы 3, 4'!F65:F65)&gt;=SUM('Разделы 3, 4'!F95:F95)),"","Неверно!")</f>
      </c>
      <c r="B581" s="84">
        <v>114646</v>
      </c>
      <c r="C581" s="228" t="s">
        <v>75</v>
      </c>
      <c r="D581" s="228" t="s">
        <v>168</v>
      </c>
    </row>
    <row r="582" spans="1:4" ht="25.5">
      <c r="A582" s="227">
        <f>IF((SUM('Разделы 3, 4'!G65:G65)&gt;=SUM('Разделы 3, 4'!G95:G95)),"","Неверно!")</f>
      </c>
      <c r="B582" s="84">
        <v>114646</v>
      </c>
      <c r="C582" s="228" t="s">
        <v>76</v>
      </c>
      <c r="D582" s="228" t="s">
        <v>168</v>
      </c>
    </row>
    <row r="583" spans="1:4" ht="25.5">
      <c r="A583" s="227">
        <f>IF((SUM('Разделы 3, 4'!H65:H65)&gt;=SUM('Разделы 3, 4'!H95:H95)),"","Неверно!")</f>
      </c>
      <c r="B583" s="84">
        <v>114646</v>
      </c>
      <c r="C583" s="228" t="s">
        <v>77</v>
      </c>
      <c r="D583" s="228" t="s">
        <v>168</v>
      </c>
    </row>
    <row r="584" spans="1:4" ht="25.5">
      <c r="A584" s="227">
        <f>IF((SUM('Разделы 3, 4'!I65:I65)&gt;=SUM('Разделы 3, 4'!I95:I95)),"","Неверно!")</f>
      </c>
      <c r="B584" s="84">
        <v>114646</v>
      </c>
      <c r="C584" s="228" t="s">
        <v>78</v>
      </c>
      <c r="D584" s="228" t="s">
        <v>168</v>
      </c>
    </row>
    <row r="585" spans="1:4" ht="25.5">
      <c r="A585" s="227">
        <f>IF((SUM('Разделы 3, 4'!J65:J65)&gt;=SUM('Разделы 3, 4'!J95:J95)),"","Неверно!")</f>
      </c>
      <c r="B585" s="84">
        <v>114646</v>
      </c>
      <c r="C585" s="228" t="s">
        <v>79</v>
      </c>
      <c r="D585" s="228" t="s">
        <v>168</v>
      </c>
    </row>
    <row r="586" spans="1:4" ht="25.5">
      <c r="A586" s="227">
        <f>IF((SUM('Разделы 3, 4'!K65:K65)&gt;=SUM('Разделы 3, 4'!K95:K95)),"","Неверно!")</f>
      </c>
      <c r="B586" s="84">
        <v>114646</v>
      </c>
      <c r="C586" s="228" t="s">
        <v>80</v>
      </c>
      <c r="D586" s="228" t="s">
        <v>168</v>
      </c>
    </row>
    <row r="587" spans="1:4" ht="25.5">
      <c r="A587" s="227">
        <f>IF((SUM('Разделы 3, 4'!L65:L65)&gt;=SUM('Разделы 3, 4'!L95:L95)),"","Неверно!")</f>
      </c>
      <c r="B587" s="84">
        <v>114646</v>
      </c>
      <c r="C587" s="228" t="s">
        <v>693</v>
      </c>
      <c r="D587" s="228" t="s">
        <v>168</v>
      </c>
    </row>
    <row r="588" spans="1:4" ht="25.5">
      <c r="A588" s="227">
        <f>IF((SUM('Разделы 3, 4'!M65:M65)&gt;=SUM('Разделы 3, 4'!M95:M95)),"","Неверно!")</f>
      </c>
      <c r="B588" s="84">
        <v>114646</v>
      </c>
      <c r="C588" s="228" t="s">
        <v>694</v>
      </c>
      <c r="D588" s="228" t="s">
        <v>168</v>
      </c>
    </row>
    <row r="589" spans="1:4" ht="25.5">
      <c r="A589" s="227">
        <f>IF((SUM('Разделы 3, 4'!N65:N65)&gt;=SUM('Разделы 3, 4'!N95:N95)),"","Неверно!")</f>
      </c>
      <c r="B589" s="84">
        <v>114646</v>
      </c>
      <c r="C589" s="228" t="s">
        <v>695</v>
      </c>
      <c r="D589" s="228" t="s">
        <v>168</v>
      </c>
    </row>
    <row r="590" spans="1:4" ht="25.5">
      <c r="A590" s="227">
        <f>IF((SUM('Разделы 3, 4'!O65:O65)&gt;=SUM('Разделы 3, 4'!O95:O95)),"","Неверно!")</f>
      </c>
      <c r="B590" s="84">
        <v>114646</v>
      </c>
      <c r="C590" s="228" t="s">
        <v>696</v>
      </c>
      <c r="D590" s="228" t="s">
        <v>168</v>
      </c>
    </row>
    <row r="591" spans="1:4" ht="25.5">
      <c r="A591" s="227">
        <f>IF((SUM('Разделы 3, 4'!P65:P65)&gt;=SUM('Разделы 3, 4'!P95:P95)),"","Неверно!")</f>
      </c>
      <c r="B591" s="84">
        <v>114646</v>
      </c>
      <c r="C591" s="228" t="s">
        <v>697</v>
      </c>
      <c r="D591" s="228" t="s">
        <v>168</v>
      </c>
    </row>
    <row r="592" spans="1:4" ht="25.5">
      <c r="A592" s="227">
        <f>IF((SUM('Разделы 3, 4'!Q65:Q65)&gt;=SUM('Разделы 3, 4'!Q95:Q95)),"","Неверно!")</f>
      </c>
      <c r="B592" s="84">
        <v>114646</v>
      </c>
      <c r="C592" s="228" t="s">
        <v>698</v>
      </c>
      <c r="D592" s="228" t="s">
        <v>168</v>
      </c>
    </row>
    <row r="593" spans="1:4" ht="25.5">
      <c r="A593" s="227">
        <f>IF((SUM('Разделы 3, 4'!R65:R65)&gt;=SUM('Разделы 3, 4'!R95:R95)),"","Неверно!")</f>
      </c>
      <c r="B593" s="84">
        <v>114646</v>
      </c>
      <c r="C593" s="228" t="s">
        <v>699</v>
      </c>
      <c r="D593" s="228" t="s">
        <v>168</v>
      </c>
    </row>
    <row r="594" spans="1:4" ht="25.5">
      <c r="A594" s="227">
        <f>IF((SUM('Разделы 3, 4'!S65:S65)&gt;=SUM('Разделы 3, 4'!S95:S95)),"","Неверно!")</f>
      </c>
      <c r="B594" s="84">
        <v>114646</v>
      </c>
      <c r="C594" s="228" t="s">
        <v>700</v>
      </c>
      <c r="D594" s="228" t="s">
        <v>168</v>
      </c>
    </row>
    <row r="595" spans="1:4" ht="25.5">
      <c r="A595" s="227">
        <f>IF((SUM('Разделы 3, 4'!T65:T65)&gt;=SUM('Разделы 3, 4'!T95:T95)),"","Неверно!")</f>
      </c>
      <c r="B595" s="84">
        <v>114646</v>
      </c>
      <c r="C595" s="228" t="s">
        <v>701</v>
      </c>
      <c r="D595" s="228" t="s">
        <v>168</v>
      </c>
    </row>
    <row r="596" spans="1:4" ht="25.5">
      <c r="A596" s="227">
        <f>IF((SUM('Разделы 3, 4'!U65:U65)&gt;=SUM('Разделы 3, 4'!U95:U95)),"","Неверно!")</f>
      </c>
      <c r="B596" s="84">
        <v>114646</v>
      </c>
      <c r="C596" s="228" t="s">
        <v>702</v>
      </c>
      <c r="D596" s="228" t="s">
        <v>168</v>
      </c>
    </row>
    <row r="597" spans="1:4" ht="25.5">
      <c r="A597" s="227">
        <f>IF((SUM('Разделы 3, 4'!V65:V65)&gt;=SUM('Разделы 3, 4'!V95:V95)),"","Неверно!")</f>
      </c>
      <c r="B597" s="84">
        <v>114646</v>
      </c>
      <c r="C597" s="228" t="s">
        <v>703</v>
      </c>
      <c r="D597" s="228" t="s">
        <v>168</v>
      </c>
    </row>
    <row r="598" spans="1:4" ht="25.5">
      <c r="A598" s="227">
        <f>IF((SUM('Разделы 3, 4'!W65:W65)&gt;=SUM('Разделы 3, 4'!W95:W95)),"","Неверно!")</f>
      </c>
      <c r="B598" s="84">
        <v>114646</v>
      </c>
      <c r="C598" s="228" t="s">
        <v>704</v>
      </c>
      <c r="D598" s="228" t="s">
        <v>168</v>
      </c>
    </row>
    <row r="599" spans="1:4" ht="25.5">
      <c r="A599" s="227">
        <f>IF((SUM('Разделы 3, 4'!X65:X65)&gt;=SUM('Разделы 3, 4'!X95:X95)),"","Неверно!")</f>
      </c>
      <c r="B599" s="84">
        <v>114646</v>
      </c>
      <c r="C599" s="228" t="s">
        <v>705</v>
      </c>
      <c r="D599" s="228" t="s">
        <v>168</v>
      </c>
    </row>
    <row r="600" spans="1:4" ht="25.5">
      <c r="A600" s="227">
        <f>IF((SUM('Разделы 3, 4'!Y65:Y65)&gt;=SUM('Разделы 3, 4'!Y95:Y95)),"","Неверно!")</f>
      </c>
      <c r="B600" s="84">
        <v>114646</v>
      </c>
      <c r="C600" s="228" t="s">
        <v>706</v>
      </c>
      <c r="D600" s="228" t="s">
        <v>168</v>
      </c>
    </row>
    <row r="601" spans="1:4" ht="25.5">
      <c r="A601" s="227">
        <f>IF((SUM('Разделы 3, 4'!Z65:Z65)&gt;=SUM('Разделы 3, 4'!Z95:Z95)),"","Неверно!")</f>
      </c>
      <c r="B601" s="84">
        <v>114646</v>
      </c>
      <c r="C601" s="228" t="s">
        <v>707</v>
      </c>
      <c r="D601" s="228" t="s">
        <v>168</v>
      </c>
    </row>
    <row r="602" spans="1:4" ht="25.5">
      <c r="A602" s="227">
        <f>IF((SUM('Разделы 3, 4'!AA65:AA65)&gt;=SUM('Разделы 3, 4'!AA95:AA95)),"","Неверно!")</f>
      </c>
      <c r="B602" s="84">
        <v>114646</v>
      </c>
      <c r="C602" s="228" t="s">
        <v>708</v>
      </c>
      <c r="D602" s="228" t="s">
        <v>168</v>
      </c>
    </row>
    <row r="603" spans="1:4" ht="25.5">
      <c r="A603" s="227">
        <f>IF((SUM('Разделы 3, 4'!AB65:AB65)&gt;=SUM('Разделы 3, 4'!AB95:AB95)),"","Неверно!")</f>
      </c>
      <c r="B603" s="84">
        <v>114646</v>
      </c>
      <c r="C603" s="228" t="s">
        <v>709</v>
      </c>
      <c r="D603" s="228" t="s">
        <v>168</v>
      </c>
    </row>
    <row r="604" spans="1:4" ht="25.5">
      <c r="A604" s="227">
        <f>IF((SUM('Разделы 3, 4'!AC65:AC65)&gt;=SUM('Разделы 3, 4'!AC95:AC95)),"","Неверно!")</f>
      </c>
      <c r="B604" s="84">
        <v>114646</v>
      </c>
      <c r="C604" s="228" t="s">
        <v>710</v>
      </c>
      <c r="D604" s="228" t="s">
        <v>168</v>
      </c>
    </row>
    <row r="605" spans="1:4" ht="12.75">
      <c r="A605" s="227">
        <f>IF((SUM('Разделы 3, 4'!E65:E65)&gt;=SUM('Разделы 3, 4'!E94:E94)),"","Неверно!")</f>
      </c>
      <c r="B605" s="84">
        <v>114647</v>
      </c>
      <c r="C605" s="228" t="s">
        <v>711</v>
      </c>
      <c r="D605" s="228" t="s">
        <v>167</v>
      </c>
    </row>
    <row r="606" spans="1:4" ht="12.75">
      <c r="A606" s="227">
        <f>IF((SUM('Разделы 3, 4'!F65:F65)&gt;=SUM('Разделы 3, 4'!F94:F94)),"","Неверно!")</f>
      </c>
      <c r="B606" s="84">
        <v>114647</v>
      </c>
      <c r="C606" s="228" t="s">
        <v>712</v>
      </c>
      <c r="D606" s="228" t="s">
        <v>167</v>
      </c>
    </row>
    <row r="607" spans="1:4" ht="12.75">
      <c r="A607" s="227">
        <f>IF((SUM('Разделы 3, 4'!G65:G65)&gt;=SUM('Разделы 3, 4'!G94:G94)),"","Неверно!")</f>
      </c>
      <c r="B607" s="84">
        <v>114647</v>
      </c>
      <c r="C607" s="228" t="s">
        <v>713</v>
      </c>
      <c r="D607" s="228" t="s">
        <v>167</v>
      </c>
    </row>
    <row r="608" spans="1:4" ht="12.75">
      <c r="A608" s="227">
        <f>IF((SUM('Разделы 3, 4'!H65:H65)&gt;=SUM('Разделы 3, 4'!H94:H94)),"","Неверно!")</f>
      </c>
      <c r="B608" s="84">
        <v>114647</v>
      </c>
      <c r="C608" s="228" t="s">
        <v>714</v>
      </c>
      <c r="D608" s="228" t="s">
        <v>167</v>
      </c>
    </row>
    <row r="609" spans="1:4" ht="12.75">
      <c r="A609" s="227">
        <f>IF((SUM('Разделы 3, 4'!I65:I65)&gt;=SUM('Разделы 3, 4'!I94:I94)),"","Неверно!")</f>
      </c>
      <c r="B609" s="84">
        <v>114647</v>
      </c>
      <c r="C609" s="228" t="s">
        <v>715</v>
      </c>
      <c r="D609" s="228" t="s">
        <v>167</v>
      </c>
    </row>
    <row r="610" spans="1:4" ht="12.75">
      <c r="A610" s="227">
        <f>IF((SUM('Разделы 3, 4'!J65:J65)&gt;=SUM('Разделы 3, 4'!J94:J94)),"","Неверно!")</f>
      </c>
      <c r="B610" s="84">
        <v>114647</v>
      </c>
      <c r="C610" s="228" t="s">
        <v>813</v>
      </c>
      <c r="D610" s="228" t="s">
        <v>167</v>
      </c>
    </row>
    <row r="611" spans="1:4" ht="12.75">
      <c r="A611" s="227">
        <f>IF((SUM('Разделы 3, 4'!K65:K65)&gt;=SUM('Разделы 3, 4'!K94:K94)),"","Неверно!")</f>
      </c>
      <c r="B611" s="84">
        <v>114647</v>
      </c>
      <c r="C611" s="228" t="s">
        <v>814</v>
      </c>
      <c r="D611" s="228" t="s">
        <v>167</v>
      </c>
    </row>
    <row r="612" spans="1:4" ht="12.75">
      <c r="A612" s="227">
        <f>IF((SUM('Разделы 3, 4'!L65:L65)&gt;=SUM('Разделы 3, 4'!L94:L94)),"","Неверно!")</f>
      </c>
      <c r="B612" s="84">
        <v>114647</v>
      </c>
      <c r="C612" s="228" t="s">
        <v>815</v>
      </c>
      <c r="D612" s="228" t="s">
        <v>167</v>
      </c>
    </row>
    <row r="613" spans="1:4" ht="12.75">
      <c r="A613" s="227">
        <f>IF((SUM('Разделы 3, 4'!M65:M65)&gt;=SUM('Разделы 3, 4'!M94:M94)),"","Неверно!")</f>
      </c>
      <c r="B613" s="84">
        <v>114647</v>
      </c>
      <c r="C613" s="228" t="s">
        <v>816</v>
      </c>
      <c r="D613" s="228" t="s">
        <v>167</v>
      </c>
    </row>
    <row r="614" spans="1:4" ht="12.75">
      <c r="A614" s="227">
        <f>IF((SUM('Разделы 3, 4'!N65:N65)&gt;=SUM('Разделы 3, 4'!N94:N94)),"","Неверно!")</f>
      </c>
      <c r="B614" s="84">
        <v>114647</v>
      </c>
      <c r="C614" s="228" t="s">
        <v>817</v>
      </c>
      <c r="D614" s="228" t="s">
        <v>167</v>
      </c>
    </row>
    <row r="615" spans="1:4" ht="12.75">
      <c r="A615" s="227">
        <f>IF((SUM('Разделы 3, 4'!O65:O65)&gt;=SUM('Разделы 3, 4'!O94:O94)),"","Неверно!")</f>
      </c>
      <c r="B615" s="84">
        <v>114647</v>
      </c>
      <c r="C615" s="228" t="s">
        <v>818</v>
      </c>
      <c r="D615" s="228" t="s">
        <v>167</v>
      </c>
    </row>
    <row r="616" spans="1:4" ht="12.75">
      <c r="A616" s="227">
        <f>IF((SUM('Разделы 3, 4'!P65:P65)&gt;=SUM('Разделы 3, 4'!P94:P94)),"","Неверно!")</f>
      </c>
      <c r="B616" s="84">
        <v>114647</v>
      </c>
      <c r="C616" s="228" t="s">
        <v>171</v>
      </c>
      <c r="D616" s="228" t="s">
        <v>167</v>
      </c>
    </row>
    <row r="617" spans="1:4" ht="12.75">
      <c r="A617" s="227">
        <f>IF((SUM('Разделы 3, 4'!Q65:Q65)&gt;=SUM('Разделы 3, 4'!Q94:Q94)),"","Неверно!")</f>
      </c>
      <c r="B617" s="84">
        <v>114647</v>
      </c>
      <c r="C617" s="228" t="s">
        <v>172</v>
      </c>
      <c r="D617" s="228" t="s">
        <v>167</v>
      </c>
    </row>
    <row r="618" spans="1:4" ht="12.75">
      <c r="A618" s="227">
        <f>IF((SUM('Разделы 3, 4'!R65:R65)&gt;=SUM('Разделы 3, 4'!R94:R94)),"","Неверно!")</f>
      </c>
      <c r="B618" s="84">
        <v>114647</v>
      </c>
      <c r="C618" s="228" t="s">
        <v>173</v>
      </c>
      <c r="D618" s="228" t="s">
        <v>167</v>
      </c>
    </row>
    <row r="619" spans="1:4" ht="12.75">
      <c r="A619" s="227">
        <f>IF((SUM('Разделы 3, 4'!S65:S65)&gt;=SUM('Разделы 3, 4'!S94:S94)),"","Неверно!")</f>
      </c>
      <c r="B619" s="84">
        <v>114647</v>
      </c>
      <c r="C619" s="228" t="s">
        <v>174</v>
      </c>
      <c r="D619" s="228" t="s">
        <v>167</v>
      </c>
    </row>
    <row r="620" spans="1:4" ht="12.75">
      <c r="A620" s="227">
        <f>IF((SUM('Разделы 3, 4'!T65:T65)&gt;=SUM('Разделы 3, 4'!T94:T94)),"","Неверно!")</f>
      </c>
      <c r="B620" s="84">
        <v>114647</v>
      </c>
      <c r="C620" s="228" t="s">
        <v>175</v>
      </c>
      <c r="D620" s="228" t="s">
        <v>167</v>
      </c>
    </row>
    <row r="621" spans="1:4" ht="12.75">
      <c r="A621" s="227">
        <f>IF((SUM('Разделы 3, 4'!U65:U65)&gt;=SUM('Разделы 3, 4'!U94:U94)),"","Неверно!")</f>
      </c>
      <c r="B621" s="84">
        <v>114647</v>
      </c>
      <c r="C621" s="228" t="s">
        <v>176</v>
      </c>
      <c r="D621" s="228" t="s">
        <v>167</v>
      </c>
    </row>
    <row r="622" spans="1:4" ht="12.75">
      <c r="A622" s="227">
        <f>IF((SUM('Разделы 3, 4'!V65:V65)&gt;=SUM('Разделы 3, 4'!V94:V94)),"","Неверно!")</f>
      </c>
      <c r="B622" s="84">
        <v>114647</v>
      </c>
      <c r="C622" s="228" t="s">
        <v>177</v>
      </c>
      <c r="D622" s="228" t="s">
        <v>167</v>
      </c>
    </row>
    <row r="623" spans="1:4" ht="12.75">
      <c r="A623" s="227">
        <f>IF((SUM('Разделы 3, 4'!W65:W65)&gt;=SUM('Разделы 3, 4'!W94:W94)),"","Неверно!")</f>
      </c>
      <c r="B623" s="84">
        <v>114647</v>
      </c>
      <c r="C623" s="228" t="s">
        <v>739</v>
      </c>
      <c r="D623" s="228" t="s">
        <v>167</v>
      </c>
    </row>
    <row r="624" spans="1:4" ht="12.75">
      <c r="A624" s="227">
        <f>IF((SUM('Разделы 3, 4'!X65:X65)&gt;=SUM('Разделы 3, 4'!X94:X94)),"","Неверно!")</f>
      </c>
      <c r="B624" s="84">
        <v>114647</v>
      </c>
      <c r="C624" s="228" t="s">
        <v>740</v>
      </c>
      <c r="D624" s="228" t="s">
        <v>167</v>
      </c>
    </row>
    <row r="625" spans="1:4" ht="12.75">
      <c r="A625" s="227">
        <f>IF((SUM('Разделы 3, 4'!Y65:Y65)&gt;=SUM('Разделы 3, 4'!Y94:Y94)),"","Неверно!")</f>
      </c>
      <c r="B625" s="84">
        <v>114647</v>
      </c>
      <c r="C625" s="228" t="s">
        <v>741</v>
      </c>
      <c r="D625" s="228" t="s">
        <v>167</v>
      </c>
    </row>
    <row r="626" spans="1:4" ht="12.75">
      <c r="A626" s="227">
        <f>IF((SUM('Разделы 3, 4'!Z65:Z65)&gt;=SUM('Разделы 3, 4'!Z94:Z94)),"","Неверно!")</f>
      </c>
      <c r="B626" s="84">
        <v>114647</v>
      </c>
      <c r="C626" s="228" t="s">
        <v>742</v>
      </c>
      <c r="D626" s="228" t="s">
        <v>167</v>
      </c>
    </row>
    <row r="627" spans="1:4" ht="12.75">
      <c r="A627" s="227">
        <f>IF((SUM('Разделы 3, 4'!AA65:AA65)&gt;=SUM('Разделы 3, 4'!AA94:AA94)),"","Неверно!")</f>
      </c>
      <c r="B627" s="84">
        <v>114647</v>
      </c>
      <c r="C627" s="228" t="s">
        <v>743</v>
      </c>
      <c r="D627" s="228" t="s">
        <v>167</v>
      </c>
    </row>
    <row r="628" spans="1:4" ht="12.75">
      <c r="A628" s="227">
        <f>IF((SUM('Разделы 3, 4'!AB65:AB65)&gt;=SUM('Разделы 3, 4'!AB94:AB94)),"","Неверно!")</f>
      </c>
      <c r="B628" s="84">
        <v>114647</v>
      </c>
      <c r="C628" s="228" t="s">
        <v>744</v>
      </c>
      <c r="D628" s="228" t="s">
        <v>167</v>
      </c>
    </row>
    <row r="629" spans="1:4" ht="12.75">
      <c r="A629" s="227">
        <f>IF((SUM('Разделы 3, 4'!AC65:AC65)&gt;=SUM('Разделы 3, 4'!AC94:AC94)),"","Неверно!")</f>
      </c>
      <c r="B629" s="84">
        <v>114647</v>
      </c>
      <c r="C629" s="228" t="s">
        <v>745</v>
      </c>
      <c r="D629" s="228" t="s">
        <v>167</v>
      </c>
    </row>
    <row r="630" spans="1:4" ht="12.75">
      <c r="A630" s="227">
        <f>IF((SUM('Разделы 1, 2'!C20:C20)=SUM('Разделы 1, 2'!D20:O20)),"","Неверно!")</f>
      </c>
      <c r="B630" s="84">
        <v>114648</v>
      </c>
      <c r="C630" s="228" t="s">
        <v>746</v>
      </c>
      <c r="D630" s="228" t="s">
        <v>166</v>
      </c>
    </row>
    <row r="631" spans="1:4" ht="12.75">
      <c r="A631" s="227">
        <f>IF((SUM('Разделы 1, 2'!C21:C21)=SUM('Разделы 1, 2'!D21:O21)),"","Неверно!")</f>
      </c>
      <c r="B631" s="84">
        <v>114648</v>
      </c>
      <c r="C631" s="228" t="s">
        <v>747</v>
      </c>
      <c r="D631" s="228" t="s">
        <v>166</v>
      </c>
    </row>
    <row r="632" spans="1:4" ht="12.75">
      <c r="A632" s="227">
        <f>IF((SUM('Разделы 1, 2'!C22:C22)=SUM('Разделы 1, 2'!D22:O22)),"","Неверно!")</f>
      </c>
      <c r="B632" s="84">
        <v>114648</v>
      </c>
      <c r="C632" s="228" t="s">
        <v>748</v>
      </c>
      <c r="D632" s="228" t="s">
        <v>166</v>
      </c>
    </row>
    <row r="633" spans="1:4" ht="12.75">
      <c r="A633" s="227">
        <f>IF((SUM('Разделы 1, 2'!C22:C22)&lt;=SUM('Разделы 1, 2'!K13:K13)),"","Неверно!")</f>
      </c>
      <c r="B633" s="84">
        <v>114649</v>
      </c>
      <c r="C633" s="228" t="s">
        <v>749</v>
      </c>
      <c r="D633" s="228" t="s">
        <v>165</v>
      </c>
    </row>
    <row r="634" spans="1:4" ht="12.75">
      <c r="A634" s="227">
        <f>IF((SUM('Разделы 1, 2'!C22:C22)=SUM('Разделы 1, 2'!C20:C21)),"","Неверно!")</f>
      </c>
      <c r="B634" s="84">
        <v>114650</v>
      </c>
      <c r="C634" s="228" t="s">
        <v>750</v>
      </c>
      <c r="D634" s="228" t="s">
        <v>164</v>
      </c>
    </row>
    <row r="635" spans="1:4" ht="12.75">
      <c r="A635" s="227">
        <f>IF((SUM('Разделы 1, 2'!D22:D22)=SUM('Разделы 1, 2'!D20:D21)),"","Неверно!")</f>
      </c>
      <c r="B635" s="84">
        <v>114650</v>
      </c>
      <c r="C635" s="228" t="s">
        <v>751</v>
      </c>
      <c r="D635" s="228" t="s">
        <v>164</v>
      </c>
    </row>
    <row r="636" spans="1:4" ht="12.75">
      <c r="A636" s="227">
        <f>IF((SUM('Разделы 1, 2'!E22:E22)=SUM('Разделы 1, 2'!E20:E21)),"","Неверно!")</f>
      </c>
      <c r="B636" s="84">
        <v>114650</v>
      </c>
      <c r="C636" s="228" t="s">
        <v>752</v>
      </c>
      <c r="D636" s="228" t="s">
        <v>164</v>
      </c>
    </row>
    <row r="637" spans="1:4" ht="12.75">
      <c r="A637" s="227">
        <f>IF((SUM('Разделы 1, 2'!F22:F22)=SUM('Разделы 1, 2'!F20:F21)),"","Неверно!")</f>
      </c>
      <c r="B637" s="84">
        <v>114650</v>
      </c>
      <c r="C637" s="228" t="s">
        <v>753</v>
      </c>
      <c r="D637" s="228" t="s">
        <v>164</v>
      </c>
    </row>
    <row r="638" spans="1:4" ht="12.75">
      <c r="A638" s="227">
        <f>IF((SUM('Разделы 1, 2'!G22:G22)=SUM('Разделы 1, 2'!G20:G21)),"","Неверно!")</f>
      </c>
      <c r="B638" s="84">
        <v>114650</v>
      </c>
      <c r="C638" s="228" t="s">
        <v>754</v>
      </c>
      <c r="D638" s="228" t="s">
        <v>164</v>
      </c>
    </row>
    <row r="639" spans="1:4" ht="12.75">
      <c r="A639" s="227">
        <f>IF((SUM('Разделы 1, 2'!H22:H22)=SUM('Разделы 1, 2'!H20:H21)),"","Неверно!")</f>
      </c>
      <c r="B639" s="84">
        <v>114650</v>
      </c>
      <c r="C639" s="228" t="s">
        <v>755</v>
      </c>
      <c r="D639" s="228" t="s">
        <v>164</v>
      </c>
    </row>
    <row r="640" spans="1:4" ht="12.75">
      <c r="A640" s="227">
        <f>IF((SUM('Разделы 1, 2'!I22:I22)=SUM('Разделы 1, 2'!I20:I21)),"","Неверно!")</f>
      </c>
      <c r="B640" s="84">
        <v>114650</v>
      </c>
      <c r="C640" s="228" t="s">
        <v>756</v>
      </c>
      <c r="D640" s="228" t="s">
        <v>164</v>
      </c>
    </row>
    <row r="641" spans="1:4" ht="12.75">
      <c r="A641" s="227">
        <f>IF((SUM('Разделы 1, 2'!J22:J22)=SUM('Разделы 1, 2'!J20:J21)),"","Неверно!")</f>
      </c>
      <c r="B641" s="84">
        <v>114650</v>
      </c>
      <c r="C641" s="228" t="s">
        <v>757</v>
      </c>
      <c r="D641" s="228" t="s">
        <v>164</v>
      </c>
    </row>
    <row r="642" spans="1:4" ht="12.75">
      <c r="A642" s="227">
        <f>IF((SUM('Разделы 1, 2'!K22:K22)=SUM('Разделы 1, 2'!K20:K21)),"","Неверно!")</f>
      </c>
      <c r="B642" s="84">
        <v>114650</v>
      </c>
      <c r="C642" s="228" t="s">
        <v>758</v>
      </c>
      <c r="D642" s="228" t="s">
        <v>164</v>
      </c>
    </row>
    <row r="643" spans="1:4" ht="25.5">
      <c r="A643" s="227">
        <f>IF((SUM('Разделы 1, 2'!L22:L22)=SUM('Разделы 1, 2'!L20:L21)),"","Неверно!")</f>
      </c>
      <c r="B643" s="84">
        <v>114650</v>
      </c>
      <c r="C643" s="228" t="s">
        <v>759</v>
      </c>
      <c r="D643" s="228" t="s">
        <v>164</v>
      </c>
    </row>
    <row r="644" spans="1:4" ht="25.5">
      <c r="A644" s="227">
        <f>IF((SUM('Разделы 1, 2'!M22:M22)=SUM('Разделы 1, 2'!M20:M21)),"","Неверно!")</f>
      </c>
      <c r="B644" s="84">
        <v>114650</v>
      </c>
      <c r="C644" s="228" t="s">
        <v>760</v>
      </c>
      <c r="D644" s="228" t="s">
        <v>164</v>
      </c>
    </row>
    <row r="645" spans="1:4" ht="25.5">
      <c r="A645" s="227">
        <f>IF((SUM('Разделы 1, 2'!N22:N22)=SUM('Разделы 1, 2'!N20:N21)),"","Неверно!")</f>
      </c>
      <c r="B645" s="84">
        <v>114650</v>
      </c>
      <c r="C645" s="228" t="s">
        <v>761</v>
      </c>
      <c r="D645" s="228" t="s">
        <v>164</v>
      </c>
    </row>
    <row r="646" spans="1:4" ht="25.5">
      <c r="A646" s="227">
        <f>IF((SUM('Разделы 1, 2'!O22:O22)=SUM('Разделы 1, 2'!O20:O21)),"","Неверно!")</f>
      </c>
      <c r="B646" s="84">
        <v>114650</v>
      </c>
      <c r="C646" s="228" t="s">
        <v>762</v>
      </c>
      <c r="D646" s="228" t="s">
        <v>164</v>
      </c>
    </row>
    <row r="647" spans="1:4" ht="12.75">
      <c r="A647" s="227">
        <f>IF((SUM('Разделы 1, 2'!F9:G9)=0),"","Неверно!")</f>
      </c>
      <c r="B647" s="84">
        <v>114651</v>
      </c>
      <c r="C647" s="228" t="s">
        <v>763</v>
      </c>
      <c r="D647" s="228" t="s">
        <v>163</v>
      </c>
    </row>
    <row r="648" spans="1:4" ht="12.75">
      <c r="A648" s="227">
        <f>IF((SUM('Разделы 1, 2'!D10:E12)=0),"","Неверно!")</f>
      </c>
      <c r="B648" s="84">
        <v>114652</v>
      </c>
      <c r="C648" s="228" t="s">
        <v>397</v>
      </c>
      <c r="D648" s="228" t="s">
        <v>162</v>
      </c>
    </row>
    <row r="649" spans="1:4" ht="12.75">
      <c r="A649" s="227">
        <f>IF((SUM('Разделы 1, 2'!C9:S13)&gt;0),"","Неверно!")</f>
      </c>
      <c r="B649" s="84">
        <v>114653</v>
      </c>
      <c r="C649" s="228" t="s">
        <v>398</v>
      </c>
      <c r="D649" s="228" t="s">
        <v>51</v>
      </c>
    </row>
    <row r="650" spans="1:4" ht="12.75">
      <c r="A650" s="227">
        <f>IF((SUM('Разделы 1, 2'!K13:K13)=SUM('Разделы 3, 4'!W91:W91)),"","Неверно!")</f>
      </c>
      <c r="B650" s="84">
        <v>114654</v>
      </c>
      <c r="C650" s="228" t="s">
        <v>399</v>
      </c>
      <c r="D650" s="228" t="s">
        <v>50</v>
      </c>
    </row>
    <row r="651" spans="1:4" ht="12.75">
      <c r="A651" s="227">
        <f>IF((SUM('Разделы 1, 2'!I9:I9)=SUM('Разделы 1, 2'!D9:H9)),"","Неверно!")</f>
      </c>
      <c r="B651" s="84">
        <v>114655</v>
      </c>
      <c r="C651" s="228" t="s">
        <v>400</v>
      </c>
      <c r="D651" s="228" t="s">
        <v>49</v>
      </c>
    </row>
    <row r="652" spans="1:4" ht="12.75">
      <c r="A652" s="227">
        <f>IF((SUM('Разделы 1, 2'!I10:I10)=SUM('Разделы 1, 2'!D10:H10)),"","Неверно!")</f>
      </c>
      <c r="B652" s="84">
        <v>114655</v>
      </c>
      <c r="C652" s="228" t="s">
        <v>401</v>
      </c>
      <c r="D652" s="228" t="s">
        <v>49</v>
      </c>
    </row>
    <row r="653" spans="1:4" ht="12.75">
      <c r="A653" s="227">
        <f>IF((SUM('Разделы 1, 2'!I11:I11)=SUM('Разделы 1, 2'!D11:H11)),"","Неверно!")</f>
      </c>
      <c r="B653" s="84">
        <v>114655</v>
      </c>
      <c r="C653" s="228" t="s">
        <v>402</v>
      </c>
      <c r="D653" s="228" t="s">
        <v>49</v>
      </c>
    </row>
    <row r="654" spans="1:4" ht="12.75">
      <c r="A654" s="227">
        <f>IF((SUM('Разделы 1, 2'!I12:I12)=SUM('Разделы 1, 2'!D12:H12)),"","Неверно!")</f>
      </c>
      <c r="B654" s="84">
        <v>114655</v>
      </c>
      <c r="C654" s="228" t="s">
        <v>403</v>
      </c>
      <c r="D654" s="228" t="s">
        <v>49</v>
      </c>
    </row>
    <row r="655" spans="1:4" ht="12.75">
      <c r="A655" s="227">
        <f>IF((SUM('Разделы 1, 2'!I13:I13)=SUM('Разделы 1, 2'!D13:H13)),"","Неверно!")</f>
      </c>
      <c r="B655" s="84">
        <v>114655</v>
      </c>
      <c r="C655" s="228" t="s">
        <v>404</v>
      </c>
      <c r="D655" s="228" t="s">
        <v>49</v>
      </c>
    </row>
    <row r="656" spans="1:4" ht="12.75">
      <c r="A656" s="227">
        <f>IF((SUM('Разделы 1, 2'!N9:N9)&lt;=SUM('Разделы 1, 2'!K9:K9)),"","Неверно!")</f>
      </c>
      <c r="B656" s="84">
        <v>114656</v>
      </c>
      <c r="C656" s="228" t="s">
        <v>405</v>
      </c>
      <c r="D656" s="228" t="s">
        <v>48</v>
      </c>
    </row>
    <row r="657" spans="1:4" ht="12.75">
      <c r="A657" s="227">
        <f>IF((SUM('Разделы 1, 2'!N10:N10)&lt;=SUM('Разделы 1, 2'!K10:K10)),"","Неверно!")</f>
      </c>
      <c r="B657" s="84">
        <v>114656</v>
      </c>
      <c r="C657" s="228" t="s">
        <v>406</v>
      </c>
      <c r="D657" s="228" t="s">
        <v>48</v>
      </c>
    </row>
    <row r="658" spans="1:4" ht="12.75">
      <c r="A658" s="227">
        <f>IF((SUM('Разделы 1, 2'!N11:N11)&lt;=SUM('Разделы 1, 2'!K11:K11)),"","Неверно!")</f>
      </c>
      <c r="B658" s="84">
        <v>114656</v>
      </c>
      <c r="C658" s="228" t="s">
        <v>407</v>
      </c>
      <c r="D658" s="228" t="s">
        <v>48</v>
      </c>
    </row>
    <row r="659" spans="1:4" ht="12.75">
      <c r="A659" s="227">
        <f>IF((SUM('Разделы 1, 2'!N12:N12)&lt;=SUM('Разделы 1, 2'!K12:K12)),"","Неверно!")</f>
      </c>
      <c r="B659" s="84">
        <v>114656</v>
      </c>
      <c r="C659" s="228" t="s">
        <v>408</v>
      </c>
      <c r="D659" s="228" t="s">
        <v>48</v>
      </c>
    </row>
    <row r="660" spans="1:4" ht="12.75">
      <c r="A660" s="227">
        <f>IF((SUM('Разделы 1, 2'!N13:N13)&lt;=SUM('Разделы 1, 2'!K13:K13)),"","Неверно!")</f>
      </c>
      <c r="B660" s="84">
        <v>114656</v>
      </c>
      <c r="C660" s="228" t="s">
        <v>409</v>
      </c>
      <c r="D660" s="228" t="s">
        <v>48</v>
      </c>
    </row>
    <row r="661" spans="1:4" ht="12.75">
      <c r="A661" s="227">
        <f>IF((SUM('Разделы 1, 2'!M10:M12)=0),"","Неверно!")</f>
      </c>
      <c r="B661" s="84">
        <v>114657</v>
      </c>
      <c r="C661" s="228" t="s">
        <v>410</v>
      </c>
      <c r="D661" s="228" t="s">
        <v>47</v>
      </c>
    </row>
    <row r="662" spans="1:4" ht="12.75">
      <c r="A662" s="227">
        <f>IF((SUM('Разделы 1, 2'!M9:M9)&lt;=SUM('Разделы 1, 2'!K9:K9)),"","Неверно!")</f>
      </c>
      <c r="B662" s="84">
        <v>114658</v>
      </c>
      <c r="C662" s="228" t="s">
        <v>411</v>
      </c>
      <c r="D662" s="228" t="s">
        <v>46</v>
      </c>
    </row>
    <row r="663" spans="1:4" ht="12.75">
      <c r="A663" s="227">
        <f>IF((SUM('Разделы 1, 2'!M10:M10)&lt;=SUM('Разделы 1, 2'!K10:K10)),"","Неверно!")</f>
      </c>
      <c r="B663" s="84">
        <v>114658</v>
      </c>
      <c r="C663" s="228" t="s">
        <v>412</v>
      </c>
      <c r="D663" s="228" t="s">
        <v>46</v>
      </c>
    </row>
    <row r="664" spans="1:4" ht="12.75">
      <c r="A664" s="227">
        <f>IF((SUM('Разделы 1, 2'!M11:M11)&lt;=SUM('Разделы 1, 2'!K11:K11)),"","Неверно!")</f>
      </c>
      <c r="B664" s="84">
        <v>114658</v>
      </c>
      <c r="C664" s="228" t="s">
        <v>413</v>
      </c>
      <c r="D664" s="228" t="s">
        <v>46</v>
      </c>
    </row>
    <row r="665" spans="1:4" ht="12.75">
      <c r="A665" s="227">
        <f>IF((SUM('Разделы 1, 2'!M12:M12)&lt;=SUM('Разделы 1, 2'!K12:K12)),"","Неверно!")</f>
      </c>
      <c r="B665" s="84">
        <v>114658</v>
      </c>
      <c r="C665" s="228" t="s">
        <v>414</v>
      </c>
      <c r="D665" s="228" t="s">
        <v>46</v>
      </c>
    </row>
    <row r="666" spans="1:4" ht="12.75">
      <c r="A666" s="227">
        <f>IF((SUM('Разделы 1, 2'!M13:M13)&lt;=SUM('Разделы 1, 2'!K13:K13)),"","Неверно!")</f>
      </c>
      <c r="B666" s="84">
        <v>114658</v>
      </c>
      <c r="C666" s="228" t="s">
        <v>415</v>
      </c>
      <c r="D666" s="228" t="s">
        <v>46</v>
      </c>
    </row>
    <row r="667" spans="1:4" ht="12.75">
      <c r="A667" s="227">
        <f>IF((SUM('Разделы 1, 2'!M9:M9)=SUM('Разделы 3, 4'!E91:E91)),"","Неверно!")</f>
      </c>
      <c r="B667" s="84">
        <v>114659</v>
      </c>
      <c r="C667" s="228" t="s">
        <v>416</v>
      </c>
      <c r="D667" s="228" t="s">
        <v>45</v>
      </c>
    </row>
    <row r="668" spans="1:4" ht="25.5">
      <c r="A668" s="227">
        <f>IF((SUM('Разделы 1, 2'!C9:C9)+SUM('Разделы 1, 2'!I9:I9)=SUM('Разделы 1, 2'!J9:L9)),"","Неверно!")</f>
      </c>
      <c r="B668" s="84">
        <v>114660</v>
      </c>
      <c r="C668" s="228" t="s">
        <v>417</v>
      </c>
      <c r="D668" s="228" t="s">
        <v>44</v>
      </c>
    </row>
    <row r="669" spans="1:4" ht="25.5">
      <c r="A669" s="227">
        <f>IF((SUM('Разделы 1, 2'!C10:C10)+SUM('Разделы 1, 2'!I10:I10)=SUM('Разделы 1, 2'!J10:L10)),"","Неверно!")</f>
      </c>
      <c r="B669" s="84">
        <v>114660</v>
      </c>
      <c r="C669" s="228" t="s">
        <v>418</v>
      </c>
      <c r="D669" s="228" t="s">
        <v>44</v>
      </c>
    </row>
    <row r="670" spans="1:4" ht="25.5">
      <c r="A670" s="227">
        <f>IF((SUM('Разделы 1, 2'!C11:C11)+SUM('Разделы 1, 2'!I11:I11)=SUM('Разделы 1, 2'!J11:L11)),"","Неверно!")</f>
      </c>
      <c r="B670" s="84">
        <v>114660</v>
      </c>
      <c r="C670" s="228" t="s">
        <v>419</v>
      </c>
      <c r="D670" s="228" t="s">
        <v>44</v>
      </c>
    </row>
    <row r="671" spans="1:4" ht="25.5">
      <c r="A671" s="227">
        <f>IF((SUM('Разделы 1, 2'!C12:C12)+SUM('Разделы 1, 2'!I12:I12)=SUM('Разделы 1, 2'!J12:L12)),"","Неверно!")</f>
      </c>
      <c r="B671" s="84">
        <v>114660</v>
      </c>
      <c r="C671" s="228" t="s">
        <v>420</v>
      </c>
      <c r="D671" s="228" t="s">
        <v>44</v>
      </c>
    </row>
    <row r="672" spans="1:4" ht="25.5">
      <c r="A672" s="227">
        <f>IF((SUM('Разделы 1, 2'!C13:C13)+SUM('Разделы 1, 2'!I13:I13)=SUM('Разделы 1, 2'!J13:L13)),"","Неверно!")</f>
      </c>
      <c r="B672" s="84">
        <v>114660</v>
      </c>
      <c r="C672" s="228" t="s">
        <v>421</v>
      </c>
      <c r="D672" s="228" t="s">
        <v>44</v>
      </c>
    </row>
    <row r="673" spans="1:4" ht="25.5">
      <c r="A673" s="227">
        <f>IF((SUM('Разделы 1, 2'!C13:S13)=SUM('Разделы 1, 2'!C9:S12)),"","Неверно!")</f>
      </c>
      <c r="B673" s="84">
        <v>114661</v>
      </c>
      <c r="C673" s="228" t="s">
        <v>422</v>
      </c>
      <c r="D673" s="228" t="s">
        <v>43</v>
      </c>
    </row>
    <row r="674" spans="1:4" ht="12.75">
      <c r="A674" s="227">
        <f>IF((SUM('Разделы 3, 4'!E9:L64)=0),"","Неверно!")</f>
      </c>
      <c r="B674" s="84">
        <v>114663</v>
      </c>
      <c r="C674" s="228" t="s">
        <v>423</v>
      </c>
      <c r="D674" s="228" t="s">
        <v>424</v>
      </c>
    </row>
    <row r="675" spans="1:4" ht="12.75">
      <c r="A675" s="227">
        <f>IF((SUM('Разделы 3, 4'!E67:L90)=0),"","Неверно!")</f>
      </c>
      <c r="B675" s="84">
        <v>114664</v>
      </c>
      <c r="C675" s="228" t="s">
        <v>425</v>
      </c>
      <c r="D675" s="228" t="s">
        <v>426</v>
      </c>
    </row>
    <row r="676" spans="1:4" ht="12.75">
      <c r="A676" s="227">
        <f>IF((SUM('Разделы 3, 4'!E92:L93)=0),"","Неверно!")</f>
      </c>
      <c r="B676" s="84">
        <v>114665</v>
      </c>
      <c r="C676" s="228" t="s">
        <v>427</v>
      </c>
      <c r="D676" s="228" t="s">
        <v>781</v>
      </c>
    </row>
    <row r="677" spans="1:4" ht="12.75">
      <c r="A677" s="227">
        <f>IF((SUM('Разделы 3, 4'!Q9:S64)=0),"","Неверно!")</f>
      </c>
      <c r="B677" s="84">
        <v>114666</v>
      </c>
      <c r="C677" s="228" t="s">
        <v>782</v>
      </c>
      <c r="D677" s="228" t="s">
        <v>783</v>
      </c>
    </row>
    <row r="678" spans="1:4" ht="12.75">
      <c r="A678" s="227">
        <f>IF((SUM('Разделы 3, 4'!Q67:S90)=0),"","Неверно!")</f>
      </c>
      <c r="B678" s="84">
        <v>114667</v>
      </c>
      <c r="C678" s="228" t="s">
        <v>784</v>
      </c>
      <c r="D678" s="228" t="s">
        <v>785</v>
      </c>
    </row>
    <row r="679" spans="1:4" ht="12.75">
      <c r="A679" s="227">
        <f>IF((SUM('Разделы 3, 4'!Q92:S93)=0),"","Неверно!")</f>
      </c>
      <c r="B679" s="84">
        <v>114668</v>
      </c>
      <c r="C679" s="228" t="s">
        <v>786</v>
      </c>
      <c r="D679" s="228" t="s">
        <v>787</v>
      </c>
    </row>
    <row r="680" spans="1:4" ht="12.75">
      <c r="A680" s="227">
        <f>IF((SUM('Разделы 3, 4'!Y9:AC64)=0),"","Неверно!")</f>
      </c>
      <c r="B680" s="84">
        <v>114669</v>
      </c>
      <c r="C680" s="228" t="s">
        <v>788</v>
      </c>
      <c r="D680" s="228" t="s">
        <v>789</v>
      </c>
    </row>
    <row r="681" spans="1:4" ht="12.75">
      <c r="A681" s="227">
        <f>IF((SUM('Разделы 3, 4'!Y67:AC90)=0),"","Неверно!")</f>
      </c>
      <c r="B681" s="84">
        <v>114670</v>
      </c>
      <c r="C681" s="228" t="s">
        <v>790</v>
      </c>
      <c r="D681" s="228" t="s">
        <v>1037</v>
      </c>
    </row>
    <row r="682" spans="1:4" ht="12.75">
      <c r="A682" s="227">
        <f>IF((SUM('Разделы 3, 4'!Y92:AC93)=0),"","Неверно!")</f>
      </c>
      <c r="B682" s="84">
        <v>114671</v>
      </c>
      <c r="C682" s="228" t="s">
        <v>1038</v>
      </c>
      <c r="D682" s="228" t="s">
        <v>1039</v>
      </c>
    </row>
    <row r="683" spans="1:4" ht="12.75">
      <c r="A683" s="227">
        <f>IF((SUM('Разделы 3, 4'!E99:AC101)=0),"","Неверно!")</f>
      </c>
      <c r="B683" s="84">
        <v>114672</v>
      </c>
      <c r="C683" s="228" t="s">
        <v>485</v>
      </c>
      <c r="D683" s="228" t="s">
        <v>486</v>
      </c>
    </row>
    <row r="684" spans="1:4" ht="12.75">
      <c r="A684" s="260">
        <f>IF((SUM('Разделы 3, 4'!E107:E107)=0),"","Неверно!")</f>
      </c>
      <c r="B684" s="261">
        <v>114662</v>
      </c>
      <c r="C684" s="262" t="s">
        <v>393</v>
      </c>
      <c r="D684" s="262" t="s">
        <v>394</v>
      </c>
    </row>
    <row r="685" spans="1:4" ht="12.75">
      <c r="A685" s="260">
        <f>IF((SUM('Разделы 3, 4'!E108:E108)=0),"","Неверно!")</f>
      </c>
      <c r="B685" s="261">
        <v>114662</v>
      </c>
      <c r="C685" s="262" t="s">
        <v>395</v>
      </c>
      <c r="D685" s="262" t="s">
        <v>394</v>
      </c>
    </row>
    <row r="686" spans="1:4" ht="12.75">
      <c r="A686" s="260">
        <f>IF((SUM('Разделы 3, 4'!E109:E109)=0),"","Неверно!")</f>
      </c>
      <c r="B686" s="261">
        <v>114662</v>
      </c>
      <c r="C686" s="262" t="s">
        <v>396</v>
      </c>
      <c r="D686" s="262" t="s">
        <v>394</v>
      </c>
    </row>
    <row r="687" spans="1:4" s="249" customFormat="1" ht="12.75">
      <c r="A687" s="246"/>
      <c r="B687" s="247"/>
      <c r="C687" s="248"/>
      <c r="D687" s="248"/>
    </row>
    <row r="688" spans="1:4" s="249" customFormat="1" ht="12.75">
      <c r="A688" s="246"/>
      <c r="B688" s="247"/>
      <c r="C688" s="248"/>
      <c r="D688" s="248"/>
    </row>
    <row r="689" spans="1:4" s="249" customFormat="1" ht="12.75">
      <c r="A689" s="246"/>
      <c r="B689" s="247"/>
      <c r="C689" s="248"/>
      <c r="D689" s="248"/>
    </row>
    <row r="690" spans="1:4" s="249" customFormat="1" ht="12.75">
      <c r="A690" s="246"/>
      <c r="B690" s="247"/>
      <c r="C690" s="248"/>
      <c r="D690" s="248"/>
    </row>
    <row r="691" spans="1:4" s="249" customFormat="1" ht="12.75">
      <c r="A691" s="246"/>
      <c r="B691" s="247"/>
      <c r="C691" s="248"/>
      <c r="D691" s="248"/>
    </row>
    <row r="692" spans="1:4" s="249" customFormat="1" ht="12.75">
      <c r="A692" s="246"/>
      <c r="B692" s="247"/>
      <c r="C692" s="248"/>
      <c r="D692" s="248"/>
    </row>
    <row r="693" spans="1:4" s="249" customFormat="1" ht="12.75">
      <c r="A693" s="246"/>
      <c r="B693" s="247"/>
      <c r="C693" s="248"/>
      <c r="D693" s="248"/>
    </row>
    <row r="694" spans="1:4" s="249" customFormat="1" ht="12.75">
      <c r="A694" s="246"/>
      <c r="B694" s="247"/>
      <c r="C694" s="248"/>
      <c r="D694" s="248"/>
    </row>
    <row r="695" spans="1:4" s="249" customFormat="1" ht="12.75">
      <c r="A695" s="246"/>
      <c r="B695" s="247"/>
      <c r="C695" s="248"/>
      <c r="D695" s="248"/>
    </row>
    <row r="696" spans="1:4" s="249" customFormat="1" ht="12.75">
      <c r="A696" s="246"/>
      <c r="B696" s="247"/>
      <c r="C696" s="248"/>
      <c r="D696" s="248"/>
    </row>
    <row r="697" spans="1:4" s="249" customFormat="1" ht="12.75">
      <c r="A697" s="246"/>
      <c r="B697" s="247"/>
      <c r="C697" s="248"/>
      <c r="D697" s="248"/>
    </row>
    <row r="698" spans="1:4" s="249" customFormat="1" ht="12.75">
      <c r="A698" s="246"/>
      <c r="B698" s="247"/>
      <c r="C698" s="248"/>
      <c r="D698" s="248"/>
    </row>
    <row r="699" spans="1:4" s="249" customFormat="1" ht="12.75">
      <c r="A699" s="246"/>
      <c r="B699" s="247"/>
      <c r="C699" s="248"/>
      <c r="D699" s="248"/>
    </row>
    <row r="700" spans="1:4" s="249" customFormat="1" ht="12.75">
      <c r="A700" s="246"/>
      <c r="B700" s="247"/>
      <c r="C700" s="248"/>
      <c r="D700" s="248"/>
    </row>
    <row r="701" spans="1:4" s="249" customFormat="1" ht="12.75">
      <c r="A701" s="246"/>
      <c r="B701" s="247"/>
      <c r="C701" s="248"/>
      <c r="D701" s="248"/>
    </row>
    <row r="702" spans="1:4" s="249" customFormat="1" ht="12.75">
      <c r="A702" s="246"/>
      <c r="B702" s="247"/>
      <c r="C702" s="248"/>
      <c r="D702" s="248"/>
    </row>
    <row r="703" spans="1:4" s="249" customFormat="1" ht="12.75">
      <c r="A703" s="246"/>
      <c r="B703" s="247"/>
      <c r="C703" s="248"/>
      <c r="D703" s="248"/>
    </row>
    <row r="704" spans="1:4" s="249" customFormat="1" ht="12.75">
      <c r="A704" s="246"/>
      <c r="B704" s="247"/>
      <c r="C704" s="248"/>
      <c r="D704" s="248"/>
    </row>
    <row r="705" spans="1:4" s="249" customFormat="1" ht="12.75">
      <c r="A705" s="246"/>
      <c r="B705" s="247"/>
      <c r="C705" s="248"/>
      <c r="D705" s="248"/>
    </row>
    <row r="706" spans="1:4" s="249" customFormat="1" ht="12.75">
      <c r="A706" s="246"/>
      <c r="B706" s="247"/>
      <c r="C706" s="248"/>
      <c r="D706" s="248"/>
    </row>
    <row r="707" spans="1:4" s="249" customFormat="1" ht="12.75">
      <c r="A707" s="246"/>
      <c r="B707" s="247"/>
      <c r="C707" s="248"/>
      <c r="D707" s="248"/>
    </row>
    <row r="708" spans="1:4" s="249" customFormat="1" ht="12.75">
      <c r="A708" s="246"/>
      <c r="B708" s="247"/>
      <c r="C708" s="248"/>
      <c r="D708" s="248"/>
    </row>
    <row r="709" spans="1:4" s="249" customFormat="1" ht="12.75">
      <c r="A709" s="246"/>
      <c r="B709" s="247"/>
      <c r="C709" s="248"/>
      <c r="D709" s="248"/>
    </row>
    <row r="710" spans="1:4" s="249" customFormat="1" ht="12.75">
      <c r="A710" s="246"/>
      <c r="B710" s="247"/>
      <c r="C710" s="248"/>
      <c r="D710" s="248"/>
    </row>
    <row r="711" spans="1:4" s="249" customFormat="1" ht="12.75">
      <c r="A711" s="246"/>
      <c r="B711" s="247"/>
      <c r="C711" s="248"/>
      <c r="D711" s="248"/>
    </row>
    <row r="712" spans="1:4" s="249" customFormat="1" ht="12.75">
      <c r="A712" s="246"/>
      <c r="B712" s="247"/>
      <c r="C712" s="248"/>
      <c r="D712" s="248"/>
    </row>
    <row r="713" spans="1:4" s="249" customFormat="1" ht="12.75">
      <c r="A713" s="246"/>
      <c r="B713" s="247"/>
      <c r="C713" s="248"/>
      <c r="D713" s="248"/>
    </row>
    <row r="714" spans="1:4" s="249" customFormat="1" ht="12.75">
      <c r="A714" s="246"/>
      <c r="B714" s="247"/>
      <c r="C714" s="248"/>
      <c r="D714" s="248"/>
    </row>
    <row r="715" spans="1:4" s="249" customFormat="1" ht="12.75">
      <c r="A715" s="246"/>
      <c r="B715" s="247"/>
      <c r="C715" s="248"/>
      <c r="D715" s="248"/>
    </row>
    <row r="716" spans="1:4" s="249" customFormat="1" ht="12.75">
      <c r="A716" s="246"/>
      <c r="B716" s="247"/>
      <c r="C716" s="248"/>
      <c r="D716" s="248"/>
    </row>
    <row r="717" spans="1:4" s="249" customFormat="1" ht="12.75">
      <c r="A717" s="246"/>
      <c r="B717" s="247"/>
      <c r="C717" s="248"/>
      <c r="D717" s="248"/>
    </row>
    <row r="718" spans="1:4" s="249" customFormat="1" ht="12.75">
      <c r="A718" s="246"/>
      <c r="B718" s="247"/>
      <c r="C718" s="248"/>
      <c r="D718" s="248"/>
    </row>
    <row r="719" spans="1:4" s="249" customFormat="1" ht="12.75">
      <c r="A719" s="246"/>
      <c r="B719" s="247"/>
      <c r="C719" s="248"/>
      <c r="D719" s="248"/>
    </row>
    <row r="720" spans="1:4" s="249" customFormat="1" ht="12.75">
      <c r="A720" s="246"/>
      <c r="B720" s="247"/>
      <c r="C720" s="248"/>
      <c r="D720" s="248"/>
    </row>
    <row r="721" spans="1:4" s="249" customFormat="1" ht="12.75">
      <c r="A721" s="246"/>
      <c r="B721" s="247"/>
      <c r="C721" s="248"/>
      <c r="D721" s="248"/>
    </row>
    <row r="722" spans="1:4" s="249" customFormat="1" ht="12.75">
      <c r="A722" s="246"/>
      <c r="B722" s="247"/>
      <c r="C722" s="248"/>
      <c r="D722" s="248"/>
    </row>
    <row r="723" spans="1:4" s="249" customFormat="1" ht="12.75">
      <c r="A723" s="246"/>
      <c r="B723" s="247"/>
      <c r="C723" s="248"/>
      <c r="D723" s="248"/>
    </row>
    <row r="724" spans="1:4" s="249" customFormat="1" ht="12.75">
      <c r="A724" s="246"/>
      <c r="B724" s="247"/>
      <c r="C724" s="248"/>
      <c r="D724" s="248"/>
    </row>
    <row r="725" spans="1:4" s="249" customFormat="1" ht="12.75">
      <c r="A725" s="246"/>
      <c r="B725" s="247"/>
      <c r="C725" s="248"/>
      <c r="D725" s="248"/>
    </row>
    <row r="726" spans="1:4" s="249" customFormat="1" ht="12.75">
      <c r="A726" s="246"/>
      <c r="B726" s="247"/>
      <c r="C726" s="248"/>
      <c r="D726" s="248"/>
    </row>
    <row r="727" spans="1:4" s="249" customFormat="1" ht="12.75">
      <c r="A727" s="246"/>
      <c r="B727" s="247"/>
      <c r="C727" s="248"/>
      <c r="D727" s="248"/>
    </row>
    <row r="728" spans="1:4" s="249" customFormat="1" ht="12.75">
      <c r="A728" s="246"/>
      <c r="B728" s="247"/>
      <c r="C728" s="248"/>
      <c r="D728" s="248"/>
    </row>
    <row r="729" spans="1:4" s="249" customFormat="1" ht="12.75">
      <c r="A729" s="246"/>
      <c r="B729" s="247"/>
      <c r="C729" s="248"/>
      <c r="D729" s="248"/>
    </row>
    <row r="730" spans="1:4" s="249" customFormat="1" ht="12.75">
      <c r="A730" s="246"/>
      <c r="B730" s="247"/>
      <c r="C730" s="248"/>
      <c r="D730" s="248"/>
    </row>
    <row r="731" spans="1:4" s="249" customFormat="1" ht="12.75">
      <c r="A731" s="246"/>
      <c r="B731" s="247"/>
      <c r="C731" s="248"/>
      <c r="D731" s="248"/>
    </row>
    <row r="732" spans="1:4" s="249" customFormat="1" ht="12.75">
      <c r="A732" s="246"/>
      <c r="B732" s="247"/>
      <c r="C732" s="248"/>
      <c r="D732" s="248"/>
    </row>
    <row r="733" spans="1:4" s="249" customFormat="1" ht="12.75">
      <c r="A733" s="246"/>
      <c r="B733" s="247"/>
      <c r="C733" s="248"/>
      <c r="D733" s="248"/>
    </row>
    <row r="734" spans="1:4" s="249" customFormat="1" ht="12.75">
      <c r="A734" s="246"/>
      <c r="B734" s="247"/>
      <c r="C734" s="248"/>
      <c r="D734" s="248"/>
    </row>
    <row r="735" spans="1:4" s="249" customFormat="1" ht="12.75">
      <c r="A735" s="246"/>
      <c r="B735" s="247"/>
      <c r="C735" s="248"/>
      <c r="D735" s="248"/>
    </row>
    <row r="736" spans="1:4" s="249" customFormat="1" ht="12.75">
      <c r="A736" s="246"/>
      <c r="B736" s="247"/>
      <c r="C736" s="248"/>
      <c r="D736" s="248"/>
    </row>
    <row r="737" spans="1:4" s="249" customFormat="1" ht="12.75">
      <c r="A737" s="246"/>
      <c r="B737" s="247"/>
      <c r="C737" s="248"/>
      <c r="D737" s="248"/>
    </row>
    <row r="738" spans="1:4" s="249" customFormat="1" ht="12.75">
      <c r="A738" s="246"/>
      <c r="B738" s="247"/>
      <c r="C738" s="248"/>
      <c r="D738" s="248"/>
    </row>
    <row r="739" spans="1:4" s="249" customFormat="1" ht="12.75">
      <c r="A739" s="246"/>
      <c r="B739" s="247"/>
      <c r="C739" s="248"/>
      <c r="D739" s="248"/>
    </row>
    <row r="740" spans="1:4" s="249" customFormat="1" ht="12.75">
      <c r="A740" s="246"/>
      <c r="B740" s="247"/>
      <c r="C740" s="248"/>
      <c r="D740" s="248"/>
    </row>
    <row r="741" spans="1:4" s="249" customFormat="1" ht="12.75">
      <c r="A741" s="246"/>
      <c r="B741" s="247"/>
      <c r="C741" s="248"/>
      <c r="D741" s="248"/>
    </row>
    <row r="742" spans="1:4" s="249" customFormat="1" ht="12.75">
      <c r="A742" s="246"/>
      <c r="B742" s="247"/>
      <c r="C742" s="248"/>
      <c r="D742" s="248"/>
    </row>
    <row r="743" spans="1:4" s="249" customFormat="1" ht="12.75">
      <c r="A743" s="246"/>
      <c r="B743" s="247"/>
      <c r="C743" s="248"/>
      <c r="D743" s="248"/>
    </row>
    <row r="744" spans="1:4" s="249" customFormat="1" ht="12.75">
      <c r="A744" s="246"/>
      <c r="B744" s="247"/>
      <c r="C744" s="248"/>
      <c r="D744" s="248"/>
    </row>
    <row r="745" spans="1:4" s="249" customFormat="1" ht="12.75">
      <c r="A745" s="246"/>
      <c r="B745" s="247"/>
      <c r="C745" s="248"/>
      <c r="D745" s="248"/>
    </row>
    <row r="746" spans="1:4" s="249" customFormat="1" ht="12.75">
      <c r="A746" s="246"/>
      <c r="B746" s="247"/>
      <c r="C746" s="248"/>
      <c r="D746" s="248"/>
    </row>
    <row r="747" spans="1:4" s="249" customFormat="1" ht="12.75">
      <c r="A747" s="246"/>
      <c r="B747" s="247"/>
      <c r="C747" s="248"/>
      <c r="D747" s="248"/>
    </row>
    <row r="748" spans="1:4" s="249" customFormat="1" ht="12.75">
      <c r="A748" s="246"/>
      <c r="B748" s="247"/>
      <c r="C748" s="248"/>
      <c r="D748" s="248"/>
    </row>
    <row r="749" spans="1:4" s="249" customFormat="1" ht="12.75">
      <c r="A749" s="246"/>
      <c r="B749" s="247"/>
      <c r="C749" s="248"/>
      <c r="D749" s="248"/>
    </row>
    <row r="750" spans="1:4" s="249" customFormat="1" ht="12.75">
      <c r="A750" s="246"/>
      <c r="B750" s="247"/>
      <c r="C750" s="248"/>
      <c r="D750" s="248"/>
    </row>
    <row r="751" spans="1:4" s="249" customFormat="1" ht="12.75">
      <c r="A751" s="246"/>
      <c r="B751" s="247"/>
      <c r="C751" s="248"/>
      <c r="D751" s="248"/>
    </row>
    <row r="752" spans="1:4" s="249" customFormat="1" ht="12.75">
      <c r="A752" s="246"/>
      <c r="B752" s="247"/>
      <c r="C752" s="248"/>
      <c r="D752" s="248"/>
    </row>
    <row r="753" spans="1:4" s="249" customFormat="1" ht="12.75">
      <c r="A753" s="246"/>
      <c r="B753" s="247"/>
      <c r="C753" s="248"/>
      <c r="D753" s="248"/>
    </row>
    <row r="754" spans="1:4" s="249" customFormat="1" ht="12.75">
      <c r="A754" s="246"/>
      <c r="B754" s="247"/>
      <c r="C754" s="248"/>
      <c r="D754" s="248"/>
    </row>
    <row r="755" spans="1:4" s="249" customFormat="1" ht="12.75">
      <c r="A755" s="246"/>
      <c r="B755" s="247"/>
      <c r="C755" s="248"/>
      <c r="D755" s="248"/>
    </row>
    <row r="756" spans="1:4" s="249" customFormat="1" ht="12.75">
      <c r="A756" s="246"/>
      <c r="B756" s="247"/>
      <c r="C756" s="248"/>
      <c r="D756" s="248"/>
    </row>
    <row r="757" spans="1:4" s="249" customFormat="1" ht="12.75">
      <c r="A757" s="246"/>
      <c r="B757" s="247"/>
      <c r="C757" s="248"/>
      <c r="D757" s="248"/>
    </row>
    <row r="758" spans="1:4" s="249" customFormat="1" ht="12.75">
      <c r="A758" s="246"/>
      <c r="B758" s="247"/>
      <c r="C758" s="248"/>
      <c r="D758" s="248"/>
    </row>
    <row r="759" spans="1:4" s="249" customFormat="1" ht="12.75">
      <c r="A759" s="246"/>
      <c r="B759" s="247"/>
      <c r="C759" s="248"/>
      <c r="D759" s="248"/>
    </row>
    <row r="760" spans="1:4" s="249" customFormat="1" ht="12.75">
      <c r="A760" s="246"/>
      <c r="B760" s="247"/>
      <c r="C760" s="248"/>
      <c r="D760" s="248"/>
    </row>
    <row r="761" spans="1:4" s="249" customFormat="1" ht="12.75">
      <c r="A761" s="246"/>
      <c r="B761" s="247"/>
      <c r="C761" s="248"/>
      <c r="D761" s="248"/>
    </row>
    <row r="762" spans="1:4" s="249" customFormat="1" ht="12.75">
      <c r="A762" s="246"/>
      <c r="B762" s="247"/>
      <c r="C762" s="248"/>
      <c r="D762" s="248"/>
    </row>
    <row r="763" spans="1:4" s="249" customFormat="1" ht="12.75">
      <c r="A763" s="246"/>
      <c r="B763" s="247"/>
      <c r="C763" s="248"/>
      <c r="D763" s="248"/>
    </row>
    <row r="764" spans="1:4" s="249" customFormat="1" ht="12.75">
      <c r="A764" s="246"/>
      <c r="B764" s="247"/>
      <c r="C764" s="248"/>
      <c r="D764" s="248"/>
    </row>
    <row r="765" spans="1:4" s="249" customFormat="1" ht="12.75">
      <c r="A765" s="246"/>
      <c r="B765" s="247"/>
      <c r="C765" s="248"/>
      <c r="D765" s="248"/>
    </row>
    <row r="766" spans="1:4" s="249" customFormat="1" ht="12.75">
      <c r="A766" s="246"/>
      <c r="B766" s="247"/>
      <c r="C766" s="248"/>
      <c r="D766" s="248"/>
    </row>
    <row r="767" spans="1:4" s="249" customFormat="1" ht="12.75">
      <c r="A767" s="246"/>
      <c r="B767" s="247"/>
      <c r="C767" s="248"/>
      <c r="D767" s="248"/>
    </row>
    <row r="768" spans="1:4" s="249" customFormat="1" ht="12.75">
      <c r="A768" s="246"/>
      <c r="B768" s="247"/>
      <c r="C768" s="248"/>
      <c r="D768" s="248"/>
    </row>
    <row r="769" spans="1:4" s="249" customFormat="1" ht="12.75">
      <c r="A769" s="246"/>
      <c r="B769" s="247"/>
      <c r="C769" s="248"/>
      <c r="D769" s="248"/>
    </row>
    <row r="770" spans="1:4" s="249" customFormat="1" ht="12.75">
      <c r="A770" s="246"/>
      <c r="B770" s="247"/>
      <c r="C770" s="248"/>
      <c r="D770" s="248"/>
    </row>
    <row r="771" spans="1:4" s="249" customFormat="1" ht="12.75">
      <c r="A771" s="246"/>
      <c r="B771" s="247"/>
      <c r="C771" s="248"/>
      <c r="D771" s="248"/>
    </row>
    <row r="772" spans="1:4" s="249" customFormat="1" ht="12.75">
      <c r="A772" s="246"/>
      <c r="B772" s="247"/>
      <c r="C772" s="248"/>
      <c r="D772" s="248"/>
    </row>
    <row r="773" spans="1:4" s="249" customFormat="1" ht="12.75">
      <c r="A773" s="246"/>
      <c r="B773" s="247"/>
      <c r="C773" s="248"/>
      <c r="D773" s="248"/>
    </row>
    <row r="774" spans="1:4" s="249" customFormat="1" ht="12.75">
      <c r="A774" s="246"/>
      <c r="B774" s="247"/>
      <c r="C774" s="248"/>
      <c r="D774" s="248"/>
    </row>
    <row r="775" spans="1:4" s="249" customFormat="1" ht="12.75">
      <c r="A775" s="246"/>
      <c r="B775" s="247"/>
      <c r="C775" s="248"/>
      <c r="D775" s="248"/>
    </row>
    <row r="776" spans="1:4" s="249" customFormat="1" ht="12.75">
      <c r="A776" s="246"/>
      <c r="B776" s="247"/>
      <c r="C776" s="248"/>
      <c r="D776" s="248"/>
    </row>
    <row r="777" spans="1:4" s="249" customFormat="1" ht="12.75">
      <c r="A777" s="246"/>
      <c r="B777" s="247"/>
      <c r="C777" s="248"/>
      <c r="D777" s="248"/>
    </row>
    <row r="778" spans="1:4" s="249" customFormat="1" ht="12.75">
      <c r="A778" s="246"/>
      <c r="B778" s="247"/>
      <c r="C778" s="248"/>
      <c r="D778" s="248"/>
    </row>
    <row r="779" spans="1:4" s="249" customFormat="1" ht="12.75">
      <c r="A779" s="246"/>
      <c r="B779" s="247"/>
      <c r="C779" s="248"/>
      <c r="D779" s="248"/>
    </row>
    <row r="780" spans="1:4" s="249" customFormat="1" ht="12.75">
      <c r="A780" s="246"/>
      <c r="B780" s="247"/>
      <c r="C780" s="248"/>
      <c r="D780" s="248"/>
    </row>
    <row r="781" spans="1:4" s="249" customFormat="1" ht="12.75">
      <c r="A781" s="246"/>
      <c r="B781" s="247"/>
      <c r="C781" s="248"/>
      <c r="D781" s="248"/>
    </row>
    <row r="782" spans="1:4" s="249" customFormat="1" ht="12.75">
      <c r="A782" s="246"/>
      <c r="B782" s="247"/>
      <c r="C782" s="248"/>
      <c r="D782" s="248"/>
    </row>
    <row r="783" spans="1:4" s="249" customFormat="1" ht="12.75">
      <c r="A783" s="246"/>
      <c r="B783" s="247"/>
      <c r="C783" s="248"/>
      <c r="D783" s="248"/>
    </row>
    <row r="784" spans="1:4" s="249" customFormat="1" ht="12.75">
      <c r="A784" s="246"/>
      <c r="B784" s="247"/>
      <c r="C784" s="248"/>
      <c r="D784" s="248"/>
    </row>
    <row r="785" spans="1:4" s="249" customFormat="1" ht="12.75">
      <c r="A785" s="246"/>
      <c r="B785" s="247"/>
      <c r="C785" s="248"/>
      <c r="D785" s="248"/>
    </row>
    <row r="786" spans="1:4" s="249" customFormat="1" ht="12.75">
      <c r="A786" s="246"/>
      <c r="B786" s="247"/>
      <c r="C786" s="248"/>
      <c r="D786" s="248"/>
    </row>
    <row r="787" spans="1:4" s="249" customFormat="1" ht="12.75">
      <c r="A787" s="246"/>
      <c r="B787" s="247"/>
      <c r="C787" s="248"/>
      <c r="D787" s="248"/>
    </row>
    <row r="788" spans="1:4" s="249" customFormat="1" ht="12.75">
      <c r="A788" s="246"/>
      <c r="B788" s="247"/>
      <c r="C788" s="248"/>
      <c r="D788" s="248"/>
    </row>
    <row r="789" spans="1:4" s="249" customFormat="1" ht="12.75">
      <c r="A789" s="246"/>
      <c r="B789" s="247"/>
      <c r="C789" s="248"/>
      <c r="D789" s="248"/>
    </row>
    <row r="790" spans="1:4" s="249" customFormat="1" ht="12.75">
      <c r="A790" s="246"/>
      <c r="B790" s="247"/>
      <c r="C790" s="248"/>
      <c r="D790" s="248"/>
    </row>
    <row r="791" spans="1:4" s="249" customFormat="1" ht="12.75">
      <c r="A791" s="246"/>
      <c r="B791" s="247"/>
      <c r="C791" s="248"/>
      <c r="D791" s="248"/>
    </row>
    <row r="792" spans="1:4" s="249" customFormat="1" ht="12.75">
      <c r="A792" s="246"/>
      <c r="B792" s="247"/>
      <c r="C792" s="248"/>
      <c r="D792" s="248"/>
    </row>
    <row r="793" spans="1:4" s="249" customFormat="1" ht="12.75">
      <c r="A793" s="246"/>
      <c r="B793" s="247"/>
      <c r="C793" s="248"/>
      <c r="D793" s="248"/>
    </row>
    <row r="794" spans="1:4" s="249" customFormat="1" ht="12.75">
      <c r="A794" s="246"/>
      <c r="B794" s="247"/>
      <c r="C794" s="248"/>
      <c r="D794" s="248"/>
    </row>
    <row r="795" spans="1:4" s="249" customFormat="1" ht="12.75">
      <c r="A795" s="246"/>
      <c r="B795" s="247"/>
      <c r="C795" s="248"/>
      <c r="D795" s="248"/>
    </row>
    <row r="796" spans="1:4" s="249" customFormat="1" ht="12.75">
      <c r="A796" s="246"/>
      <c r="B796" s="247"/>
      <c r="C796" s="248"/>
      <c r="D796" s="248"/>
    </row>
    <row r="797" spans="1:4" s="249" customFormat="1" ht="12.75">
      <c r="A797" s="246"/>
      <c r="B797" s="247"/>
      <c r="C797" s="248"/>
      <c r="D797" s="248"/>
    </row>
    <row r="798" spans="1:4" s="249" customFormat="1" ht="12.75">
      <c r="A798" s="246"/>
      <c r="B798" s="247"/>
      <c r="C798" s="248"/>
      <c r="D798" s="248"/>
    </row>
    <row r="799" spans="1:4" s="249" customFormat="1" ht="12.75">
      <c r="A799" s="246"/>
      <c r="B799" s="247"/>
      <c r="C799" s="248"/>
      <c r="D799" s="248"/>
    </row>
    <row r="800" spans="1:4" s="249" customFormat="1" ht="12.75">
      <c r="A800" s="246"/>
      <c r="B800" s="247"/>
      <c r="C800" s="248"/>
      <c r="D800" s="248"/>
    </row>
    <row r="801" spans="1:4" s="249" customFormat="1" ht="12.75">
      <c r="A801" s="246"/>
      <c r="B801" s="247"/>
      <c r="C801" s="248"/>
      <c r="D801" s="248"/>
    </row>
    <row r="802" spans="1:4" s="249" customFormat="1" ht="12.75">
      <c r="A802" s="246"/>
      <c r="B802" s="247"/>
      <c r="C802" s="248"/>
      <c r="D802" s="248"/>
    </row>
    <row r="803" spans="1:4" s="249" customFormat="1" ht="12.75">
      <c r="A803" s="246"/>
      <c r="B803" s="247"/>
      <c r="C803" s="248"/>
      <c r="D803" s="248"/>
    </row>
    <row r="804" spans="1:4" s="249" customFormat="1" ht="12.75">
      <c r="A804" s="246"/>
      <c r="B804" s="247"/>
      <c r="C804" s="248"/>
      <c r="D804" s="248"/>
    </row>
    <row r="805" spans="1:4" s="249" customFormat="1" ht="12.75">
      <c r="A805" s="246"/>
      <c r="B805" s="247"/>
      <c r="C805" s="248"/>
      <c r="D805" s="248"/>
    </row>
    <row r="806" spans="1:4" s="249" customFormat="1" ht="12.75">
      <c r="A806" s="246"/>
      <c r="B806" s="247"/>
      <c r="C806" s="248"/>
      <c r="D806" s="248"/>
    </row>
    <row r="807" spans="1:4" s="249" customFormat="1" ht="12.75">
      <c r="A807" s="246"/>
      <c r="B807" s="247"/>
      <c r="C807" s="248"/>
      <c r="D807" s="248"/>
    </row>
    <row r="808" spans="1:4" s="249" customFormat="1" ht="12.75">
      <c r="A808" s="246"/>
      <c r="B808" s="247"/>
      <c r="C808" s="248"/>
      <c r="D808" s="248"/>
    </row>
    <row r="809" spans="1:4" s="249" customFormat="1" ht="12.75">
      <c r="A809" s="246"/>
      <c r="B809" s="247"/>
      <c r="C809" s="248"/>
      <c r="D809" s="248"/>
    </row>
    <row r="810" spans="1:4" s="249" customFormat="1" ht="12.75">
      <c r="A810" s="246"/>
      <c r="B810" s="247"/>
      <c r="C810" s="248"/>
      <c r="D810" s="248"/>
    </row>
    <row r="811" spans="1:4" s="249" customFormat="1" ht="12.75">
      <c r="A811" s="246"/>
      <c r="B811" s="247"/>
      <c r="C811" s="248"/>
      <c r="D811" s="248"/>
    </row>
    <row r="812" spans="1:4" s="249" customFormat="1" ht="12.75">
      <c r="A812" s="246"/>
      <c r="B812" s="247"/>
      <c r="C812" s="248"/>
      <c r="D812" s="248"/>
    </row>
    <row r="813" spans="1:4" s="249" customFormat="1" ht="12.75">
      <c r="A813" s="246"/>
      <c r="B813" s="247"/>
      <c r="C813" s="248"/>
      <c r="D813" s="248"/>
    </row>
    <row r="814" spans="1:4" s="249" customFormat="1" ht="12.75">
      <c r="A814" s="246"/>
      <c r="B814" s="247"/>
      <c r="C814" s="248"/>
      <c r="D814" s="248"/>
    </row>
    <row r="815" spans="1:4" s="249" customFormat="1" ht="12.75">
      <c r="A815" s="246"/>
      <c r="B815" s="247"/>
      <c r="C815" s="248"/>
      <c r="D815" s="248"/>
    </row>
    <row r="816" spans="1:4" s="249" customFormat="1" ht="12.75">
      <c r="A816" s="246"/>
      <c r="B816" s="247"/>
      <c r="C816" s="248"/>
      <c r="D816" s="248"/>
    </row>
    <row r="817" spans="1:4" s="249" customFormat="1" ht="12.75">
      <c r="A817" s="246"/>
      <c r="B817" s="247"/>
      <c r="C817" s="248"/>
      <c r="D817" s="248"/>
    </row>
    <row r="818" spans="1:4" s="249" customFormat="1" ht="12.75">
      <c r="A818" s="246"/>
      <c r="B818" s="247"/>
      <c r="C818" s="248"/>
      <c r="D818" s="248"/>
    </row>
    <row r="819" spans="1:4" s="249" customFormat="1" ht="12.75">
      <c r="A819" s="246"/>
      <c r="B819" s="247"/>
      <c r="C819" s="248"/>
      <c r="D819" s="248"/>
    </row>
    <row r="820" spans="1:4" s="249" customFormat="1" ht="12.75">
      <c r="A820" s="246"/>
      <c r="B820" s="247"/>
      <c r="C820" s="248"/>
      <c r="D820" s="248"/>
    </row>
    <row r="821" spans="1:4" s="249" customFormat="1" ht="12.75">
      <c r="A821" s="246"/>
      <c r="B821" s="247"/>
      <c r="C821" s="248"/>
      <c r="D821" s="248"/>
    </row>
    <row r="822" spans="1:4" s="249" customFormat="1" ht="12.75">
      <c r="A822" s="246"/>
      <c r="B822" s="247"/>
      <c r="C822" s="248"/>
      <c r="D822" s="248"/>
    </row>
    <row r="823" spans="1:4" s="249" customFormat="1" ht="12.75">
      <c r="A823" s="246"/>
      <c r="B823" s="247"/>
      <c r="C823" s="248"/>
      <c r="D823" s="248"/>
    </row>
    <row r="824" spans="1:4" s="249" customFormat="1" ht="12.75">
      <c r="A824" s="246"/>
      <c r="B824" s="247"/>
      <c r="C824" s="248"/>
      <c r="D824" s="248"/>
    </row>
    <row r="825" spans="1:4" s="249" customFormat="1" ht="12.75">
      <c r="A825" s="246"/>
      <c r="B825" s="247"/>
      <c r="C825" s="248"/>
      <c r="D825" s="248"/>
    </row>
    <row r="826" spans="1:4" s="249" customFormat="1" ht="12.75">
      <c r="A826" s="246"/>
      <c r="B826" s="247"/>
      <c r="C826" s="248"/>
      <c r="D826" s="248"/>
    </row>
    <row r="827" spans="1:4" s="249" customFormat="1" ht="12.75">
      <c r="A827" s="246"/>
      <c r="B827" s="247"/>
      <c r="C827" s="248"/>
      <c r="D827" s="248"/>
    </row>
    <row r="828" spans="1:4" s="249" customFormat="1" ht="12.75">
      <c r="A828" s="246"/>
      <c r="B828" s="247"/>
      <c r="C828" s="248"/>
      <c r="D828" s="248"/>
    </row>
    <row r="829" spans="1:4" s="249" customFormat="1" ht="12.75">
      <c r="A829" s="246"/>
      <c r="B829" s="247"/>
      <c r="C829" s="248"/>
      <c r="D829" s="248"/>
    </row>
    <row r="830" spans="1:4" s="249" customFormat="1" ht="12.75">
      <c r="A830" s="246"/>
      <c r="B830" s="247"/>
      <c r="C830" s="248"/>
      <c r="D830" s="248"/>
    </row>
    <row r="831" spans="1:4" s="249" customFormat="1" ht="12.75">
      <c r="A831" s="246"/>
      <c r="B831" s="247"/>
      <c r="C831" s="248"/>
      <c r="D831" s="248"/>
    </row>
    <row r="832" spans="1:4" s="249" customFormat="1" ht="12.75">
      <c r="A832" s="246"/>
      <c r="B832" s="247"/>
      <c r="C832" s="248"/>
      <c r="D832" s="248"/>
    </row>
    <row r="833" spans="1:4" s="249" customFormat="1" ht="12.75">
      <c r="A833" s="246"/>
      <c r="B833" s="247"/>
      <c r="C833" s="248"/>
      <c r="D833" s="248"/>
    </row>
    <row r="834" spans="1:4" s="249" customFormat="1" ht="12.75">
      <c r="A834" s="246"/>
      <c r="B834" s="247"/>
      <c r="C834" s="248"/>
      <c r="D834" s="248"/>
    </row>
    <row r="835" spans="1:4" s="249" customFormat="1" ht="12.75">
      <c r="A835" s="246"/>
      <c r="B835" s="247"/>
      <c r="C835" s="248"/>
      <c r="D835" s="248"/>
    </row>
    <row r="836" spans="1:4" s="249" customFormat="1" ht="12.75">
      <c r="A836" s="246"/>
      <c r="B836" s="247"/>
      <c r="C836" s="248"/>
      <c r="D836" s="248"/>
    </row>
    <row r="837" spans="1:4" s="249" customFormat="1" ht="12.75">
      <c r="A837" s="246"/>
      <c r="B837" s="247"/>
      <c r="C837" s="248"/>
      <c r="D837" s="248"/>
    </row>
    <row r="838" spans="1:4" s="249" customFormat="1" ht="12.75">
      <c r="A838" s="246"/>
      <c r="B838" s="247"/>
      <c r="C838" s="248"/>
      <c r="D838" s="248"/>
    </row>
    <row r="839" spans="1:4" s="249" customFormat="1" ht="12.75">
      <c r="A839" s="246"/>
      <c r="B839" s="247"/>
      <c r="C839" s="248"/>
      <c r="D839" s="248"/>
    </row>
    <row r="840" spans="1:4" s="249" customFormat="1" ht="12.75">
      <c r="A840" s="246"/>
      <c r="B840" s="247"/>
      <c r="C840" s="248"/>
      <c r="D840" s="248"/>
    </row>
    <row r="841" spans="1:4" s="249" customFormat="1" ht="12.75">
      <c r="A841" s="246"/>
      <c r="B841" s="247"/>
      <c r="C841" s="248"/>
      <c r="D841" s="248"/>
    </row>
    <row r="842" spans="1:4" s="249" customFormat="1" ht="12.75">
      <c r="A842" s="246"/>
      <c r="B842" s="247"/>
      <c r="C842" s="248"/>
      <c r="D842" s="248"/>
    </row>
    <row r="843" spans="1:4" s="249" customFormat="1" ht="12.75">
      <c r="A843" s="246"/>
      <c r="B843" s="247"/>
      <c r="C843" s="248"/>
      <c r="D843" s="248"/>
    </row>
    <row r="844" spans="1:4" s="249" customFormat="1" ht="12.75">
      <c r="A844" s="246"/>
      <c r="B844" s="247"/>
      <c r="C844" s="248"/>
      <c r="D844" s="248"/>
    </row>
    <row r="845" spans="1:4" s="249" customFormat="1" ht="12.75">
      <c r="A845" s="246"/>
      <c r="B845" s="247"/>
      <c r="C845" s="248"/>
      <c r="D845" s="248"/>
    </row>
    <row r="846" spans="1:4" s="249" customFormat="1" ht="12.75">
      <c r="A846" s="246"/>
      <c r="B846" s="247"/>
      <c r="C846" s="248"/>
      <c r="D846" s="248"/>
    </row>
    <row r="847" spans="1:4" s="249" customFormat="1" ht="12.75">
      <c r="A847" s="246"/>
      <c r="B847" s="247"/>
      <c r="C847" s="248"/>
      <c r="D847" s="248"/>
    </row>
    <row r="848" spans="1:4" s="249" customFormat="1" ht="12.75">
      <c r="A848" s="246"/>
      <c r="B848" s="247"/>
      <c r="C848" s="248"/>
      <c r="D848" s="248"/>
    </row>
    <row r="849" spans="1:4" s="249" customFormat="1" ht="12.75">
      <c r="A849" s="246"/>
      <c r="B849" s="247"/>
      <c r="C849" s="248"/>
      <c r="D849" s="248"/>
    </row>
    <row r="850" spans="1:4" s="249" customFormat="1" ht="12.75">
      <c r="A850" s="246"/>
      <c r="B850" s="247"/>
      <c r="C850" s="248"/>
      <c r="D850" s="248"/>
    </row>
    <row r="851" spans="1:4" s="249" customFormat="1" ht="12.75">
      <c r="A851" s="246"/>
      <c r="B851" s="247"/>
      <c r="C851" s="248"/>
      <c r="D851" s="248"/>
    </row>
    <row r="852" spans="1:4" s="249" customFormat="1" ht="12.75">
      <c r="A852" s="246"/>
      <c r="B852" s="247"/>
      <c r="C852" s="248"/>
      <c r="D852" s="248"/>
    </row>
    <row r="853" spans="1:4" s="249" customFormat="1" ht="12.75">
      <c r="A853" s="246"/>
      <c r="B853" s="247"/>
      <c r="C853" s="248"/>
      <c r="D853" s="248"/>
    </row>
    <row r="854" spans="1:4" s="249" customFormat="1" ht="12.75">
      <c r="A854" s="246"/>
      <c r="B854" s="247"/>
      <c r="C854" s="248"/>
      <c r="D854" s="248"/>
    </row>
    <row r="855" spans="1:4" s="249" customFormat="1" ht="12.75">
      <c r="A855" s="246"/>
      <c r="B855" s="247"/>
      <c r="C855" s="248"/>
      <c r="D855" s="248"/>
    </row>
    <row r="856" spans="1:4" s="249" customFormat="1" ht="12.75">
      <c r="A856" s="246"/>
      <c r="B856" s="247"/>
      <c r="C856" s="248"/>
      <c r="D856" s="248"/>
    </row>
    <row r="857" spans="1:4" s="249" customFormat="1" ht="12.75">
      <c r="A857" s="246"/>
      <c r="B857" s="247"/>
      <c r="C857" s="248"/>
      <c r="D857" s="248"/>
    </row>
    <row r="858" spans="1:4" s="249" customFormat="1" ht="12.75">
      <c r="A858" s="246"/>
      <c r="B858" s="247"/>
      <c r="C858" s="248"/>
      <c r="D858" s="248"/>
    </row>
    <row r="859" spans="1:4" s="249" customFormat="1" ht="12.75">
      <c r="A859" s="246"/>
      <c r="B859" s="247"/>
      <c r="C859" s="248"/>
      <c r="D859" s="248"/>
    </row>
    <row r="860" spans="1:4" s="249" customFormat="1" ht="12.75">
      <c r="A860" s="246"/>
      <c r="B860" s="247"/>
      <c r="C860" s="248"/>
      <c r="D860" s="248"/>
    </row>
    <row r="861" spans="1:4" s="249" customFormat="1" ht="12.75">
      <c r="A861" s="246"/>
      <c r="B861" s="247"/>
      <c r="C861" s="248"/>
      <c r="D861" s="248"/>
    </row>
    <row r="862" spans="1:4" s="249" customFormat="1" ht="12.75">
      <c r="A862" s="246"/>
      <c r="B862" s="247"/>
      <c r="C862" s="248"/>
      <c r="D862" s="248"/>
    </row>
    <row r="863" spans="1:4" s="249" customFormat="1" ht="12.75">
      <c r="A863" s="246"/>
      <c r="B863" s="247"/>
      <c r="C863" s="248"/>
      <c r="D863" s="250"/>
    </row>
    <row r="864" spans="3:4" s="249" customFormat="1" ht="12.75">
      <c r="C864" s="251"/>
      <c r="D864" s="251"/>
    </row>
    <row r="865" spans="3:4" s="249" customFormat="1" ht="12.75">
      <c r="C865" s="251"/>
      <c r="D865" s="251"/>
    </row>
    <row r="866" spans="3:4" s="249" customFormat="1" ht="12.75">
      <c r="C866" s="251"/>
      <c r="D866" s="251"/>
    </row>
  </sheetData>
  <sheetProtection password="EC45" sheet="1" objects="1" scenarios="1" autoFilter="0"/>
  <autoFilter ref="A1:A866"/>
  <printOptions/>
  <pageMargins left="0.75" right="0.48" top="1" bottom="1" header="0.5" footer="0.5"/>
  <pageSetup fitToHeight="3"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tabColor indexed="22"/>
  </sheetPr>
  <dimension ref="A1:E85"/>
  <sheetViews>
    <sheetView showGridLines="0" zoomScalePageLayoutView="0" workbookViewId="0" topLeftCell="A1">
      <selection activeCell="D64" sqref="D64"/>
    </sheetView>
  </sheetViews>
  <sheetFormatPr defaultColWidth="9.140625" defaultRowHeight="12.75"/>
  <cols>
    <col min="1" max="1" width="64.140625" style="15" customWidth="1"/>
    <col min="2" max="2" width="6.7109375" style="3" customWidth="1"/>
    <col min="3" max="3" width="2.8515625" style="2" customWidth="1"/>
    <col min="4" max="4" width="41.7109375" style="2" bestFit="1" customWidth="1"/>
    <col min="5" max="5" width="5.57421875" style="2" bestFit="1" customWidth="1"/>
    <col min="6" max="16384" width="9.140625" style="2" customWidth="1"/>
  </cols>
  <sheetData>
    <row r="1" spans="1:5" ht="15.75">
      <c r="A1" s="252" t="s">
        <v>335</v>
      </c>
      <c r="B1" s="253" t="s">
        <v>331</v>
      </c>
      <c r="D1" s="75" t="s">
        <v>332</v>
      </c>
      <c r="E1" s="76" t="s">
        <v>331</v>
      </c>
    </row>
    <row r="2" spans="1:5" ht="15.75">
      <c r="A2" s="14" t="s">
        <v>350</v>
      </c>
      <c r="B2" s="4">
        <v>1</v>
      </c>
      <c r="D2" s="8">
        <v>6</v>
      </c>
      <c r="E2" s="9" t="s">
        <v>333</v>
      </c>
    </row>
    <row r="3" spans="1:5" ht="16.5" thickBot="1">
      <c r="A3" s="14" t="s">
        <v>477</v>
      </c>
      <c r="B3" s="4">
        <v>3</v>
      </c>
      <c r="D3" s="10">
        <v>12</v>
      </c>
      <c r="E3" s="11" t="s">
        <v>334</v>
      </c>
    </row>
    <row r="4" spans="1:2" ht="15.75">
      <c r="A4" s="14" t="s">
        <v>351</v>
      </c>
      <c r="B4" s="4">
        <v>15</v>
      </c>
    </row>
    <row r="5" spans="1:2" ht="15.75">
      <c r="A5" s="14" t="s">
        <v>352</v>
      </c>
      <c r="B5" s="4">
        <v>21</v>
      </c>
    </row>
    <row r="6" spans="1:2" ht="15.75">
      <c r="A6" s="14" t="s">
        <v>353</v>
      </c>
      <c r="B6" s="4">
        <v>31</v>
      </c>
    </row>
    <row r="7" spans="1:2" ht="15.75">
      <c r="A7" s="14" t="s">
        <v>354</v>
      </c>
      <c r="B7" s="4">
        <v>37</v>
      </c>
    </row>
    <row r="8" spans="1:2" ht="15.75">
      <c r="A8" s="14" t="s">
        <v>478</v>
      </c>
      <c r="B8" s="4">
        <v>43</v>
      </c>
    </row>
    <row r="9" spans="1:2" ht="15.75">
      <c r="A9" s="14" t="s">
        <v>356</v>
      </c>
      <c r="B9" s="4">
        <v>47</v>
      </c>
    </row>
    <row r="10" spans="1:2" ht="15.75">
      <c r="A10" s="14" t="s">
        <v>479</v>
      </c>
      <c r="B10" s="4">
        <v>55</v>
      </c>
    </row>
    <row r="11" spans="1:2" ht="15.75">
      <c r="A11" s="14" t="s">
        <v>355</v>
      </c>
      <c r="B11" s="4">
        <v>57</v>
      </c>
    </row>
    <row r="12" spans="1:2" ht="15.75">
      <c r="A12" s="14" t="s">
        <v>357</v>
      </c>
      <c r="B12" s="4">
        <v>63</v>
      </c>
    </row>
    <row r="13" spans="1:2" ht="15.75">
      <c r="A13" s="14" t="s">
        <v>358</v>
      </c>
      <c r="B13" s="4">
        <v>85</v>
      </c>
    </row>
    <row r="14" spans="1:2" ht="15.75">
      <c r="A14" s="14" t="s">
        <v>359</v>
      </c>
      <c r="B14" s="4">
        <v>87</v>
      </c>
    </row>
    <row r="15" spans="1:2" ht="15.75">
      <c r="A15" s="14" t="s">
        <v>360</v>
      </c>
      <c r="B15" s="4">
        <v>141</v>
      </c>
    </row>
    <row r="16" spans="1:2" ht="15.75">
      <c r="A16" s="14" t="s">
        <v>361</v>
      </c>
      <c r="B16" s="4">
        <v>147</v>
      </c>
    </row>
    <row r="17" spans="1:2" ht="15.75">
      <c r="A17" s="14" t="s">
        <v>362</v>
      </c>
      <c r="B17" s="4">
        <v>127</v>
      </c>
    </row>
    <row r="18" spans="1:2" ht="15" customHeight="1">
      <c r="A18" s="14" t="s">
        <v>716</v>
      </c>
      <c r="B18" s="4">
        <v>133</v>
      </c>
    </row>
    <row r="19" spans="1:2" ht="15.75">
      <c r="A19" s="14" t="s">
        <v>480</v>
      </c>
      <c r="B19" s="4">
        <v>153</v>
      </c>
    </row>
    <row r="20" spans="1:2" ht="15.75">
      <c r="A20" s="14" t="s">
        <v>717</v>
      </c>
      <c r="B20" s="4">
        <v>159</v>
      </c>
    </row>
    <row r="21" spans="1:2" ht="15.75">
      <c r="A21" s="14" t="s">
        <v>81</v>
      </c>
      <c r="B21" s="4">
        <v>171</v>
      </c>
    </row>
    <row r="22" spans="1:2" ht="15.75">
      <c r="A22" s="14" t="s">
        <v>482</v>
      </c>
      <c r="B22" s="4">
        <v>165</v>
      </c>
    </row>
    <row r="23" spans="1:2" ht="15.75">
      <c r="A23" s="14" t="s">
        <v>718</v>
      </c>
      <c r="B23" s="4">
        <v>5</v>
      </c>
    </row>
    <row r="24" spans="1:2" ht="15.75">
      <c r="A24" s="14" t="s">
        <v>673</v>
      </c>
      <c r="B24" s="4">
        <v>167</v>
      </c>
    </row>
    <row r="25" spans="1:2" ht="15.75">
      <c r="A25" s="14" t="s">
        <v>672</v>
      </c>
      <c r="B25" s="4">
        <v>51</v>
      </c>
    </row>
    <row r="26" spans="1:2" ht="15.75">
      <c r="A26" s="14" t="s">
        <v>719</v>
      </c>
      <c r="B26" s="4">
        <v>67</v>
      </c>
    </row>
    <row r="27" spans="1:2" ht="15.75">
      <c r="A27" s="14" t="s">
        <v>720</v>
      </c>
      <c r="B27" s="4">
        <v>69</v>
      </c>
    </row>
    <row r="28" spans="1:2" ht="15.75">
      <c r="A28" s="14" t="s">
        <v>684</v>
      </c>
      <c r="B28" s="4">
        <v>109</v>
      </c>
    </row>
    <row r="29" spans="1:2" ht="15.75">
      <c r="A29" s="14" t="s">
        <v>721</v>
      </c>
      <c r="B29" s="4">
        <v>113</v>
      </c>
    </row>
    <row r="30" spans="1:2" ht="15.75">
      <c r="A30" s="14" t="s">
        <v>722</v>
      </c>
      <c r="B30" s="4">
        <v>137</v>
      </c>
    </row>
    <row r="31" spans="1:2" ht="15.75">
      <c r="A31" s="14" t="s">
        <v>723</v>
      </c>
      <c r="B31" s="4">
        <v>157</v>
      </c>
    </row>
    <row r="32" spans="1:2" ht="15.75">
      <c r="A32" s="14" t="s">
        <v>264</v>
      </c>
      <c r="B32" s="4">
        <v>7</v>
      </c>
    </row>
    <row r="33" spans="1:2" ht="15.75">
      <c r="A33" s="14" t="s">
        <v>265</v>
      </c>
      <c r="B33" s="4">
        <v>9</v>
      </c>
    </row>
    <row r="34" spans="1:2" ht="15.75">
      <c r="A34" s="14" t="s">
        <v>266</v>
      </c>
      <c r="B34" s="4">
        <v>13</v>
      </c>
    </row>
    <row r="35" spans="1:2" ht="15.75">
      <c r="A35" s="14" t="s">
        <v>267</v>
      </c>
      <c r="B35" s="4">
        <v>17</v>
      </c>
    </row>
    <row r="36" spans="1:2" ht="15.75">
      <c r="A36" s="14" t="s">
        <v>268</v>
      </c>
      <c r="B36" s="4">
        <v>19</v>
      </c>
    </row>
    <row r="37" spans="1:2" ht="15.75">
      <c r="A37" s="14" t="s">
        <v>269</v>
      </c>
      <c r="B37" s="4">
        <v>23</v>
      </c>
    </row>
    <row r="38" spans="1:2" ht="15.75">
      <c r="A38" s="14" t="s">
        <v>270</v>
      </c>
      <c r="B38" s="4">
        <v>27</v>
      </c>
    </row>
    <row r="39" spans="1:2" ht="15.75">
      <c r="A39" s="14" t="s">
        <v>271</v>
      </c>
      <c r="B39" s="4">
        <v>25</v>
      </c>
    </row>
    <row r="40" spans="1:2" ht="15.75">
      <c r="A40" s="14" t="s">
        <v>272</v>
      </c>
      <c r="B40" s="4">
        <v>29</v>
      </c>
    </row>
    <row r="41" spans="1:2" ht="15.75">
      <c r="A41" s="14" t="s">
        <v>273</v>
      </c>
      <c r="B41" s="4">
        <v>35</v>
      </c>
    </row>
    <row r="42" spans="1:2" ht="15.75">
      <c r="A42" s="14" t="s">
        <v>274</v>
      </c>
      <c r="B42" s="4">
        <v>39</v>
      </c>
    </row>
    <row r="43" spans="1:2" ht="15.75">
      <c r="A43" s="14" t="s">
        <v>275</v>
      </c>
      <c r="B43" s="4">
        <v>49</v>
      </c>
    </row>
    <row r="44" spans="1:2" ht="15.75">
      <c r="A44" s="14" t="s">
        <v>276</v>
      </c>
      <c r="B44" s="4">
        <v>45</v>
      </c>
    </row>
    <row r="45" spans="1:2" ht="15.75">
      <c r="A45" s="14" t="s">
        <v>277</v>
      </c>
      <c r="B45" s="4">
        <v>59</v>
      </c>
    </row>
    <row r="46" spans="1:2" ht="15.75">
      <c r="A46" s="14" t="s">
        <v>278</v>
      </c>
      <c r="B46" s="4">
        <v>61</v>
      </c>
    </row>
    <row r="47" spans="1:2" ht="15.75">
      <c r="A47" s="14" t="s">
        <v>279</v>
      </c>
      <c r="B47" s="4">
        <v>65</v>
      </c>
    </row>
    <row r="48" spans="1:2" ht="15.75">
      <c r="A48" s="14" t="s">
        <v>280</v>
      </c>
      <c r="B48" s="4">
        <v>75</v>
      </c>
    </row>
    <row r="49" spans="1:2" ht="15.75">
      <c r="A49" s="14" t="s">
        <v>281</v>
      </c>
      <c r="B49" s="4">
        <v>77</v>
      </c>
    </row>
    <row r="50" spans="1:2" ht="15.75">
      <c r="A50" s="14" t="s">
        <v>282</v>
      </c>
      <c r="B50" s="4">
        <v>79</v>
      </c>
    </row>
    <row r="51" spans="1:2" ht="15.75">
      <c r="A51" s="14" t="s">
        <v>283</v>
      </c>
      <c r="B51" s="4">
        <v>81</v>
      </c>
    </row>
    <row r="52" spans="1:2" ht="15.75">
      <c r="A52" s="14" t="s">
        <v>284</v>
      </c>
      <c r="B52" s="4">
        <v>83</v>
      </c>
    </row>
    <row r="53" spans="1:2" ht="15.75">
      <c r="A53" s="14" t="s">
        <v>285</v>
      </c>
      <c r="B53" s="4">
        <v>91</v>
      </c>
    </row>
    <row r="54" spans="1:2" ht="15.75">
      <c r="A54" s="14" t="s">
        <v>286</v>
      </c>
      <c r="B54" s="4">
        <v>93</v>
      </c>
    </row>
    <row r="55" spans="1:2" ht="15.75">
      <c r="A55" s="14" t="s">
        <v>287</v>
      </c>
      <c r="B55" s="4">
        <v>95</v>
      </c>
    </row>
    <row r="56" spans="1:2" ht="15.75">
      <c r="A56" s="14" t="s">
        <v>288</v>
      </c>
      <c r="B56" s="4">
        <v>97</v>
      </c>
    </row>
    <row r="57" spans="1:2" ht="15.75">
      <c r="A57" s="14" t="s">
        <v>289</v>
      </c>
      <c r="B57" s="4">
        <v>99</v>
      </c>
    </row>
    <row r="58" spans="1:2" ht="15.75">
      <c r="A58" s="14" t="s">
        <v>290</v>
      </c>
      <c r="B58" s="4">
        <v>101</v>
      </c>
    </row>
    <row r="59" spans="1:2" ht="15.75">
      <c r="A59" s="14" t="s">
        <v>291</v>
      </c>
      <c r="B59" s="4">
        <v>103</v>
      </c>
    </row>
    <row r="60" spans="1:2" ht="15.75">
      <c r="A60" s="14" t="s">
        <v>292</v>
      </c>
      <c r="B60" s="4">
        <v>105</v>
      </c>
    </row>
    <row r="61" spans="1:2" ht="15.75">
      <c r="A61" s="14" t="s">
        <v>293</v>
      </c>
      <c r="B61" s="4">
        <v>107</v>
      </c>
    </row>
    <row r="62" spans="1:2" ht="15.75">
      <c r="A62" s="14" t="s">
        <v>294</v>
      </c>
      <c r="B62" s="4">
        <v>115</v>
      </c>
    </row>
    <row r="63" spans="1:2" ht="15.75">
      <c r="A63" s="14" t="s">
        <v>295</v>
      </c>
      <c r="B63" s="4">
        <v>117</v>
      </c>
    </row>
    <row r="64" spans="1:2" ht="15.75">
      <c r="A64" s="14" t="s">
        <v>296</v>
      </c>
      <c r="B64" s="4">
        <v>119</v>
      </c>
    </row>
    <row r="65" spans="1:2" ht="15.75">
      <c r="A65" s="14" t="s">
        <v>656</v>
      </c>
      <c r="B65" s="4">
        <v>121</v>
      </c>
    </row>
    <row r="66" spans="1:2" ht="15.75">
      <c r="A66" s="14" t="s">
        <v>657</v>
      </c>
      <c r="B66" s="4">
        <v>125</v>
      </c>
    </row>
    <row r="67" spans="1:2" ht="15.75">
      <c r="A67" s="14" t="s">
        <v>658</v>
      </c>
      <c r="B67" s="4">
        <v>129</v>
      </c>
    </row>
    <row r="68" spans="1:2" ht="15.75">
      <c r="A68" s="14" t="s">
        <v>659</v>
      </c>
      <c r="B68" s="4">
        <v>131</v>
      </c>
    </row>
    <row r="69" spans="1:2" ht="15.75">
      <c r="A69" s="14" t="s">
        <v>660</v>
      </c>
      <c r="B69" s="4">
        <v>135</v>
      </c>
    </row>
    <row r="70" spans="1:2" ht="15.75">
      <c r="A70" s="14" t="s">
        <v>661</v>
      </c>
      <c r="B70" s="4">
        <v>139</v>
      </c>
    </row>
    <row r="71" spans="1:2" ht="15.75">
      <c r="A71" s="14" t="s">
        <v>662</v>
      </c>
      <c r="B71" s="4">
        <v>143</v>
      </c>
    </row>
    <row r="72" spans="1:2" ht="15.75">
      <c r="A72" s="14" t="s">
        <v>663</v>
      </c>
      <c r="B72" s="4">
        <v>145</v>
      </c>
    </row>
    <row r="73" spans="1:2" ht="15.75">
      <c r="A73" s="14" t="s">
        <v>664</v>
      </c>
      <c r="B73" s="4">
        <v>149</v>
      </c>
    </row>
    <row r="74" spans="1:2" ht="15.75">
      <c r="A74" s="14" t="s">
        <v>665</v>
      </c>
      <c r="B74" s="4">
        <v>151</v>
      </c>
    </row>
    <row r="75" spans="1:2" ht="15.75">
      <c r="A75" s="14" t="s">
        <v>666</v>
      </c>
      <c r="B75" s="4">
        <v>155</v>
      </c>
    </row>
    <row r="76" spans="1:2" ht="15.75">
      <c r="A76" s="14" t="s">
        <v>667</v>
      </c>
      <c r="B76" s="4">
        <v>163</v>
      </c>
    </row>
    <row r="77" spans="1:2" ht="15.75">
      <c r="A77" s="14" t="s">
        <v>668</v>
      </c>
      <c r="B77" s="4">
        <v>177</v>
      </c>
    </row>
    <row r="78" spans="1:2" ht="15.75">
      <c r="A78" s="14" t="s">
        <v>669</v>
      </c>
      <c r="B78" s="4">
        <v>89</v>
      </c>
    </row>
    <row r="79" spans="1:2" ht="15.75">
      <c r="A79" s="14" t="s">
        <v>670</v>
      </c>
      <c r="B79" s="4">
        <v>123</v>
      </c>
    </row>
    <row r="80" spans="1:2" ht="15.75">
      <c r="A80" s="14" t="s">
        <v>724</v>
      </c>
      <c r="B80" s="4">
        <v>33</v>
      </c>
    </row>
    <row r="81" spans="1:2" ht="15.75">
      <c r="A81" s="14" t="s">
        <v>725</v>
      </c>
      <c r="B81" s="4">
        <v>11</v>
      </c>
    </row>
    <row r="82" spans="1:2" ht="15.75">
      <c r="A82" s="14" t="s">
        <v>726</v>
      </c>
      <c r="B82" s="4">
        <v>161</v>
      </c>
    </row>
    <row r="83" spans="1:2" ht="15.75">
      <c r="A83" s="14" t="s">
        <v>727</v>
      </c>
      <c r="B83" s="4">
        <v>173</v>
      </c>
    </row>
    <row r="84" spans="1:2" ht="15.75">
      <c r="A84" s="14" t="s">
        <v>728</v>
      </c>
      <c r="B84" s="4">
        <v>175</v>
      </c>
    </row>
    <row r="85" spans="1:2" ht="32.25" thickBot="1">
      <c r="A85" s="12" t="s">
        <v>326</v>
      </c>
      <c r="B85" s="13">
        <v>999</v>
      </c>
    </row>
  </sheetData>
  <sheetProtection password="EC45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2013-07-03T07:34:10Z</cp:lastPrinted>
  <dcterms:created xsi:type="dcterms:W3CDTF">2004-03-24T19:37:04Z</dcterms:created>
  <dcterms:modified xsi:type="dcterms:W3CDTF">2013-07-03T07:39:32Z</dcterms:modified>
  <cp:category/>
  <cp:version/>
  <cp:contentType/>
  <cp:contentStatus/>
</cp:coreProperties>
</file>