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5" yWindow="15" windowWidth="14295" windowHeight="8055" tabRatio="839" activeTab="2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(обязательный)'!$A$1:$A$1847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4'!$A$1:$AR$62</definedName>
    <definedName name="_xlnm.Print_Area" localSheetId="1">'Разделы 1, 2, 3'!$A$1:$N$33</definedName>
    <definedName name="_xlnm.Print_Area" localSheetId="0">'Титул ф.6'!$A$1:$N$30</definedName>
  </definedNames>
  <calcPr fullCalcOnLoad="1"/>
</workbook>
</file>

<file path=xl/comments2.xml><?xml version="1.0" encoding="utf-8"?>
<comments xmlns="http://schemas.openxmlformats.org/spreadsheetml/2006/main">
  <authors>
    <author>MarshalE</author>
  </authors>
  <commentList>
    <comment ref="C24" authorId="0">
      <text>
        <r>
          <rPr>
            <b/>
            <sz val="10"/>
            <rFont val="Tahoma"/>
            <family val="2"/>
          </rPr>
          <t>MarshalE:</t>
        </r>
        <r>
          <rPr>
            <sz val="10"/>
            <rFont val="Tahoma"/>
            <family val="2"/>
          </rPr>
          <t xml:space="preserve">
ФЛК равна разделу 4 графе "Итого" по строке "Всего"</t>
        </r>
      </text>
    </comment>
  </commentList>
</comments>
</file>

<file path=xl/comments4.xml><?xml version="1.0" encoding="utf-8"?>
<comments xmlns="http://schemas.openxmlformats.org/spreadsheetml/2006/main">
  <authors>
    <author>Andr</author>
  </authors>
  <commentList>
    <comment ref="A24" authorId="0">
      <text>
        <r>
          <rPr>
            <b/>
            <sz val="14"/>
            <rFont val="Tahoma"/>
            <family val="2"/>
          </rPr>
          <t>Andr:
для районных судо</t>
        </r>
        <r>
          <rPr>
            <sz val="14"/>
            <rFont val="Tahoma"/>
            <family val="2"/>
          </rPr>
          <t>в</t>
        </r>
      </text>
    </comment>
  </commentList>
</comments>
</file>

<file path=xl/sharedStrings.xml><?xml version="1.0" encoding="utf-8"?>
<sst xmlns="http://schemas.openxmlformats.org/spreadsheetml/2006/main" count="6049" uniqueCount="2421">
  <si>
    <t>Ф.F6w разд.4 стл.9 : [{сумма стр.10-13}=0]</t>
  </si>
  <si>
    <t>206948</t>
  </si>
  <si>
    <t>Ф.F6w разд.4 стр.5 : [{стл.39}=0]</t>
  </si>
  <si>
    <t>206949</t>
  </si>
  <si>
    <t>Ф.F6w разд.4 стл.1 : [{сумма стр.1-2}=0]</t>
  </si>
  <si>
    <t>Ф.F6w разд.4 стл.10 : [{сумма стр.1-2}=0]</t>
  </si>
  <si>
    <t>Ф.F6w разд.4 стл.11 : [{сумма стр.1-2}=0]</t>
  </si>
  <si>
    <t>Ф.F6w разд.4 стл.12 : [{сумма стр.1-2}=0]</t>
  </si>
  <si>
    <t>Ф.F6w разд.4 стл.13 : [{сумма стр.1-2}=0]</t>
  </si>
  <si>
    <t>Ф.F6w разд.4 стл.14 : [{сумма стр.1-2}=0]</t>
  </si>
  <si>
    <t>Ф.F6w разд.4 стл.15 : [{сумма стр.1-2}=0]</t>
  </si>
  <si>
    <t>Ф.F6w разд.4 стл.16 : [{сумма стр.1-2}=0]</t>
  </si>
  <si>
    <t>Ф.F6w разд.4 стл.17 : [{сумма стр.1-2}=0]</t>
  </si>
  <si>
    <t>Ф.F6w разд.4 стл.18 : [{сумма стр.1-2}=0]</t>
  </si>
  <si>
    <t>Ф.F6w разд.4 стл.19 : [{сумма стр.1-2}=0]</t>
  </si>
  <si>
    <t>Ф.F6w разд.4 стл.2 : [{сумма стр.1-2}=0]</t>
  </si>
  <si>
    <t>Ф.F6w разд.4 стл.20 : [{сумма стр.1-2}=0]</t>
  </si>
  <si>
    <t>Ф.F6w разд.4 стл.21 : [{сумма стр.1-2}=0]</t>
  </si>
  <si>
    <t>Ф.F6w разд.4 стл.22 : [{сумма стр.1-2}=0]</t>
  </si>
  <si>
    <t>Ф.F6w разд.4 стл.23 : [{сумма стр.1-2}=0]</t>
  </si>
  <si>
    <t>Ф.F6w разд.4 стл.24 : [{сумма стр.1-2}=0]</t>
  </si>
  <si>
    <t>Ф.F6w разд.4 стл.25 : [{сумма стр.1-2}=0]</t>
  </si>
  <si>
    <t>Ф.F6w разд.4 стл.26 : [{сумма стр.1-2}=0]</t>
  </si>
  <si>
    <t>Ф.F6w разд.4 стл.27 : [{сумма стр.1-2}=0]</t>
  </si>
  <si>
    <t>Ф.F6w разд.4 стл.28 : [{сумма стр.1-2}=0]</t>
  </si>
  <si>
    <t>Ф.F6w разд.4 стл.29 : [{сумма стр.1-2}=0]</t>
  </si>
  <si>
    <t>Ф.F6w разд.4 стл.3 : [{сумма стр.1-2}=0]</t>
  </si>
  <si>
    <t>Ф.F6w разд.4 стл.30 : [{сумма стр.1-2}=0]</t>
  </si>
  <si>
    <t>Ф.F6w разд.4 стл.31 : [{сумма стр.1-2}=0]</t>
  </si>
  <si>
    <t>Ф.F6w разд.4 стл.32 : [{сумма стр.1-2}=0]</t>
  </si>
  <si>
    <t>Ф.F6w разд.4 стл.33 : [{сумма стр.1-2}=0]</t>
  </si>
  <si>
    <t>Ф.F6w разд.4 стл.34 : [{сумма стр.1-2}=0]</t>
  </si>
  <si>
    <t>Ф.F6w разд.4 стл.35 : [{сумма стр.1-2}=0]</t>
  </si>
  <si>
    <t>Ф.F6w разд.4 стл.36 : [{сумма стр.1-2}=0]</t>
  </si>
  <si>
    <t>Ф.F6w разд.4 стл.37 : [{сумма стр.1-2}=0]</t>
  </si>
  <si>
    <t>Ф.F6w разд.4 стл.38 : [{сумма стр.1-2}=0]</t>
  </si>
  <si>
    <t>Ф.F6w разд.4 стл.4 : [{сумма стр.1-2}=0]</t>
  </si>
  <si>
    <t>Ф.F6w разд.4 стл.5 : [{сумма стр.1-2}=0]</t>
  </si>
  <si>
    <t>Ф.F6w разд.4 стл.6 : [{сумма стр.1-2}=0]</t>
  </si>
  <si>
    <t>Ф.F6w разд.4 стл.7 : [{сумма стр.1-2}=0]</t>
  </si>
  <si>
    <t>Ф.F6w разд.4 стл.8 : [{сумма стр.1-2}=0]</t>
  </si>
  <si>
    <t>Ф.F6w разд.4 стл.9 : [{сумма стр.1-2}=0]</t>
  </si>
  <si>
    <t>206951</t>
  </si>
  <si>
    <t>204939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</si>
  <si>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</si>
  <si>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>204967</t>
  </si>
  <si>
    <t>206934</t>
  </si>
  <si>
    <t>Ф.F6w разд.5 стр.10 : [{стл.1}=0]</t>
  </si>
  <si>
    <t>206935</t>
  </si>
  <si>
    <t>206936</t>
  </si>
  <si>
    <t>(w) Внести подтверждения на лист ФЛК информационный</t>
  </si>
  <si>
    <t>206938</t>
  </si>
  <si>
    <t>206952</t>
  </si>
  <si>
    <t>Ф.F6w разд.6 стл.1 : [{сумма стр.1-2}=0]</t>
  </si>
  <si>
    <t xml:space="preserve">169-200.3 </t>
  </si>
  <si>
    <t xml:space="preserve">280, 280.1,282,              282.1-282.3
</t>
  </si>
  <si>
    <t>Утверждена 
приказом Судебного департамента 
при Верховном Суде Российской Федерации 
от  30.06.2016   № 141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</si>
  <si>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</si>
  <si>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</si>
  <si>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</si>
  <si>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Председатель суда А.И. Максимов</t>
  </si>
  <si>
    <t>Консультант суда          И.М. Хуртина</t>
  </si>
  <si>
    <t>(8422)33-12-59</t>
  </si>
  <si>
    <t>11.07.2016 г.</t>
  </si>
  <si>
    <t>Ф.F6w разд.4 стл.32 : [{стр.40}&lt;={стр.35}]</t>
  </si>
  <si>
    <t>Ф.F6w разд.4 стл.33 : [{стр.40}&lt;={стр.35}]</t>
  </si>
  <si>
    <t>Ф.F6w разд.4 стл.34 : [{стр.40}&lt;={стр.35}]</t>
  </si>
  <si>
    <t>Ф.F6w разд.4 стл.35 : [{стр.40}&lt;={стр.35}]</t>
  </si>
  <si>
    <t>Ф.F6w разд.4 стл.36 : [{стр.40}&lt;={стр.35}]</t>
  </si>
  <si>
    <t>Ф.F6w разд.4 стл.37 : [{стр.40}&lt;={стр.35}]</t>
  </si>
  <si>
    <t>Ф.F6w разд.4 стл.38 : [{стр.40}&lt;={стр.35}]</t>
  </si>
  <si>
    <t>Ф.F6w разд.4 стл.4 : [{стр.40}&lt;={стр.35}]</t>
  </si>
  <si>
    <t>Ф.F6w разд.4 стл.5 : [{стр.40}&lt;={стр.35}]</t>
  </si>
  <si>
    <t>Ф.F6w разд.4 стл.6 : [{стр.40}&lt;={стр.35}]</t>
  </si>
  <si>
    <t>Ф.F6w разд.4 стл.7 : [{стр.40}&lt;={стр.35}]</t>
  </si>
  <si>
    <t>Ф.F6w разд.4 стл.8 : [{стр.40}&lt;={стр.35}]</t>
  </si>
  <si>
    <t>Ф.F6w разд.4 стл.9 : [{стр.40}&lt;={стр.35}]</t>
  </si>
  <si>
    <t>Ф.F6w разд.7 стл.1 : [{стр.1}={сумма стр.2-5}]</t>
  </si>
  <si>
    <t>Ф.F6w разд.7 стл.10 : [{стр.1}={сумма стр.2-5}]</t>
  </si>
  <si>
    <t>Ф.F6w разд.7 стл.2 : [{стр.1}={сумма стр.2-5}]</t>
  </si>
  <si>
    <t>Ф.F6w разд.7 стл.3 : [{стр.1}={сумма стр.2-5}]</t>
  </si>
  <si>
    <t>Ф.F6w разд.7 стл.4 : [{стр.1}={сумма стр.2-5}]</t>
  </si>
  <si>
    <t>Ф.F6w разд.7 стл.5 : [{стр.1}={сумма стр.2-5}]</t>
  </si>
  <si>
    <t>Ф.F6w разд.7 стл.6 : [{стр.1}={сумма стр.2-5}]</t>
  </si>
  <si>
    <t>Ф.F6w разд.7 стл.7 : [{стр.1}={сумма стр.2-5}]</t>
  </si>
  <si>
    <t>Ф.F6w разд.7 стл.8 : [{стр.1}={сумма стр.2-5}]</t>
  </si>
  <si>
    <t>Ф.F6w разд.7 стл.9 : [{стр.1}={сумма стр.2-5}]</t>
  </si>
  <si>
    <t>Ф.F6w разд.4 стл.1 : [{стр.41}&lt;={стр.35}]</t>
  </si>
  <si>
    <t>Ф.F6w разд.4 стл.10 : [{стр.41}&lt;={стр.35}]</t>
  </si>
  <si>
    <t>Ф.F6w разд.4 стл.11 : [{стр.41}&lt;={стр.35}]</t>
  </si>
  <si>
    <t>Ф.F6w разд.4 стл.12 : [{стр.41}&lt;={стр.35}]</t>
  </si>
  <si>
    <t>Ф.F6w разд.4 стл.13 : [{стр.41}&lt;={стр.35}]</t>
  </si>
  <si>
    <t>Ф.F6w разд.4 стл.14 : [{стр.41}&lt;={стр.35}]</t>
  </si>
  <si>
    <t>Ф.F6w разд.4 стл.15 : [{стр.41}&lt;={стр.35}]</t>
  </si>
  <si>
    <t>Ф.F6w разд.4 стл.16 : [{стр.41}&lt;={стр.35}]</t>
  </si>
  <si>
    <t>Ф.F6w разд.4 стл.17 : [{стр.41}&lt;={стр.35}]</t>
  </si>
  <si>
    <t>Ф.F6w разд.4 стл.18 : [{стр.41}&lt;={стр.35}]</t>
  </si>
  <si>
    <t>Ф.F6w разд.4 стл.19 : [{стр.41}&lt;={стр.35}]</t>
  </si>
  <si>
    <t>Ф.F6w разд.4 стл.2 : [{стр.41}&lt;={стр.35}]</t>
  </si>
  <si>
    <t>Ф.F6w разд.4 стл.20 : [{стр.41}&lt;={стр.35}]</t>
  </si>
  <si>
    <t>Ф.F6w разд.4 стл.21 : [{стр.41}&lt;={стр.35}]</t>
  </si>
  <si>
    <t>Ф.F6w разд.4 стл.22 : [{стр.41}&lt;={стр.35}]</t>
  </si>
  <si>
    <t>Ф.F6w разд.4 стл.23 : [{стр.41}&lt;={стр.35}]</t>
  </si>
  <si>
    <t>Ф.F6w разд.4 стл.24 : [{стр.41}&lt;={стр.35}]</t>
  </si>
  <si>
    <t>Ф.F6w разд.4 стл.25 : [{стр.41}&lt;={стр.35}]</t>
  </si>
  <si>
    <t>Ф.F6w разд.4 стл.26 : [{стр.41}&lt;={стр.35}]</t>
  </si>
  <si>
    <t>Ф.F6w разд.4 стл.27 : [{стр.41}&lt;={стр.35}]</t>
  </si>
  <si>
    <t>Ф.F6w разд.4 стл.28 : [{стр.41}&lt;={стр.35}]</t>
  </si>
  <si>
    <t>Ф.F6w разд.4 стл.29 : [{стр.41}&lt;={стр.35}]</t>
  </si>
  <si>
    <t>Ф.F6w разд.4 стл.3 : [{стр.41}&lt;={стр.35}]</t>
  </si>
  <si>
    <t>Ф.F6w разд.4 стл.30 : [{стр.41}&lt;={стр.35}]</t>
  </si>
  <si>
    <t>Ф.F6w разд.4 стл.31 : [{стр.41}&lt;={стр.35}]</t>
  </si>
  <si>
    <t>Ф.F6w разд.4 стл.32 : [{стр.41}&lt;={стр.35}]</t>
  </si>
  <si>
    <t>Ф.F6w разд.4 стл.33 : [{стр.41}&lt;={стр.35}]</t>
  </si>
  <si>
    <t>Ф.F6w разд.4 стл.34 : [{стр.41}&lt;={стр.35}]</t>
  </si>
  <si>
    <t>Ф.F6w разд.4 стл.35 : [{стр.41}&lt;={стр.35}]</t>
  </si>
  <si>
    <t>Ф.F6w разд.4 стл.36 : [{стр.41}&lt;={стр.35}]</t>
  </si>
  <si>
    <t>Ф.F6w разд.4 стл.37 : [{стр.41}&lt;={стр.35}]</t>
  </si>
  <si>
    <t>Ф.F6w разд.4 стл.38 : [{стр.41}&lt;={стр.35}]</t>
  </si>
  <si>
    <t>Ф.F6w разд.4 стл.4 : [{стр.41}&lt;={стр.35}]</t>
  </si>
  <si>
    <t>Ф.F6w разд.4 стл.5 : [{стр.41}&lt;={стр.35}]</t>
  </si>
  <si>
    <t>Ф.F6w разд.4 стл.6 : [{стр.41}&lt;={стр.35}]</t>
  </si>
  <si>
    <t>Ф.F6w разд.4 стл.7 : [{стр.41}&lt;={стр.35}]</t>
  </si>
  <si>
    <t>Ф.F6w разд.4 стл.8 : [{стр.41}&lt;={стр.35}]</t>
  </si>
  <si>
    <t>Ф.F6w разд.4 стл.9 : [{стр.41}&lt;={стр.35}]</t>
  </si>
  <si>
    <t>Ф.F6w разд.4 стр.1 : [{стл.34}={стл.11}+{стл.17}+{сумма стл.23-30}+{сумма стл.32-33}]</t>
  </si>
  <si>
    <t>Ф.F6w разд.4 стр.10 : [{стл.34}={стл.11}+{стл.17}+{сумма стл.23-30}+{сумма стл.32-33}]</t>
  </si>
  <si>
    <t>Ф.F6w разд.4 стр.11 : [{стл.34}={стл.11}+{стл.17}+{сумма стл.23-30}+{сумма стл.32-33}]</t>
  </si>
  <si>
    <t>Ф.F6w разд.4 стр.12 : [{стл.34}={стл.11}+{стл.17}+{сумма стл.23-30}+{сумма стл.32-33}]</t>
  </si>
  <si>
    <t>Ф.F6w разд.4 стр.13 : [{стл.34}={стл.11}+{стл.17}+{сумма стл.23-30}+{сумма стл.32-33}]</t>
  </si>
  <si>
    <t>Ф.F6w разд.4 стр.14 : [{стл.34}={стл.11}+{стл.17}+{сумма стл.23-30}+{сумма стл.32-33}]</t>
  </si>
  <si>
    <t>Ф.F6w разд.4 стр.15 : [{стл.34}={стл.11}+{стл.17}+{сумма стл.23-30}+{сумма стл.32-33}]</t>
  </si>
  <si>
    <t>Ф.F6w разд.4 стр.16 : [{стл.34}={стл.11}+{стл.17}+{сумма стл.23-30}+{сумма стл.32-33}]</t>
  </si>
  <si>
    <t>Ф.F6w разд.4 стр.17 : [{стл.34}={стл.11}+{стл.17}+{сумма стл.23-30}+{сумма стл.32-33}]</t>
  </si>
  <si>
    <t>Ф.F6w разд.4 стр.18 : [{стл.34}={стл.11}+{стл.17}+{сумма стл.23-30}+{сумма стл.32-33}]</t>
  </si>
  <si>
    <t>Ф.F6w разд.4 стр.19 : [{стл.34}={стл.11}+{стл.17}+{сумма стл.23-30}+{сумма стл.32-33}]</t>
  </si>
  <si>
    <t>Ф.F6w разд.4 стр.2 : [{стл.34}={стл.11}+{стл.17}+{сумма стл.23-30}+{сумма стл.32-33}]</t>
  </si>
  <si>
    <t>Ф.F6w разд.4 стр.20 : [{стл.34}={стл.11}+{стл.17}+{сумма стл.23-30}+{сумма стл.32-33}]</t>
  </si>
  <si>
    <t>Ф.F6w разд.4 стр.21 : [{стл.34}={стл.11}+{стл.17}+{сумма стл.23-30}+{сумма стл.32-33}]</t>
  </si>
  <si>
    <t>Ф.F6w разд.4 стр.22 : [{стл.34}={стл.11}+{стл.17}+{сумма стл.23-30}+{сумма стл.32-33}]</t>
  </si>
  <si>
    <t>Ф.F6w разд.4 стр.23 : [{стл.34}={стл.11}+{стл.17}+{сумма стл.23-30}+{сумма стл.32-33}]</t>
  </si>
  <si>
    <t>Ф.F6w разд.4 стр.24 : [{стл.34}={стл.11}+{стл.17}+{сумма стл.23-30}+{сумма стл.32-33}]</t>
  </si>
  <si>
    <t>Ф.F6w разд.4 стр.25 : [{стл.34}={стл.11}+{стл.17}+{сумма стл.23-30}+{сумма стл.32-33}]</t>
  </si>
  <si>
    <t>Ф.F6w разд.4 стр.26 : [{стл.34}={стл.11}+{стл.17}+{сумма стл.23-30}+{сумма стл.32-33}]</t>
  </si>
  <si>
    <t>Ф.F6w разд.4 стр.27 : [{стл.34}={стл.11}+{стл.17}+{сумма стл.23-30}+{сумма стл.32-33}]</t>
  </si>
  <si>
    <t>Ф.F6w разд.4 стр.28 : [{стл.34}={стл.11}+{стл.17}+{сумма стл.23-30}+{сумма стл.32-33}]</t>
  </si>
  <si>
    <t>Ф.F6w разд.4 стр.29 : [{стл.34}={стл.11}+{стл.17}+{сумма стл.23-30}+{сумма стл.32-33}]</t>
  </si>
  <si>
    <t>Ф.F6w разд.4 стр.3 : [{стл.34}={стл.11}+{стл.17}+{сумма стл.23-30}+{сумма стл.32-33}]</t>
  </si>
  <si>
    <t>Ф.F6w разд.4 стр.30 : [{стл.34}={стл.11}+{стл.17}+{сумма стл.23-30}+{сумма стл.32-33}]</t>
  </si>
  <si>
    <t>Ф.F6w разд.4 стр.31 : [{стл.34}={стл.11}+{стл.17}+{сумма стл.23-30}+{сумма стл.32-33}]</t>
  </si>
  <si>
    <t>Ф.F6w разд.4 стр.32 : [{стл.34}={стл.11}+{стл.17}+{сумма стл.23-30}+{сумма стл.32-33}]</t>
  </si>
  <si>
    <t>Ф.F6w разд.4 стр.33 : [{стл.34}={стл.11}+{стл.17}+{сумма стл.23-30}+{сумма стл.32-33}]</t>
  </si>
  <si>
    <t>Ф.F6w разд.4 стр.34 : [{стл.34}={стл.11}+{стл.17}+{сумма стл.23-30}+{сумма стл.32-33}]</t>
  </si>
  <si>
    <t>Ф.F6w разд.4 стр.35 : [{стл.34}={стл.11}+{стл.17}+{сумма стл.23-30}+{сумма стл.32-33}]</t>
  </si>
  <si>
    <t>Ф.F6w разд.4 стр.36 : [{стл.34}={стл.11}+{стл.17}+{сумма стл.23-30}+{сумма стл.32-33}]</t>
  </si>
  <si>
    <t>Ф.F6w разд.4 стр.37 : [{стл.34}={стл.11}+{стл.17}+{сумма стл.23-30}+{сумма стл.32-33}]</t>
  </si>
  <si>
    <t>Ф.F6w разд.4 стр.38 : [{стл.34}={стл.11}+{стл.17}+{сумма стл.23-30}+{сумма стл.32-33}]</t>
  </si>
  <si>
    <t>Ф.F6w разд.4 стр.39 : [{стл.34}={стл.11}+{стл.17}+{сумма стл.23-30}+{сумма стл.32-33}]</t>
  </si>
  <si>
    <t>Ф.F6w разд.4 стр.4 : [{стл.34}={стл.11}+{стл.17}+{сумма стл.23-30}+{сумма стл.32-33}]</t>
  </si>
  <si>
    <t>Ф.F6w разд.4 стр.40 : [{стл.34}={стл.11}+{стл.17}+{сумма стл.23-30}+{сумма стл.32-33}]</t>
  </si>
  <si>
    <t>Ф.F6w разд.4 стр.41 : [{стл.34}={стл.11}+{стл.17}+{сумма стл.23-30}+{сумма стл.32-33}]</t>
  </si>
  <si>
    <t>Ф.F6w разд.4 стр.42 : [{стл.34}={стл.11}+{стл.17}+{сумма стл.23-30}+{сумма стл.32-33}]</t>
  </si>
  <si>
    <t>Ф.F6w разд.4 стр.43 : [{стл.34}={стл.11}+{стл.17}+{сумма стл.23-30}+{сумма стл.32-33}]</t>
  </si>
  <si>
    <t>Ф.F6w разд.4 стр.44 : [{стл.34}={стл.11}+{стл.17}+{сумма стл.23-30}+{сумма стл.32-33}]</t>
  </si>
  <si>
    <t>Ф.F6w разд.4 стр.45 : [{стл.34}={стл.11}+{стл.17}+{сумма стл.23-30}+{сумма стл.32-33}]</t>
  </si>
  <si>
    <t>Ф.F6w разд.4 стр.46 : [{стл.34}={стл.11}+{стл.17}+{сумма стл.23-30}+{сумма стл.32-33}]</t>
  </si>
  <si>
    <t>Ф.F6w разд.4 стр.47 : [{стл.34}={стл.11}+{стл.17}+{сумма стл.23-30}+{сумма стл.32-33}]</t>
  </si>
  <si>
    <t>Ф.F6w разд.4 стр.5 : [{стл.34}={стл.11}+{стл.17}+{сумма стл.23-30}+{сумма стл.32-33}]</t>
  </si>
  <si>
    <t>Ф.F6w разд.4 стр.6 : [{стл.34}={стл.11}+{стл.17}+{сумма стл.23-30}+{сумма стл.32-33}]</t>
  </si>
  <si>
    <t>Ф.F6w разд.4 стр.7 : [{стл.34}={стл.11}+{стл.17}+{сумма стл.23-30}+{сумма стл.32-33}]</t>
  </si>
  <si>
    <t>Ф.F6w разд.4 стр.8 : [{стл.34}={стл.11}+{стл.17}+{сумма стл.23-30}+{сумма стл.32-33}]</t>
  </si>
  <si>
    <t>Ф.F6w разд.4 стр.9 : [{стл.34}={стл.11}+{стл.17}+{сумма стл.23-30}+{сумма стл.32-33}]</t>
  </si>
  <si>
    <t>Ф.F6w разд.1 стр.1 : [{стл.8}&lt;={стл.7}]</t>
  </si>
  <si>
    <t>Ф.F6w разд.1 стр.2 : [{стл.8}&lt;={стл.7}]</t>
  </si>
  <si>
    <t>Ф.F6w разд.1 стр.3 : [{стл.8}&lt;={стл.7}]</t>
  </si>
  <si>
    <t>Ф.F6w разд.1 стр.4 : [{стл.8}&lt;={стл.7}]</t>
  </si>
  <si>
    <t>Ф.F6w разд.1 стр.5 : [{стл.8}&lt;={стл.7}]</t>
  </si>
  <si>
    <t>Ф.F6w разд.4 стл.1 : [{стр.37}&lt;={стр.35}]</t>
  </si>
  <si>
    <t>Ф.F6w разд.4 стл.10 : [{стр.37}&lt;={стр.35}]</t>
  </si>
  <si>
    <t>Ф.F6w разд.4 стл.11 : [{стр.37}&lt;={стр.35}]</t>
  </si>
  <si>
    <t>Ф.F6w разд.4 стл.12 : [{стр.37}&lt;={стр.35}]</t>
  </si>
  <si>
    <t>Ф.F6w разд.4 стл.13 : [{стр.37}&lt;={стр.35}]</t>
  </si>
  <si>
    <t>Ф.F6w разд.4 стл.14 : [{стр.37}&lt;={стр.35}]</t>
  </si>
  <si>
    <t>Ф.F6w разд.4 стл.15 : [{стр.37}&lt;={стр.35}]</t>
  </si>
  <si>
    <t>Ф.F6w разд.4 стл.16 : [{стр.37}&lt;={стр.35}]</t>
  </si>
  <si>
    <t>Ф.F6w разд.4 стл.17 : [{стр.37}&lt;={стр.35}]</t>
  </si>
  <si>
    <t>Ф.F6w разд.4 стл.18 : [{стр.37}&lt;={стр.35}]</t>
  </si>
  <si>
    <t>Ф.F6w разд.4 стл.19 : [{стр.37}&lt;={стр.35}]</t>
  </si>
  <si>
    <t>Ф.F6w разд.4 стл.2 : [{стр.37}&lt;={стр.35}]</t>
  </si>
  <si>
    <t>Ф.F6w разд.4 стл.20 : [{стр.37}&lt;={стр.35}]</t>
  </si>
  <si>
    <t>Ф.F6w разд.4 стл.21 : [{стр.37}&lt;={стр.35}]</t>
  </si>
  <si>
    <t>Ф.F6w разд.4 стл.22 : [{стр.37}&lt;={стр.35}]</t>
  </si>
  <si>
    <t>Ф.F6w разд.4 стл.23 : [{стр.37}&lt;={стр.35}]</t>
  </si>
  <si>
    <t>Ф.F6w разд.4 стл.24 : [{стр.37}&lt;={стр.35}]</t>
  </si>
  <si>
    <t>Ф.F6w разд.4 стл.25 : [{стр.37}&lt;={стр.35}]</t>
  </si>
  <si>
    <t>Ф.F6w разд.4 стл.26 : [{стр.37}&lt;={стр.35}]</t>
  </si>
  <si>
    <t>Ф.F6w разд.4 стл.27 : [{стр.37}&lt;={стр.35}]</t>
  </si>
  <si>
    <t>Ф.F6w разд.4 стл.28 : [{стр.37}&lt;={стр.35}]</t>
  </si>
  <si>
    <t>Ф.F6w разд.4 стл.29 : [{стр.37}&lt;={стр.35}]</t>
  </si>
  <si>
    <t>Ф.F6w разд.4 стл.3 : [{стр.37}&lt;={стр.35}]</t>
  </si>
  <si>
    <t>Ф.F6w разд.4 стл.30 : [{стр.37}&lt;={стр.35}]</t>
  </si>
  <si>
    <t>Ф.F6w разд.4 стл.31 : [{стр.37}&lt;={стр.35}]</t>
  </si>
  <si>
    <t>Ф.F6w разд.4 стл.32 : [{стр.37}&lt;={стр.35}]</t>
  </si>
  <si>
    <t>Ф.F6w разд.4 стл.33 : [{стр.37}&lt;={стр.35}]</t>
  </si>
  <si>
    <t>Ф.F6w разд.4 стл.34 : [{стр.37}&lt;={стр.35}]</t>
  </si>
  <si>
    <t>Ф.F6w разд.4 стл.35 : [{стр.37}&lt;={стр.35}]</t>
  </si>
  <si>
    <t>Ф.F6w разд.4 стл.36 : [{стр.37}&lt;={стр.35}]</t>
  </si>
  <si>
    <t>Ф.F6w разд.4 стл.37 : [{стр.37}&lt;={стр.35}]</t>
  </si>
  <si>
    <t>Ф.F6w разд.4 стл.38 : [{стр.37}&lt;={стр.35}]</t>
  </si>
  <si>
    <t>Ф.F6w разд.4 стл.4 : [{стр.37}&lt;={стр.35}]</t>
  </si>
  <si>
    <t>Ф.F6w разд.4 стл.5 : [{стр.37}&lt;={стр.35}]</t>
  </si>
  <si>
    <t>Ф.F6w разд.4 стл.6 : [{стр.37}&lt;={стр.35}]</t>
  </si>
  <si>
    <t>Ф.F6w разд.4 стл.7 : [{стр.37}&lt;={стр.35}]</t>
  </si>
  <si>
    <t>Ф.F6w разд.4 стл.8 : [{стр.37}&lt;={стр.35}]</t>
  </si>
  <si>
    <t>Ф.F6w разд.4 стл.9 : [{стр.37}&lt;={стр.35}]</t>
  </si>
  <si>
    <t>{Ф.F6w разд.2 стл.1 стр.3}&gt;={Ф.F6w разд.1 стл.7 стр.5}</t>
  </si>
  <si>
    <t>Ф.F6w разд.2 стр.1 : [{стл.1}={сумма стл.2-9}]</t>
  </si>
  <si>
    <t>Ф.F6w разд.2 стр.2 : [{стл.1}={сумма стл.2-9}]</t>
  </si>
  <si>
    <t>Ф.F6w разд.2 стр.3 : [{стл.1}={сумма стл.2-9}]</t>
  </si>
  <si>
    <t>Ф.F6w разд.4 стл.32 : [{стр.35}={сумма стр.44-47}]</t>
  </si>
  <si>
    <t>Ф.F6w разд.4 стр.35 : [{сумма стл.35-38}={стл.11}+{стл.17}+{стл.23}]</t>
  </si>
  <si>
    <t>Ф.F6w разд.4 стр.1 : [{стл.17}={сумма стл.12-16}]</t>
  </si>
  <si>
    <t>Ф.F6w разд.4 стр.10 : [{стл.17}={сумма стл.12-16}]</t>
  </si>
  <si>
    <t>Ф.F6w разд.4 стр.11 : [{стл.17}={сумма стл.12-16}]</t>
  </si>
  <si>
    <t>Ф.F6w разд.4 стр.12 : [{стл.17}={сумма стл.12-16}]</t>
  </si>
  <si>
    <t>Ф.F6w разд.4 стр.13 : [{стл.17}={сумма стл.12-16}]</t>
  </si>
  <si>
    <t>Ф.F6w разд.4 стр.14 : [{стл.17}={сумма стл.12-16}]</t>
  </si>
  <si>
    <t>Ф.F6w разд.4 стр.15 : [{стл.17}={сумма стл.12-16}]</t>
  </si>
  <si>
    <t>Ф.F6w разд.4 стр.16 : [{стл.17}={сумма стл.12-16}]</t>
  </si>
  <si>
    <t>Ф.F6w разд.4 стр.17 : [{стл.17}={сумма стл.12-16}]</t>
  </si>
  <si>
    <t>Ф.F6w разд.4 стр.18 : [{стл.17}={сумма стл.12-16}]</t>
  </si>
  <si>
    <t>Ф.F6w разд.4 стр.19 : [{стл.17}={сумма стл.12-16}]</t>
  </si>
  <si>
    <t>Ф.F6w разд.4 стр.2 : [{стл.17}={сумма стл.12-16}]</t>
  </si>
  <si>
    <t>Ф.F6w разд.4 стр.20 : [{стл.17}={сумма стл.12-16}]</t>
  </si>
  <si>
    <t>Ф.F6w разд.4 стр.21 : [{стл.17}={сумма стл.12-16}]</t>
  </si>
  <si>
    <t>Ф.F6w разд.4 стр.22 : [{стл.17}={сумма стл.12-16}]</t>
  </si>
  <si>
    <t>Ф.F6w разд.4 стр.23 : [{стл.17}={сумма стл.12-16}]</t>
  </si>
  <si>
    <t>Ф.F6w разд.4 стр.24 : [{стл.17}={сумма стл.12-16}]</t>
  </si>
  <si>
    <t>Ф.F6w разд.4 стр.25 : [{стл.17}={сумма стл.12-16}]</t>
  </si>
  <si>
    <t>Ф.F6w разд.4 стр.26 : [{стл.17}={сумма стл.12-16}]</t>
  </si>
  <si>
    <t>Ф.F6w разд.4 стр.27 : [{стл.17}={сумма стл.12-16}]</t>
  </si>
  <si>
    <t>Ф.F6w разд.4 стр.28 : [{стл.17}={сумма стл.12-16}]</t>
  </si>
  <si>
    <t>Ф.F6w разд.4 стр.29 : [{стл.17}={сумма стл.12-16}]</t>
  </si>
  <si>
    <t>Ф.F6w разд.4 стр.3 : [{стл.17}={сумма стл.12-16}]</t>
  </si>
  <si>
    <t>Ф.F6w разд.4 стр.30 : [{стл.17}={сумма стл.12-16}]</t>
  </si>
  <si>
    <t>Ф.F6w разд.4 стр.31 : [{стл.17}={сумма стл.12-16}]</t>
  </si>
  <si>
    <t>Ф.F6w разд.4 стр.32 : [{стл.17}={сумма стл.12-16}]</t>
  </si>
  <si>
    <t>Ф.F6w разд.4 стр.33 : [{стл.17}={сумма стл.12-16}]</t>
  </si>
  <si>
    <t>Ф.F6w разд.4 стр.34 : [{стл.17}={сумма стл.12-16}]</t>
  </si>
  <si>
    <t>Ф.F6w разд.4 стр.35 : [{стл.17}={сумма стл.12-16}]</t>
  </si>
  <si>
    <t>Ф.F6w разд.4 стр.36 : [{стл.17}={сумма стл.12-16}]</t>
  </si>
  <si>
    <t>Ф.F6w разд.4 стр.37 : [{стл.17}={сумма стл.12-16}]</t>
  </si>
  <si>
    <t>Ф.F6w разд.4 стр.38 : [{стл.17}={сумма стл.12-16}]</t>
  </si>
  <si>
    <t>Ф.F6w разд.4 стр.39 : [{стл.17}={сумма стл.12-16}]</t>
  </si>
  <si>
    <t>Ф.F6w разд.4 стр.4 : [{стл.17}={сумма стл.12-16}]</t>
  </si>
  <si>
    <t>Ф.F6w разд.4 стр.40 : [{стл.17}={сумма стл.12-16}]</t>
  </si>
  <si>
    <t>Ф.F6w разд.4 стр.41 : [{стл.17}={сумма стл.12-16}]</t>
  </si>
  <si>
    <t>Ф.F6w разд.4 стр.42 : [{стл.17}={сумма стл.12-16}]</t>
  </si>
  <si>
    <t>Ф.F6w разд.4 стр.43 : [{стл.17}={сумма стл.12-16}]</t>
  </si>
  <si>
    <t>Ф.F6w разд.4 стр.44 : [{стл.17}={сумма стл.12-16}]</t>
  </si>
  <si>
    <t>Ф.F6w разд.4 стр.45 : [{стл.17}={сумма стл.12-16}]</t>
  </si>
  <si>
    <t>Ф.F6w разд.4 стр.46 : [{стл.17}={сумма стл.12-16}]</t>
  </si>
  <si>
    <t>Ф.F6w разд.4 стр.47 : [{стл.17}={сумма стл.12-16}]</t>
  </si>
  <si>
    <t>Ф.F6w разд.4 стр.5 : [{стл.17}={сумма стл.12-16}]</t>
  </si>
  <si>
    <t>Ф.F6w разд.4 стр.6 : [{стл.17}={сумма стл.12-16}]</t>
  </si>
  <si>
    <t>Ф.F6w разд.4 стр.7 : [{стл.17}={сумма стл.12-16}]</t>
  </si>
  <si>
    <t>Ф.F6w разд.4 стр.8 : [{стл.17}={сумма стл.12-16}]</t>
  </si>
  <si>
    <t>Ф.F6w разд.4 стр.9 : [{стл.17}={сумма стл.12-16}]</t>
  </si>
  <si>
    <t>Ф.F6w разд.7 стр.1 : [{стл.4}&lt;={стл.3}]</t>
  </si>
  <si>
    <t>Ф.F6w разд.7 стр.10 : [{стл.4}&lt;={стл.3}]</t>
  </si>
  <si>
    <t>Ф.F6w разд.7 стр.2 : [{стл.4}&lt;={стл.3}]</t>
  </si>
  <si>
    <t>Ф.F6w разд.7 стр.3 : [{стл.4}&lt;={стл.3}]</t>
  </si>
  <si>
    <t>Ф.F6w разд.7 стр.4 : [{стл.4}&lt;={стл.3}]</t>
  </si>
  <si>
    <t>Ф.F6w разд.7 стр.5 : [{стл.4}&lt;={стл.3}]</t>
  </si>
  <si>
    <t>Ф.F6w разд.7 стр.6 : [{стл.4}&lt;={стл.3}]</t>
  </si>
  <si>
    <t>Ф.F6w разд.7 стр.7 : [{стл.4}&lt;={стл.3}]</t>
  </si>
  <si>
    <t>Ф.F6w разд.7 стр.8 : [{стл.4}&lt;={стл.3}]</t>
  </si>
  <si>
    <t>Ф.F6w разд.7 стр.9 : [{стл.4}&lt;={стл.3}]</t>
  </si>
  <si>
    <t>Ф.F6w разд.4 стл.1 : [{стр.35}={сумма стр.41-43}]</t>
  </si>
  <si>
    <t>Ф.F6w разд.4 стл.10 : [{стр.35}={сумма стр.41-43}]</t>
  </si>
  <si>
    <t>Ф.F6w разд.4 стл.11 : [{стр.35}={сумма стр.41-43}]</t>
  </si>
  <si>
    <t>Ф.F6w разд.4 стл.12 : [{стр.35}={сумма стр.41-43}]</t>
  </si>
  <si>
    <t>Ф.F6w разд.4 стл.13 : [{стр.35}={сумма стр.41-43}]</t>
  </si>
  <si>
    <t>Ф.F6w разд.4 стл.14 : [{стр.35}={сумма стр.41-43}]</t>
  </si>
  <si>
    <t>Ф.F6w разд.4 стл.15 : [{стр.35}={сумма стр.41-43}]</t>
  </si>
  <si>
    <t>Ф.F6w разд.4 стл.16 : [{стр.35}={сумма стр.41-43}]</t>
  </si>
  <si>
    <t>Ф.F6w разд.4 стл.17 : [{стр.35}={сумма стр.41-43}]</t>
  </si>
  <si>
    <t>Ф.F6w разд.4 стл.18 : [{стр.35}={сумма стр.41-43}]</t>
  </si>
  <si>
    <t>Ф.F6w разд.4 стл.19 : [{стр.35}={сумма стр.41-43}]</t>
  </si>
  <si>
    <t>Ф.F6w разд.4 стл.2 : [{стр.35}={сумма стр.41-43}]</t>
  </si>
  <si>
    <t>Ф.F6w разд.4 стл.20 : [{стр.35}={сумма стр.41-43}]</t>
  </si>
  <si>
    <t>Ф.F6w разд.4 стл.21 : [{стр.35}={сумма стр.41-43}]</t>
  </si>
  <si>
    <t>Ф.F6w разд.4 стл.22 : [{стр.35}={сумма стр.41-43}]</t>
  </si>
  <si>
    <t>Ф.F6w разд.4 стл.23 : [{стр.35}={сумма стр.41-43}]</t>
  </si>
  <si>
    <t>Ф.F6w разд.4 стл.24 : [{стр.35}={сумма стр.41-43}]</t>
  </si>
  <si>
    <t>Ф.F6w разд.4 стл.25 : [{стр.35}={сумма стр.41-43}]</t>
  </si>
  <si>
    <t>Ф.F6w разд.4 стл.26 : [{стр.35}={сумма стр.41-43}]</t>
  </si>
  <si>
    <t>Ф.F6w разд.4 стл.27 : [{стр.35}={сумма стр.41-43}]</t>
  </si>
  <si>
    <t>Ф.F6w разд.4 стл.28 : [{стр.35}={сумма стр.41-43}]</t>
  </si>
  <si>
    <t>Ф.F6w разд.4 стл.29 : [{стр.35}={сумма стр.41-43}]</t>
  </si>
  <si>
    <t>Ф.F6w разд.4 стл.3 : [{стр.35}={сумма стр.41-43}]</t>
  </si>
  <si>
    <t>Ф.F6w разд.4 стл.30 : [{стр.35}={сумма стр.41-43}]</t>
  </si>
  <si>
    <t>Ф.F6w разд.4 стл.31 : [{стр.35}={сумма стр.41-43}]</t>
  </si>
  <si>
    <t>Ф.F6w разд.4 стл.32 : [{стр.35}={сумма стр.41-43}]</t>
  </si>
  <si>
    <t>Ф.F6w разд.4 стл.33 : [{стр.35}={сумма стр.41-43}]</t>
  </si>
  <si>
    <t>Ф.F6w разд.4 стл.34 : [{стр.35}={сумма стр.41-43}]</t>
  </si>
  <si>
    <t>Ф.F6w разд.4 стл.35 : [{стр.35}={сумма стр.41-43}]</t>
  </si>
  <si>
    <t>Ф.F6w разд.4 стл.36 : [{стр.35}={сумма стр.41-43}]</t>
  </si>
  <si>
    <t>Ф.F6w разд.4 стл.37 : [{стр.35}={сумма стр.41-43}]</t>
  </si>
  <si>
    <t>Ф.F6w разд.4 стл.38 : [{стр.35}={сумма стр.41-43}]</t>
  </si>
  <si>
    <t>Ф.F6w разд.4 стл.4 : [{стр.35}={сумма стр.41-43}]</t>
  </si>
  <si>
    <t>Ф.F6w разд.4 стл.5 : [{стр.35}={сумма стр.41-43}]</t>
  </si>
  <si>
    <t>Ф.F6w разд.4 стл.6 : [{стр.35}={сумма стр.41-43}]</t>
  </si>
  <si>
    <t>Ф.F6w разд.4 стл.7 : [{стр.35}={сумма стр.41-43}]</t>
  </si>
  <si>
    <t>Ф.F6w разд.4 стл.8 : [{стр.35}={сумма стр.41-43}]</t>
  </si>
  <si>
    <t>Ф.F6w разд.4 стл.9 : [{стр.35}={сумма стр.41-43}]</t>
  </si>
  <si>
    <t>Ф.F6w разд.4 стл.1 : [{стр.38}&lt;={стр.35}]</t>
  </si>
  <si>
    <t>Ф.F6w разд.4 стл.10 : [{стр.38}&lt;={стр.35}]</t>
  </si>
  <si>
    <t>Ф.F6w разд.4 стл.11 : [{стр.38}&lt;={стр.35}]</t>
  </si>
  <si>
    <t>Ф.F6w разд.4 стл.12 : [{стр.38}&lt;={стр.35}]</t>
  </si>
  <si>
    <t>204925</t>
  </si>
  <si>
    <t>204926</t>
  </si>
  <si>
    <t>(r,w,g) раздел 4 строка 16 - теракт - не должна заполняться р/с</t>
  </si>
  <si>
    <t>204927</t>
  </si>
  <si>
    <t>204928</t>
  </si>
  <si>
    <t>{Ф.F6w разд.5 стл.1 стр.20}&lt;={Ф.F6w разд.4 стл.30 сумма стр.32-33}</t>
  </si>
  <si>
    <t>(r,w,s,g,v) раздел 5 гр.1 стр.20 д.б. меньше или равна разд.4 гр.30 стр.32-33</t>
  </si>
  <si>
    <t>204929</t>
  </si>
  <si>
    <t>204930</t>
  </si>
  <si>
    <t>204931</t>
  </si>
  <si>
    <t>Ф.F6w разд.7 стл.1 : [{стр.8}&lt;={стр.1}]</t>
  </si>
  <si>
    <t>(r,s,g,v) раздел 7 стр.8 по всем графам д.б. меньше или равна стр.1 по всем графам</t>
  </si>
  <si>
    <t>Ф.F6w разд.7 стл.10 : [{стр.8}&lt;={стр.1}]</t>
  </si>
  <si>
    <t>Ф.F6w разд.7 стл.2 : [{стр.8}&lt;={стр.1}]</t>
  </si>
  <si>
    <t>Ф.F6w разд.7 стл.3 : [{стр.8}&lt;={стр.1}]</t>
  </si>
  <si>
    <t>Ф.F6w разд.7 стл.4 : [{стр.8}&lt;={стр.1}]</t>
  </si>
  <si>
    <t>Ф.F6w разд.7 стл.5 : [{стр.8}&lt;={стр.1}]</t>
  </si>
  <si>
    <t>Ф.F6w разд.7 стл.6 : [{стр.8}&lt;={стр.1}]</t>
  </si>
  <si>
    <t>Ф.F6w разд.7 стл.7 : [{стр.8}&lt;={стр.1}]</t>
  </si>
  <si>
    <t>Ф.F6w разд.7 стл.8 : [{стр.8}&lt;={стр.1}]</t>
  </si>
  <si>
    <t>Ф.F6w разд.7 стл.9 : [{стр.8}&lt;={стр.1}]</t>
  </si>
  <si>
    <t>204932</t>
  </si>
  <si>
    <t>204933</t>
  </si>
  <si>
    <t>Ф.F6w разд.8 стл.1 : [{стр.9}&lt;={стр.1}]</t>
  </si>
  <si>
    <t>(r,s,g,v) раздел 8 стр.9 по всем графам д.б. меньше или равна стр.1 по всем графам</t>
  </si>
  <si>
    <t>Ф.F6w разд.8 стл.10 : [{стр.9}&lt;={стр.1}]</t>
  </si>
  <si>
    <t>Ф.F6w разд.8 стл.2 : [{стр.9}&lt;={стр.1}]</t>
  </si>
  <si>
    <t>Ф.F6w разд.8 стл.3 : [{стр.9}&lt;={стр.1}]</t>
  </si>
  <si>
    <t>Ф.F6w разд.8 стл.4 : [{стр.9}&lt;={стр.1}]</t>
  </si>
  <si>
    <t>Ф.F6w разд.8 стл.5 : [{стр.9}&lt;={стр.1}]</t>
  </si>
  <si>
    <t>Ф.F6w разд.8 стл.6 : [{стр.9}&lt;={стр.1}]</t>
  </si>
  <si>
    <t>Ф.F6w разд.8 стл.7 : [{стр.9}&lt;={стр.1}]</t>
  </si>
  <si>
    <t>Ф.F6w разд.8 стл.8 : [{стр.9}&lt;={стр.1}]</t>
  </si>
  <si>
    <t>Ф.F6w разд.8 стл.9 : [{стр.9}&lt;={стр.1}]</t>
  </si>
  <si>
    <t>204934</t>
  </si>
  <si>
    <t>204935</t>
  </si>
  <si>
    <t>204936</t>
  </si>
  <si>
    <t>204937</t>
  </si>
  <si>
    <t>204938</t>
  </si>
  <si>
    <t>204940</t>
  </si>
  <si>
    <t>Ф.F6w разд.8 стр.1 : [{стл.5}&lt;={стл.3}]</t>
  </si>
  <si>
    <t xml:space="preserve">(r,s,g,v) раздел 8 стл.5 по всем строкам д.б. меньше или равен стл.3 </t>
  </si>
  <si>
    <t>Ф.F6w разд.8 стр.10 : [{стл.5}&lt;={стл.3}]</t>
  </si>
  <si>
    <t>Ф.F6w разд.8 стр.2 : [{стл.5}&lt;={стл.3}]</t>
  </si>
  <si>
    <t>Ф.F6w разд.8 стр.3 : [{стл.5}&lt;={стл.3}]</t>
  </si>
  <si>
    <t>Ф.F6w разд.8 стр.4 : [{стл.5}&lt;={стл.3}]</t>
  </si>
  <si>
    <t>Ф.F6w разд.8 стр.5 : [{стл.5}&lt;={стл.3}]</t>
  </si>
  <si>
    <t>Ф.F6w разд.8 стр.6 : [{стл.5}&lt;={стл.3}]</t>
  </si>
  <si>
    <t>Ф.F6w разд.8 стр.7 : [{стл.5}&lt;={стл.3}]</t>
  </si>
  <si>
    <t>Ф.F6w разд.8 стр.8 : [{стл.5}&lt;={стл.3}]</t>
  </si>
  <si>
    <t>Ф.F6w разд.8 стр.9 : [{стл.5}&lt;={стл.3}]</t>
  </si>
  <si>
    <t>204941</t>
  </si>
  <si>
    <t>204942</t>
  </si>
  <si>
    <t>204943</t>
  </si>
  <si>
    <t>204944</t>
  </si>
  <si>
    <t>Ф.F6w разд.4 стр.48 : [{стл.17}={сумма стл.12-16}]</t>
  </si>
  <si>
    <t>204945</t>
  </si>
  <si>
    <t>204946</t>
  </si>
  <si>
    <t>204947</t>
  </si>
  <si>
    <t>204948</t>
  </si>
  <si>
    <t>Ф.F6w разд.8 стл.1 : [{стр.8}&lt;={стр.1}]</t>
  </si>
  <si>
    <t>(r,s,g,v) раздел 8 стр.8 по всем графам д.б. меньше или равна стр.1 по всем графам</t>
  </si>
  <si>
    <t>Ф.F6w разд.8 стл.10 : [{стр.8}&lt;={стр.1}]</t>
  </si>
  <si>
    <t>Ф.F6w разд.8 стл.2 : [{стр.8}&lt;={стр.1}]</t>
  </si>
  <si>
    <t>Ф.F6w разд.8 стл.3 : [{стр.8}&lt;={стр.1}]</t>
  </si>
  <si>
    <t>Ф.F6w разд.8 стл.4 : [{стр.8}&lt;={стр.1}]</t>
  </si>
  <si>
    <t>Ф.F6w разд.8 стл.5 : [{стр.8}&lt;={стр.1}]</t>
  </si>
  <si>
    <t>Ф.F6w разд.8 стл.6 : [{стр.8}&lt;={стр.1}]</t>
  </si>
  <si>
    <t>Ф.F6w разд.8 стл.7 : [{стр.8}&lt;={стр.1}]</t>
  </si>
  <si>
    <t>Ф.F6w разд.8 стл.8 : [{стр.8}&lt;={стр.1}]</t>
  </si>
  <si>
    <t>Ф.F6w разд.8 стл.9 : [{стр.8}&lt;={стр.1}]</t>
  </si>
  <si>
    <t>204949</t>
  </si>
  <si>
    <t>Ф.F6w разд.4 стр.20 : [{стл.11}={сумма стл.2-3}+{сумма стл.5-10}]</t>
  </si>
  <si>
    <t>Ф.F6w разд.4 стр.21 : [{стл.11}={сумма стл.2-3}+{сумма стл.5-10}]</t>
  </si>
  <si>
    <t>Ф.F6w разд.4 стр.22 : [{стл.11}={сумма стл.2-3}+{сумма стл.5-10}]</t>
  </si>
  <si>
    <t>Ф.F6w разд.4 стр.23 : [{стл.11}={сумма стл.2-3}+{сумма стл.5-10}]</t>
  </si>
  <si>
    <t>Ф.F6w разд.4 стр.24 : [{стл.11}={сумма стл.2-3}+{сумма стл.5-10}]</t>
  </si>
  <si>
    <t>Ф.F6w разд.4 стр.25 : [{стл.11}={сумма стл.2-3}+{сумма стл.5-10}]</t>
  </si>
  <si>
    <t>Ф.F6w разд.4 стр.26 : [{стл.11}={сумма стл.2-3}+{сумма стл.5-10}]</t>
  </si>
  <si>
    <t>Ф.F6w разд.4 стр.27 : [{стл.11}={сумма стл.2-3}+{сумма стл.5-10}]</t>
  </si>
  <si>
    <t>Ф.F6w разд.4 стр.28 : [{стл.11}={сумма стл.2-3}+{сумма стл.5-10}]</t>
  </si>
  <si>
    <t>Ф.F6w разд.4 стр.29 : [{стл.11}={сумма стл.2-3}+{сумма стл.5-10}]</t>
  </si>
  <si>
    <t>Ф.F6w разд.4 стр.3 : [{стл.11}={сумма стл.2-3}+{сумма стл.5-10}]</t>
  </si>
  <si>
    <t>Ф.F6w разд.4 стр.30 : [{стл.11}={сумма стл.2-3}+{сумма стл.5-10}]</t>
  </si>
  <si>
    <t>Ф.F6w разд.4 стр.31 : [{стл.11}={сумма стл.2-3}+{сумма стл.5-10}]</t>
  </si>
  <si>
    <t>Ф.F6w разд.4 стр.32 : [{стл.11}={сумма стл.2-3}+{сумма стл.5-10}]</t>
  </si>
  <si>
    <t>Ф.F6w разд.4 стр.33 : [{стл.11}={сумма стл.2-3}+{сумма стл.5-10}]</t>
  </si>
  <si>
    <t>Ф.F6w разд.4 стр.34 : [{стл.11}={сумма стл.2-3}+{сумма стл.5-10}]</t>
  </si>
  <si>
    <t>Ф.F6w разд.4 стр.35 : [{стл.11}={сумма стл.2-3}+{сумма стл.5-10}]</t>
  </si>
  <si>
    <t>Ф.F6w разд.4 стр.36 : [{стл.11}={сумма стл.2-3}+{сумма стл.5-10}]</t>
  </si>
  <si>
    <t>Ф.F6w разд.4 стр.37 : [{стл.11}={сумма стл.2-3}+{сумма стл.5-10}]</t>
  </si>
  <si>
    <t>Ф.F6w разд.4 стр.38 : [{стл.11}={сумма стл.2-3}+{сумма стл.5-10}]</t>
  </si>
  <si>
    <t>Ф.F6w разд.4 стр.39 : [{стл.11}={сумма стл.2-3}+{сумма стл.5-10}]</t>
  </si>
  <si>
    <t>Ф.F6w разд.4 стр.4 : [{стл.11}={сумма стл.2-3}+{сумма стл.5-10}]</t>
  </si>
  <si>
    <t>Ф.F6w разд.4 стр.40 : [{стл.11}={сумма стл.2-3}+{сумма стл.5-10}]</t>
  </si>
  <si>
    <t>Ф.F6w разд.4 стр.41 : [{стл.11}={сумма стл.2-3}+{сумма стл.5-10}]</t>
  </si>
  <si>
    <t>Ф.F6w разд.4 стр.42 : [{стл.11}={сумма стл.2-3}+{сумма стл.5-10}]</t>
  </si>
  <si>
    <t>Ф.F6w разд.4 стр.43 : [{стл.11}={сумма стл.2-3}+{сумма стл.5-10}]</t>
  </si>
  <si>
    <t>Ф.F6w разд.4 стр.44 : [{стл.11}={сумма стл.2-3}+{сумма стл.5-10}]</t>
  </si>
  <si>
    <t>Ф.F6w разд.4 стр.45 : [{стл.11}={сумма стл.2-3}+{сумма стл.5-10}]</t>
  </si>
  <si>
    <t>Ф.F6w разд.4 стр.46 : [{стл.11}={сумма стл.2-3}+{сумма стл.5-10}]</t>
  </si>
  <si>
    <t>Ф.F6w разд.4 стр.47 : [{стл.11}={сумма стл.2-3}+{сумма стл.5-10}]</t>
  </si>
  <si>
    <t>Ф.F6w разд.4 стр.5 : [{стл.11}={сумма стл.2-3}+{сумма стл.5-10}]</t>
  </si>
  <si>
    <t>Ф.F6w разд.4 стр.6 : [{стл.11}={сумма стл.2-3}+{сумма стл.5-10}]</t>
  </si>
  <si>
    <t>Ф.F6w разд.4 стр.7 : [{стл.11}={сумма стл.2-3}+{сумма стл.5-10}]</t>
  </si>
  <si>
    <t>Ф.F6w разд.4 стр.8 : [{стл.11}={сумма стл.2-3}+{сумма стл.5-10}]</t>
  </si>
  <si>
    <t>Ф.F6w разд.4 стр.9 : [{стл.11}={сумма стл.2-3}+{сумма стл.5-10}]</t>
  </si>
  <si>
    <t>Ф.F6w разд.4 стл.1 : [{стр.46}&lt;={стр.35}]</t>
  </si>
  <si>
    <t>Ф.F6w разд.4 стл.10 : [{стр.46}&lt;={стр.35}]</t>
  </si>
  <si>
    <t>Ф.F6w разд.4 стл.11 : [{стр.46}&lt;={стр.35}]</t>
  </si>
  <si>
    <t>Ф.F6w разд.4 стл.12 : [{стр.46}&lt;={стр.35}]</t>
  </si>
  <si>
    <t>Ф.F6w разд.4 стл.13 : [{стр.46}&lt;={стр.35}]</t>
  </si>
  <si>
    <t>Ф.F6w разд.4 стл.14 : [{стр.46}&lt;={стр.35}]</t>
  </si>
  <si>
    <t>Ф.F6w разд.4 стл.15 : [{стр.46}&lt;={стр.35}]</t>
  </si>
  <si>
    <t>Ф.F6w разд.4 стл.16 : [{стр.46}&lt;={стр.35}]</t>
  </si>
  <si>
    <t>Ф.F6w разд.4 стл.17 : [{стр.46}&lt;={стр.35}]</t>
  </si>
  <si>
    <t>Ф.F6w разд.4 стл.18 : [{стр.46}&lt;={стр.35}]</t>
  </si>
  <si>
    <t>Ф.F6w разд.4 стл.19 : [{стр.46}&lt;={стр.35}]</t>
  </si>
  <si>
    <t>Ф.F6w разд.4 стл.2 : [{стр.46}&lt;={стр.35}]</t>
  </si>
  <si>
    <t>Ф.F6w разд.4 стл.20 : [{стр.46}&lt;={стр.35}]</t>
  </si>
  <si>
    <t>Ф.F6w разд.4 стл.21 : [{стр.46}&lt;={стр.35}]</t>
  </si>
  <si>
    <t>Ф.F6w разд.4 стл.22 : [{стр.46}&lt;={стр.35}]</t>
  </si>
  <si>
    <t>Ф.F6w разд.4 стл.23 : [{стр.46}&lt;={стр.35}]</t>
  </si>
  <si>
    <t>Ф.F6w разд.4 стл.24 : [{стр.46}&lt;={стр.35}]</t>
  </si>
  <si>
    <t>Ф.F6w разд.4 стл.25 : [{стр.46}&lt;={стр.35}]</t>
  </si>
  <si>
    <t>Ф.F6w разд.4 стл.26 : [{стр.46}&lt;={стр.35}]</t>
  </si>
  <si>
    <t>Ф.F6w разд.4 стл.27 : [{стр.46}&lt;={стр.35}]</t>
  </si>
  <si>
    <t>Ф.F6w разд.4 стл.28 : [{стр.46}&lt;={стр.35}]</t>
  </si>
  <si>
    <t>Ф.F6w разд.4 стл.29 : [{стр.46}&lt;={стр.35}]</t>
  </si>
  <si>
    <t>Ф.F6w разд.4 стл.3 : [{стр.46}&lt;={стр.35}]</t>
  </si>
  <si>
    <t>Ф.F6w разд.4 стл.30 : [{стр.46}&lt;={стр.35}]</t>
  </si>
  <si>
    <t>Ф.F6w разд.4 стл.31 : [{стр.46}&lt;={стр.35}]</t>
  </si>
  <si>
    <t>Ф.F6w разд.4 стл.32 : [{стр.46}&lt;={стр.35}]</t>
  </si>
  <si>
    <t>Ф.F6w разд.4 стл.33 : [{стр.46}&lt;={стр.35}]</t>
  </si>
  <si>
    <t>Ф.F6w разд.4 стл.34 : [{стр.46}&lt;={стр.35}]</t>
  </si>
  <si>
    <t>Ф.F6w разд.4 стл.35 : [{стр.46}&lt;={стр.35}]</t>
  </si>
  <si>
    <t>Ф.F6w разд.4 стл.36 : [{стр.46}&lt;={стр.35}]</t>
  </si>
  <si>
    <t>Ф.F6w разд.4 стл.37 : [{стр.46}&lt;={стр.35}]</t>
  </si>
  <si>
    <t>Ф.F6w разд.4 стл.38 : [{стр.46}&lt;={стр.35}]</t>
  </si>
  <si>
    <t>Ф.F6w разд.4 стл.4 : [{стр.46}&lt;={стр.35}]</t>
  </si>
  <si>
    <t>Ф.F6w разд.4 стл.5 : [{стр.46}&lt;={стр.35}]</t>
  </si>
  <si>
    <t>Ф.F6w разд.4 стл.6 : [{стр.46}&lt;={стр.35}]</t>
  </si>
  <si>
    <t>Ф.F6w разд.4 стл.7 : [{стр.46}&lt;={стр.35}]</t>
  </si>
  <si>
    <t>Ф.F6w разд.4 стл.8 : [{стр.46}&lt;={стр.35}]</t>
  </si>
  <si>
    <t>Ф.F6w разд.4 стл.9 : [{стр.46}&lt;={стр.35}]</t>
  </si>
  <si>
    <t>Ф.F6w разд.4 стр.1 : [{стл.23}={сумма стл.18-22}]</t>
  </si>
  <si>
    <t>Ф.F6w разд.4 стр.10 : [{стл.23}={сумма стл.18-22}]</t>
  </si>
  <si>
    <t>Ф.F6w разд.4 стр.11 : [{стл.23}={сумма стл.18-22}]</t>
  </si>
  <si>
    <t>Ф.F6w разд.4 стр.12 : [{стл.23}={сумма стл.18-22}]</t>
  </si>
  <si>
    <t>Ф.F6w разд.4 стр.13 : [{стл.23}={сумма стл.18-22}]</t>
  </si>
  <si>
    <t>Ф.F6w разд.4 стр.14 : [{стл.23}={сумма стл.18-22}]</t>
  </si>
  <si>
    <t>Ф.F6w разд.4 стр.15 : [{стл.23}={сумма стл.18-22}]</t>
  </si>
  <si>
    <t>Ф.F6w разд.4 стр.16 : [{стл.23}={сумма стл.18-22}]</t>
  </si>
  <si>
    <t>Ф.F6w разд.4 стр.17 : [{стл.23}={сумма стл.18-22}]</t>
  </si>
  <si>
    <t>Ф.F6w разд.4 стр.18 : [{стл.23}={сумма стл.18-22}]</t>
  </si>
  <si>
    <t>Ф.F6w разд.4 стр.19 : [{стл.23}={сумма стл.18-22}]</t>
  </si>
  <si>
    <t>Ф.F6w разд.4 стр.2 : [{стл.23}={сумма стл.18-22}]</t>
  </si>
  <si>
    <t>Ф.F6w разд.4 стр.20 : [{стл.23}={сумма стл.18-22}]</t>
  </si>
  <si>
    <t>Ф.F6w разд.4 стр.21 : [{стл.23}={сумма стл.18-22}]</t>
  </si>
  <si>
    <t>Ф.F6w разд.4 стр.22 : [{стл.23}={сумма стл.18-22}]</t>
  </si>
  <si>
    <t>Ф.F6w разд.4 стр.23 : [{стл.23}={сумма стл.18-22}]</t>
  </si>
  <si>
    <t>Ф.F6w разд.4 стр.24 : [{стл.23}={сумма стл.18-22}]</t>
  </si>
  <si>
    <t>Ф.F6w разд.4 стр.25 : [{стл.23}={сумма стл.18-22}]</t>
  </si>
  <si>
    <t>Ф.F6w разд.4 стр.26 : [{стл.23}={сумма стл.18-22}]</t>
  </si>
  <si>
    <t>Ф.F6w разд.4 стр.27 : [{стл.23}={сумма стл.18-22}]</t>
  </si>
  <si>
    <t>Ф.F6w разд.4 стр.28 : [{стл.23}={сумма стл.18-22}]</t>
  </si>
  <si>
    <t>Ф.F6w разд.4 стр.29 : [{стл.23}={сумма стл.18-22}]</t>
  </si>
  <si>
    <t>Ф.F6w разд.4 стр.3 : [{стл.23}={сумма стл.18-22}]</t>
  </si>
  <si>
    <t>Ф.F6w разд.4 стр.30 : [{стл.23}={сумма стл.18-22}]</t>
  </si>
  <si>
    <t>Ф.F6w разд.4 стр.31 : [{стл.23}={сумма стл.18-22}]</t>
  </si>
  <si>
    <t>Ф.F6w разд.4 стр.32 : [{стл.23}={сумма стл.18-22}]</t>
  </si>
  <si>
    <t>Ф.F6w разд.4 стр.33 : [{стл.23}={сумма стл.18-22}]</t>
  </si>
  <si>
    <t>Ф.F6w разд.4 стр.34 : [{стл.23}={сумма стл.18-22}]</t>
  </si>
  <si>
    <t>Ф.F6w разд.4 стр.35 : [{стл.23}={сумма стл.18-22}]</t>
  </si>
  <si>
    <t>Ф.F6w разд.4 стр.36 : [{стл.23}={сумма стл.18-22}]</t>
  </si>
  <si>
    <t>Ф.F6w разд.4 стр.37 : [{стл.23}={сумма стл.18-22}]</t>
  </si>
  <si>
    <t>Ф.F6w разд.4 стр.38 : [{стл.23}={сумма стл.18-22}]</t>
  </si>
  <si>
    <t>Ф.F6w разд.4 стр.39 : [{стл.23}={сумма стл.18-22}]</t>
  </si>
  <si>
    <t>Ф.F6w разд.4 стр.4 : [{стл.23}={сумма стл.18-22}]</t>
  </si>
  <si>
    <t>Ф.F6w разд.4 стр.40 : [{стл.23}={сумма стл.18-22}]</t>
  </si>
  <si>
    <t>Ф.F6w разд.4 стр.41 : [{стл.23}={сумма стл.18-22}]</t>
  </si>
  <si>
    <t>Ф.F6w разд.4 стр.42 : [{стл.23}={сумма стл.18-22}]</t>
  </si>
  <si>
    <t>Ф.F6w разд.4 стр.43 : [{стл.23}={сумма стл.18-22}]</t>
  </si>
  <si>
    <t>Ф.F6w разд.4 стр.44 : [{стл.23}={сумма стл.18-22}]</t>
  </si>
  <si>
    <t>Ф.F6w разд.4 стр.45 : [{стл.23}={сумма стл.18-22}]</t>
  </si>
  <si>
    <t>Ф.F6w разд.4 стр.46 : [{стл.23}={сумма стл.18-22}]</t>
  </si>
  <si>
    <t>Ф.F6w разд.4 стр.47 : [{стл.23}={сумма стл.18-22}]</t>
  </si>
  <si>
    <t>Ф.F6w разд.4 стр.5 : [{стл.23}={сумма стл.18-22}]</t>
  </si>
  <si>
    <t>Ф.F6w разд.4 стр.6 : [{стл.23}={сумма стл.18-22}]</t>
  </si>
  <si>
    <t>Ф.F6w разд.4 стр.7 : [{стл.23}={сумма стл.18-22}]</t>
  </si>
  <si>
    <t>Ф.F6w разд.4 стр.8 : [{стл.23}={сумма стл.18-22}]</t>
  </si>
  <si>
    <t>Ф.F6w разд.4 стр.9 : [{стл.23}={сумма стл.18-22}]</t>
  </si>
  <si>
    <t>Ф.F6w разд.4 стл.1 : [{стр.35}={сумма стр.44-47}]</t>
  </si>
  <si>
    <t>Ф.F6w разд.4 стл.10 : [{стр.35}={сумма стр.44-47}]</t>
  </si>
  <si>
    <t>Ф.F6w разд.4 стл.11 : [{стр.35}={сумма стр.44-47}]</t>
  </si>
  <si>
    <t>Ф.F6w разд.4 стл.12 : [{стр.35}={сумма стр.44-47}]</t>
  </si>
  <si>
    <t>Ф.F6w разд.4 стл.13 : [{стр.35}={сумма стр.44-47}]</t>
  </si>
  <si>
    <t>Ф.F6w разд.4 стл.14 : [{стр.35}={сумма стр.44-47}]</t>
  </si>
  <si>
    <t>Ф.F6w разд.4 стл.15 : [{стр.35}={сумма стр.44-47}]</t>
  </si>
  <si>
    <t>Ф.F6w разд.4 стл.16 : [{стр.35}={сумма стр.44-47}]</t>
  </si>
  <si>
    <t>Ф.F6w разд.4 стл.17 : [{стр.35}={сумма стр.44-47}]</t>
  </si>
  <si>
    <t>Ф.F6w разд.4 стл.18 : [{стр.35}={сумма стр.44-47}]</t>
  </si>
  <si>
    <t>Ф.F6w разд.4 стл.19 : [{стр.35}={сумма стр.44-47}]</t>
  </si>
  <si>
    <t>Ф.F6w разд.4 стл.2 : [{стр.35}={сумма стр.44-47}]</t>
  </si>
  <si>
    <t>Ф.F6w разд.4 стл.20 : [{стр.35}={сумма стр.44-47}]</t>
  </si>
  <si>
    <t>Ф.F6w разд.4 стл.21 : [{стр.35}={сумма стр.44-47}]</t>
  </si>
  <si>
    <t>Ф.F6w разд.4 стл.22 : [{стр.35}={сумма стр.44-47}]</t>
  </si>
  <si>
    <t>Ф.F6w разд.4 стл.23 : [{стр.35}={сумма стр.44-47}]</t>
  </si>
  <si>
    <t>Ф.F6w разд.4 стл.24 : [{стр.35}={сумма стр.44-47}]</t>
  </si>
  <si>
    <t>Ф.F6w разд.4 стл.25 : [{стр.35}={сумма стр.44-47}]</t>
  </si>
  <si>
    <t>Ф.F6w разд.4 стл.26 : [{стр.35}={сумма стр.44-47}]</t>
  </si>
  <si>
    <t>Ф.F6w разд.4 стл.27 : [{стр.35}={сумма стр.44-47}]</t>
  </si>
  <si>
    <t>Ф.F6w разд.4 стл.28 : [{стр.35}={сумма стр.44-47}]</t>
  </si>
  <si>
    <t>Ф.F6w разд.4 стл.3 : [{стр.35}={сумма стр.44-47}]</t>
  </si>
  <si>
    <t>Ф.F6w разд.4 стл.4 : [{стр.35}={сумма стр.44-47}]</t>
  </si>
  <si>
    <t>Ф.F6w разд.4 стл.5 : [{стр.35}={сумма стр.44-47}]</t>
  </si>
  <si>
    <t>Ф.F6w разд.4 стл.6 : [{стр.35}={сумма стр.44-47}]</t>
  </si>
  <si>
    <t>Ф.F6w разд.4 стл.7 : [{стр.35}={сумма стр.44-47}]</t>
  </si>
  <si>
    <t>Ф.F6w разд.4 стл.8 : [{стр.35}={сумма стр.44-47}]</t>
  </si>
  <si>
    <t>Ф.F6w разд.4 стл.9 : [{стр.35}={сумма стр.44-47}]</t>
  </si>
  <si>
    <t>Ф.F6w разд.2 стл.1 : [{сумма стр.1-2}={стр.3}]</t>
  </si>
  <si>
    <t>Ф.F6w разд.2 стл.2 : [{сумма стр.1-2}={стр.3}]</t>
  </si>
  <si>
    <t>Ф.F6w разд.2 стл.3 : [{сумма стр.1-2}={стр.3}]</t>
  </si>
  <si>
    <t>Ф.F6w разд.2 стл.4 : [{сумма стр.1-2}={стр.3}]</t>
  </si>
  <si>
    <t>Ф.F6w разд.2 стл.5 : [{сумма стр.1-2}={стр.3}]</t>
  </si>
  <si>
    <t>Ф.F6w разд.2 стл.6 : [{сумма стр.1-2}={стр.3}]</t>
  </si>
  <si>
    <t>Ф.F6w разд.2 стл.7 : [{сумма стр.1-2}={стр.3}]</t>
  </si>
  <si>
    <t>Ф.F6w разд.2 стл.8 : [{сумма стр.1-2}={стр.3}]</t>
  </si>
  <si>
    <t>Ф.F6w разд.2 стл.9 : [{сумма стр.1-2}={стр.3}]</t>
  </si>
  <si>
    <t>Ф.F6w разд.4 стл.1 : [{стр.43}&lt;={стр.35}]</t>
  </si>
  <si>
    <t>Ф.F6w разд.4 стл.10 : [{стр.43}&lt;={стр.35}]</t>
  </si>
  <si>
    <t>Ф.F6w разд.4 стл.11 : [{стр.43}&lt;={стр.35}]</t>
  </si>
  <si>
    <t>Ф.F6w разд.4 стл.12 : [{стр.43}&lt;={стр.35}]</t>
  </si>
  <si>
    <t>Ф.F6w разд.4 стл.13 : [{стр.43}&lt;={стр.35}]</t>
  </si>
  <si>
    <t>Ф.F6w разд.4 стл.14 : [{стр.43}&lt;={стр.35}]</t>
  </si>
  <si>
    <t>Ф.F6w разд.4 стл.15 : [{стр.43}&lt;={стр.35}]</t>
  </si>
  <si>
    <t>Ф.F6w разд.4 стл.16 : [{стр.43}&lt;={стр.35}]</t>
  </si>
  <si>
    <t>Ф.F6w разд.4 стл.17 : [{стр.43}&lt;={стр.35}]</t>
  </si>
  <si>
    <t>Ф.F6w разд.4 стл.18 : [{стр.43}&lt;={стр.35}]</t>
  </si>
  <si>
    <t>Ф.F6w разд.4 стл.19 : [{стр.43}&lt;={стр.35}]</t>
  </si>
  <si>
    <t>Ф.F6w разд.4 стл.2 : [{стр.43}&lt;={стр.35}]</t>
  </si>
  <si>
    <t>Ф.F6w разд.4 стл.20 : [{стр.43}&lt;={стр.35}]</t>
  </si>
  <si>
    <t>Ф.F6w разд.4 стл.21 : [{стр.43}&lt;={стр.35}]</t>
  </si>
  <si>
    <t>Ф.F6w разд.4 стл.22 : [{стр.43}&lt;={стр.35}]</t>
  </si>
  <si>
    <t>Ф.F6w разд.4 стл.23 : [{стр.43}&lt;={стр.35}]</t>
  </si>
  <si>
    <t>Ф.F6w разд.4 стл.24 : [{стр.43}&lt;={стр.35}]</t>
  </si>
  <si>
    <t>Ф.F6w разд.4 стл.25 : [{стр.43}&lt;={стр.35}]</t>
  </si>
  <si>
    <t>Ф.F6w разд.4 стл.26 : [{стр.43}&lt;={стр.35}]</t>
  </si>
  <si>
    <t>Ф.F6w разд.4 стл.27 : [{стр.43}&lt;={стр.35}]</t>
  </si>
  <si>
    <t>Ф.F6w разд.4 стл.28 : [{стр.43}&lt;={стр.35}]</t>
  </si>
  <si>
    <t>Ф.F6w разд.4 стл.29 : [{стр.43}&lt;={стр.35}]</t>
  </si>
  <si>
    <t>Ф.F6w разд.4 стл.3 : [{стр.43}&lt;={стр.35}]</t>
  </si>
  <si>
    <t>Ф.F6w разд.4 стл.30 : [{стр.43}&lt;={стр.35}]</t>
  </si>
  <si>
    <t>Ф.F6w разд.4 стл.31 : [{стр.43}&lt;={стр.35}]</t>
  </si>
  <si>
    <t>Ф.F6w разд.4 стл.32 : [{стр.43}&lt;={стр.35}]</t>
  </si>
  <si>
    <t>Ф.F6w разд.4 стл.33 : [{стр.43}&lt;={стр.35}]</t>
  </si>
  <si>
    <t>Ф.F6w разд.4 стл.34 : [{стр.43}&lt;={стр.35}]</t>
  </si>
  <si>
    <t>Ф.F6w разд.4 стл.35 : [{стр.43}&lt;={стр.35}]</t>
  </si>
  <si>
    <t>Ф.F6w разд.4 стл.36 : [{стр.43}&lt;={стр.35}]</t>
  </si>
  <si>
    <t>Ф.F6w разд.4 стл.37 : [{стр.43}&lt;={стр.35}]</t>
  </si>
  <si>
    <t>Ф.F6w разд.4 стл.38 : [{стр.43}&lt;={стр.35}]</t>
  </si>
  <si>
    <t>Ф.F6w разд.4 стл.4 : [{стр.43}&lt;={стр.35}]</t>
  </si>
  <si>
    <t>Ф.F6w разд.4 стл.5 : [{стр.43}&lt;={стр.35}]</t>
  </si>
  <si>
    <t>Ф.F6w разд.4 стл.6 : [{стр.43}&lt;={стр.35}]</t>
  </si>
  <si>
    <t>Ф.F6w разд.4 стл.7 : [{стр.43}&lt;={стр.35}]</t>
  </si>
  <si>
    <t>Ф.F6w разд.4 стл.8 : [{стр.43}&lt;={стр.35}]</t>
  </si>
  <si>
    <t>Ф.F6w разд.4 стл.9 : [{стр.43}&lt;={стр.35}]</t>
  </si>
  <si>
    <t>Ф.F6w разд.7 стр.1 : [{стл.6}&gt;={сумма стл.7-8}]</t>
  </si>
  <si>
    <t>Ф.F6w разд.7 стр.10 : [{стл.6}&gt;={сумма стл.7-8}]</t>
  </si>
  <si>
    <t>Ф.F6w разд.7 стр.2 : [{стл.6}&gt;={сумма стл.7-8}]</t>
  </si>
  <si>
    <t>Ф.F6w разд.7 стр.3 : [{стл.6}&gt;={сумма стл.7-8}]</t>
  </si>
  <si>
    <t>Ф.F6w разд.7 стр.4 : [{стл.6}&gt;={сумма стл.7-8}]</t>
  </si>
  <si>
    <t>Ф.F6w разд.7 стр.5 : [{стл.6}&gt;={сумма стл.7-8}]</t>
  </si>
  <si>
    <t>Ф.F6w разд.7 стр.6 : [{стл.6}&gt;={сумма стл.7-8}]</t>
  </si>
  <si>
    <t>Ф.F6w разд.7 стр.7 : [{стл.6}&gt;={сумма стл.7-8}]</t>
  </si>
  <si>
    <t>Ф.F6w разд.7 стр.8 : [{стл.6}&gt;={сумма стл.7-8}]</t>
  </si>
  <si>
    <t>Ф.F6w разд.7 стр.9 : [{стл.6}&gt;={сумма стл.7-8}]</t>
  </si>
  <si>
    <t>{Ф.F6w разд.5 стл.1 стр.3}&lt;={Ф.F6w разд.4 стл.16 стр.35}</t>
  </si>
  <si>
    <t>Ф.F6w разд.7 стл.1 : [{стр.6}&lt;={стр.1}]</t>
  </si>
  <si>
    <t>Ф.F6w разд.7 стл.10 : [{стр.6}&lt;={стр.1}]</t>
  </si>
  <si>
    <t>Ф.F6w разд.7 стл.2 : [{стр.6}&lt;={стр.1}]</t>
  </si>
  <si>
    <t>Ф.F6w разд.7 стл.3 : [{стр.6}&lt;={стр.1}]</t>
  </si>
  <si>
    <t>Ф.F6w разд.7 стл.4 : [{стр.6}&lt;={стр.1}]</t>
  </si>
  <si>
    <t>Ф.F6w разд.7 стл.5 : [{стр.6}&lt;={стр.1}]</t>
  </si>
  <si>
    <t>Ф.F6w разд.7 стл.6 : [{стр.6}&lt;={стр.1}]</t>
  </si>
  <si>
    <t>Ф.F6w разд.7 стл.7 : [{стр.6}&lt;={стр.1}]</t>
  </si>
  <si>
    <t>Ф.F6w разд.7 стл.8 : [{стр.6}&lt;={стр.1}]</t>
  </si>
  <si>
    <t>Ф.F6w разд.7 стл.9 : [{стр.6}&lt;={стр.1}]</t>
  </si>
  <si>
    <t>Ф.F6w разд.1 стл.1 : [{сумма стр.1-4}={стр.5}]</t>
  </si>
  <si>
    <t>Ф.F6w разд.1 стл.10 : [{сумма стр.1-4}={стр.5}]</t>
  </si>
  <si>
    <t>Ф.F6w разд.1 стл.11 : [{сумма стр.1-4}={стр.5}]</t>
  </si>
  <si>
    <t>Ф.F6w разд.1 стл.12 : [{сумма стр.1-4}={стр.5}]</t>
  </si>
  <si>
    <t>Ф.F6w разд.1 стл.2 : [{сумма стр.1-4}={стр.5}]</t>
  </si>
  <si>
    <t>Ф.F6w разд.1 стл.3 : [{сумма стр.1-4}={стр.5}]</t>
  </si>
  <si>
    <t>Ф.F6w разд.1 стл.4 : [{сумма стр.1-4}={стр.5}]</t>
  </si>
  <si>
    <t>Ф.F6w разд.1 стл.5 : [{сумма стр.1-4}={стр.5}]</t>
  </si>
  <si>
    <t>Ф.F6w разд.1 стл.6 : [{сумма стр.1-4}={стр.5}]</t>
  </si>
  <si>
    <t>Ф.F6w разд.1 стл.7 : [{сумма стр.1-4}={стр.5}]</t>
  </si>
  <si>
    <t>Ф.F6w разд.1 стл.8 : [{сумма стр.1-4}={стр.5}]</t>
  </si>
  <si>
    <t>Ф.F6w разд.1 стл.9 : [{сумма стр.1-4}={стр.5}]</t>
  </si>
  <si>
    <t>Ф.F6w разд.7 стр.1 : [{стл.1}&gt;={сумма стл.2-3}]</t>
  </si>
  <si>
    <t>Ф.F6w разд.7 стр.10 : [{стл.1}&gt;={сумма стл.2-3}]</t>
  </si>
  <si>
    <t>Ф.F6w разд.7 стр.2 : [{стл.1}&gt;={сумма стл.2-3}]</t>
  </si>
  <si>
    <t>Ф.F6w разд.7 стр.3 : [{стл.1}&gt;={сумма стл.2-3}]</t>
  </si>
  <si>
    <t>Ф.F6w разд.7 стр.4 : [{стл.1}&gt;={сумма стл.2-3}]</t>
  </si>
  <si>
    <t>Ф.F6w разд.7 стр.5 : [{стл.1}&gt;={сумма стл.2-3}]</t>
  </si>
  <si>
    <t>Ф.F6w разд.7 стр.6 : [{стл.1}&gt;={сумма стл.2-3}]</t>
  </si>
  <si>
    <t>Ф.F6w разд.7 стр.7 : [{стл.1}&gt;={сумма стл.2-3}]</t>
  </si>
  <si>
    <t>Ф.F6w разд.7 стр.8 : [{стл.1}&gt;={сумма стл.2-3}]</t>
  </si>
  <si>
    <t>Ф.F6w разд.7 стр.9 : [{стл.1}&gt;={сумма стл.2-3}]</t>
  </si>
  <si>
    <t>Ф.F6w разд.4 стл.1 : [{стр.45}&lt;={стр.35}]</t>
  </si>
  <si>
    <t>Ф.F6w разд.4 стл.10 : [{стр.45}&lt;={стр.35}]</t>
  </si>
  <si>
    <t>Ф.F6w разд.4 стл.11 : [{стр.45}&lt;={стр.35}]</t>
  </si>
  <si>
    <t>Ф.F6w разд.4 стл.12 : [{стр.45}&lt;={стр.35}]</t>
  </si>
  <si>
    <t>Ф.F6w разд.4 стл.13 : [{стр.45}&lt;={стр.35}]</t>
  </si>
  <si>
    <t>Ф.F6w разд.4 стл.14 : [{стр.45}&lt;={стр.35}]</t>
  </si>
  <si>
    <t>Ф.F6w разд.4 стл.15 : [{стр.45}&lt;={стр.35}]</t>
  </si>
  <si>
    <t>Ф.F6w разд.4 стл.16 : [{стр.45}&lt;={стр.35}]</t>
  </si>
  <si>
    <t>Ф.F6w разд.4 стл.17 : [{стр.45}&lt;={стр.35}]</t>
  </si>
  <si>
    <t>Ф.F6w разд.4 стл.18 : [{стр.45}&lt;={стр.35}]</t>
  </si>
  <si>
    <t>Ф.F6w разд.4 стл.19 : [{стр.45}&lt;={стр.35}]</t>
  </si>
  <si>
    <t>Ф.F6w разд.4 стл.2 : [{стр.45}&lt;={стр.35}]</t>
  </si>
  <si>
    <t>Ф.F6w разд.4 стл.20 : [{стр.45}&lt;={стр.35}]</t>
  </si>
  <si>
    <t>Ф.F6w разд.4 стл.21 : [{стр.45}&lt;={стр.35}]</t>
  </si>
  <si>
    <t>Ф.F6w разд.4 стл.22 : [{стр.45}&lt;={стр.35}]</t>
  </si>
  <si>
    <t>Ф.F6w разд.4 стл.23 : [{стр.45}&lt;={стр.35}]</t>
  </si>
  <si>
    <t>Ф.F6w разд.4 стл.24 : [{стр.45}&lt;={стр.35}]</t>
  </si>
  <si>
    <t>Ф.F6w разд.4 стл.25 : [{стр.45}&lt;={стр.35}]</t>
  </si>
  <si>
    <t>Ф.F6w разд.4 стл.26 : [{стр.45}&lt;={стр.35}]</t>
  </si>
  <si>
    <t>Ф.F6w разд.4 стл.27 : [{стр.45}&lt;={стр.35}]</t>
  </si>
  <si>
    <t>Ф.F6w разд.4 стл.28 : [{стр.45}&lt;={стр.35}]</t>
  </si>
  <si>
    <t>Ф.F6w разд.4 стл.29 : [{стр.45}&lt;={стр.35}]</t>
  </si>
  <si>
    <t>Ф.F6w разд.4 стл.3 : [{стр.45}&lt;={стр.35}]</t>
  </si>
  <si>
    <t>Ф.F6w разд.4 стл.30 : [{стр.45}&lt;={стр.35}]</t>
  </si>
  <si>
    <t>Ф.F6w разд.4 стл.31 : [{стр.45}&lt;={стр.35}]</t>
  </si>
  <si>
    <t>Ф.F6w разд.4 стл.32 : [{стр.45}&lt;={стр.35}]</t>
  </si>
  <si>
    <t>Ф.F6w разд.4 стл.33 : [{стр.45}&lt;={стр.35}]</t>
  </si>
  <si>
    <t>Ф.F6w разд.4 стл.34 : [{стр.45}&lt;={стр.35}]</t>
  </si>
  <si>
    <t>Ф.F6w разд.4 стл.35 : [{стр.45}&lt;={стр.35}]</t>
  </si>
  <si>
    <t>Ф.F6w разд.4 стл.36 : [{стр.45}&lt;={стр.35}]</t>
  </si>
  <si>
    <t>Ф.F6w разд.4 стл.37 : [{стр.45}&lt;={стр.35}]</t>
  </si>
  <si>
    <t>Ф.F6w разд.4 стл.38 : [{стр.45}&lt;={стр.35}]</t>
  </si>
  <si>
    <t>Ф.F6w разд.4 стл.4 : [{стр.45}&lt;={стр.35}]</t>
  </si>
  <si>
    <t>Ф.F6w разд.4 стл.5 : [{стр.45}&lt;={стр.35}]</t>
  </si>
  <si>
    <t>Ф.F6w разд.4 стл.6 : [{стр.45}&lt;={стр.35}]</t>
  </si>
  <si>
    <t>Ф.F6w разд.4 стл.7 : [{стр.45}&lt;={стр.35}]</t>
  </si>
  <si>
    <t>Ф.F6w разд.4 стл.8 : [{стр.45}&lt;={стр.35}]</t>
  </si>
  <si>
    <t>Ф.F6w разд.4 стл.9 : [{стр.45}&lt;={стр.35}]</t>
  </si>
  <si>
    <t>Ф.F6w разд.4 стл.1 : [{стр.47}&lt;={стр.35}]</t>
  </si>
  <si>
    <t>Ф.F6w разд.4 стл.10 : [{стр.47}&lt;={стр.35}]</t>
  </si>
  <si>
    <t>Ф.F6w разд.4 стл.11 : [{стр.47}&lt;={стр.35}]</t>
  </si>
  <si>
    <t>Ф.F6w разд.4 стл.12 : [{стр.47}&lt;={стр.35}]</t>
  </si>
  <si>
    <t>Ф.F6w разд.4 стл.13 : [{стр.47}&lt;={стр.35}]</t>
  </si>
  <si>
    <t>Ф.F6w разд.4 стр.48 : [{стл.34}={стл.11}+{стл.17}+{сумма стл.23-30}+{сумма стл.32-33}]</t>
  </si>
  <si>
    <t>Ф.F6w разд.4 стр.49 : [{стл.34}={стл.11}+{стл.17}+{сумма стл.23-30}+{сумма стл.32-33}]</t>
  </si>
  <si>
    <t>Ф.F6w разд.4 стр.50 : [{стл.34}={стл.11}+{стл.17}+{сумма стл.23-30}+{сумма стл.32-33}]</t>
  </si>
  <si>
    <t>204950</t>
  </si>
  <si>
    <t>Ф.F6w разд.8 стр.1 : [{стл.10}&lt;={стл.8}]</t>
  </si>
  <si>
    <t>(r,s,g,v) раздел 8 стл.10 по всем строкам д.б. меньше или равна стл.8</t>
  </si>
  <si>
    <t>Ф.F6w разд.8 стр.10 : [{стл.10}&lt;={стл.8}]</t>
  </si>
  <si>
    <t>Ф.F6w разд.8 стр.2 : [{стл.10}&lt;={стл.8}]</t>
  </si>
  <si>
    <t>Ф.F6w разд.8 стр.3 : [{стл.10}&lt;={стл.8}]</t>
  </si>
  <si>
    <t>Ф.F6w разд.8 стр.4 : [{стл.10}&lt;={стл.8}]</t>
  </si>
  <si>
    <t>Ф.F6w разд.8 стр.5 : [{стл.10}&lt;={стл.8}]</t>
  </si>
  <si>
    <t>Ф.F6w разд.8 стр.6 : [{стл.10}&lt;={стл.8}]</t>
  </si>
  <si>
    <t>Ф.F6w разд.8 стр.7 : [{стл.10}&lt;={стл.8}]</t>
  </si>
  <si>
    <t>Ф.F6w разд.8 стр.8 : [{стл.10}&lt;={стл.8}]</t>
  </si>
  <si>
    <t>Ф.F6w разд.8 стр.9 : [{стл.10}&lt;={стл.8}]</t>
  </si>
  <si>
    <t>204951</t>
  </si>
  <si>
    <t>204952</t>
  </si>
  <si>
    <t>204953</t>
  </si>
  <si>
    <t>{Ф.F6w разд.5 стл.1 сумма стр.25-28}&lt;={Ф.F6w разд.4 сумма стл.24-25 стр.35}</t>
  </si>
  <si>
    <t>(r,w,s,g,v) раздел 5 гр.1 стр.25-28 д.б. меньше или равна разд.4 гр.24-25 стр.35</t>
  </si>
  <si>
    <t>204954</t>
  </si>
  <si>
    <t>Ф.F6w разд.4 стр.1 : [{стл.39}&lt;={стл.34}]</t>
  </si>
  <si>
    <t>(r,w,s,g,v) раздел 4 графа 39 д.б. меньше или равна графе 34</t>
  </si>
  <si>
    <t>Ф.F6w разд.4 стр.10 : [{стл.39}&lt;={стл.34}]</t>
  </si>
  <si>
    <t>Ф.F6w разд.4 стр.11 : [{стл.39}&lt;={стл.34}]</t>
  </si>
  <si>
    <t>Ф.F6w разд.4 стр.12 : [{стл.39}&lt;={стл.34}]</t>
  </si>
  <si>
    <t>Ф.F6w разд.4 стр.13 : [{стл.39}&lt;={стл.34}]</t>
  </si>
  <si>
    <t>Ф.F6w разд.4 стр.14 : [{стл.39}&lt;={стл.34}]</t>
  </si>
  <si>
    <t>Ф.F6w разд.4 стр.15 : [{стл.39}&lt;={стл.34}]</t>
  </si>
  <si>
    <t>Ф.F6w разд.4 стр.16 : [{стл.39}&lt;={стл.34}]</t>
  </si>
  <si>
    <t>Ф.F6w разд.4 стр.17 : [{стл.39}&lt;={стл.34}]</t>
  </si>
  <si>
    <t>Ф.F6w разд.4 стр.18 : [{стл.39}&lt;={стл.34}]</t>
  </si>
  <si>
    <t>Ф.F6w разд.4 стр.19 : [{стл.39}&lt;={стл.34}]</t>
  </si>
  <si>
    <t>Ф.F6w разд.4 стр.2 : [{стл.39}&lt;={стл.34}]</t>
  </si>
  <si>
    <t>Ф.F6w разд.4 стр.20 : [{стл.39}&lt;={стл.34}]</t>
  </si>
  <si>
    <t>Ф.F6w разд.4 стр.21 : [{стл.39}&lt;={стл.34}]</t>
  </si>
  <si>
    <t>Ф.F6w разд.4 стр.22 : [{стл.39}&lt;={стл.34}]</t>
  </si>
  <si>
    <t>Ф.F6w разд.4 стр.23 : [{стл.39}&lt;={стл.34}]</t>
  </si>
  <si>
    <t>Ф.F6w разд.4 стр.24 : [{стл.39}&lt;={стл.34}]</t>
  </si>
  <si>
    <t>Ф.F6w разд.4 стр.25 : [{стл.39}&lt;={стл.34}]</t>
  </si>
  <si>
    <t>Ф.F6w разд.4 стр.26 : [{стл.39}&lt;={стл.34}]</t>
  </si>
  <si>
    <t>Ф.F6w разд.4 стр.27 : [{стл.39}&lt;={стл.34}]</t>
  </si>
  <si>
    <t>Ф.F6w разд.4 стр.28 : [{стл.39}&lt;={стл.34}]</t>
  </si>
  <si>
    <t>Ф.F6w разд.4 стр.29 : [{стл.39}&lt;={стл.34}]</t>
  </si>
  <si>
    <t>Ф.F6w разд.4 стр.3 : [{стл.39}&lt;={стл.34}]</t>
  </si>
  <si>
    <t>Ф.F6w разд.4 стр.30 : [{стл.39}&lt;={стл.34}]</t>
  </si>
  <si>
    <t>Ф.F6w разд.4 стр.31 : [{стл.39}&lt;={стл.34}]</t>
  </si>
  <si>
    <t>Ф.F6w разд.4 стр.32 : [{стл.39}&lt;={стл.34}]</t>
  </si>
  <si>
    <t>Ф.F6w разд.4 стр.33 : [{стл.39}&lt;={стл.34}]</t>
  </si>
  <si>
    <t>Ф.F6w разд.4 стр.34 : [{стл.39}&lt;={стл.34}]</t>
  </si>
  <si>
    <t>Ф.F6w разд.4 стр.35 : [{стл.39}&lt;={стл.34}]</t>
  </si>
  <si>
    <t>Ф.F6w разд.4 стр.36 : [{стл.39}&lt;={стл.34}]</t>
  </si>
  <si>
    <t>Ф.F6w разд.4 стр.37 : [{стл.39}&lt;={стл.34}]</t>
  </si>
  <si>
    <t>Ф.F6w разд.4 стр.38 : [{стл.39}&lt;={стл.34}]</t>
  </si>
  <si>
    <t>Ф.F6w разд.4 стр.39 : [{стл.39}&lt;={стл.34}]</t>
  </si>
  <si>
    <t>Ф.F6w разд.4 стр.4 : [{стл.39}&lt;={стл.34}]</t>
  </si>
  <si>
    <t>Ф.F6w разд.4 стр.40 : [{стл.39}&lt;={стл.34}]</t>
  </si>
  <si>
    <t>Ф.F6w разд.4 стр.41 : [{стл.39}&lt;={стл.34}]</t>
  </si>
  <si>
    <t>Ф.F6w разд.4 стр.42 : [{стл.39}&lt;={стл.34}]</t>
  </si>
  <si>
    <t>Ф.F6w разд.4 стр.43 : [{стл.39}&lt;={стл.34}]</t>
  </si>
  <si>
    <t>Ф.F6w разд.4 стр.44 : [{стл.39}&lt;={стл.34}]</t>
  </si>
  <si>
    <t>Ф.F6w разд.4 стр.45 : [{стл.39}&lt;={стл.34}]</t>
  </si>
  <si>
    <t>Ф.F6w разд.4 стр.46 : [{стл.39}&lt;={стл.34}]</t>
  </si>
  <si>
    <t>Ф.F6w разд.4 стр.47 : [{стл.39}&lt;={стл.34}]</t>
  </si>
  <si>
    <t>Ф.F6w разд.4 стр.48 : [{стл.39}&lt;={стл.34}]</t>
  </si>
  <si>
    <t>Ф.F6w разд.4 стр.49 : [{стл.39}&lt;={стл.34}]</t>
  </si>
  <si>
    <t>Ф.F6w разд.4 стр.5 : [{стл.39}&lt;={стл.34}]</t>
  </si>
  <si>
    <t>Ф.F6w разд.4 стр.50 : [{стл.39}&lt;={стл.34}]</t>
  </si>
  <si>
    <t>Ф.F6w разд.4 стр.6 : [{стл.39}&lt;={стл.34}]</t>
  </si>
  <si>
    <t>Ф.F6w разд.4 стр.7 : [{стл.39}&lt;={стл.34}]</t>
  </si>
  <si>
    <t>Ф.F6w разд.4 стр.8 : [{стл.39}&lt;={стл.34}]</t>
  </si>
  <si>
    <t>Ф.F6w разд.4 стр.9 : [{стл.39}&lt;={стл.34}]</t>
  </si>
  <si>
    <t>204955</t>
  </si>
  <si>
    <t>204956</t>
  </si>
  <si>
    <t>Ф.F6w разд.4 стр.48 : [{стл.31}&lt;={стл.15}]</t>
  </si>
  <si>
    <t>Ф.F6w разд.4 стр.49 : [{стл.31}&lt;={стл.15}]</t>
  </si>
  <si>
    <t>Ф.F6w разд.4 стр.50 : [{стл.31}&lt;={стл.15}]</t>
  </si>
  <si>
    <t>204958</t>
  </si>
  <si>
    <t>204959</t>
  </si>
  <si>
    <t>204960</t>
  </si>
  <si>
    <t>204961</t>
  </si>
  <si>
    <t>(r,w,s,g,v) разд.2 стр.3 гр.1 д.б. равна разд.4 гр.34 стр.35</t>
  </si>
  <si>
    <t>204962</t>
  </si>
  <si>
    <t>204963</t>
  </si>
  <si>
    <t>(r,w) раздел 4 строка 37 -военнослужащ. - не должна заполняться</t>
  </si>
  <si>
    <t>204964</t>
  </si>
  <si>
    <t>(r,w,s,g,v) раздел 5 гр.1 стр.4,5  д.б. меньше или равна разд.4 гр.28 стр</t>
  </si>
  <si>
    <t>204965</t>
  </si>
  <si>
    <t>Ф.F6w разд.8 стл.1 : [{стр.1}={сумма стр.2-5}]</t>
  </si>
  <si>
    <t>(r,s,g,v) раздел 8 строка 1 равна сумме строк 2-5</t>
  </si>
  <si>
    <t>Ф.F6w разд.8 стл.10 : [{стр.1}={сумма стр.2-5}]</t>
  </si>
  <si>
    <t>Ф.F6w разд.8 стл.2 : [{стр.1}={сумма стр.2-5}]</t>
  </si>
  <si>
    <t>Ф.F6w разд.8 стл.3 : [{стр.1}={сумма стр.2-5}]</t>
  </si>
  <si>
    <t>Ф.F6w разд.8 стл.4 : [{стр.1}={сумма стр.2-5}]</t>
  </si>
  <si>
    <t>Ф.F6w разд.8 стл.5 : [{стр.1}={сумма стр.2-5}]</t>
  </si>
  <si>
    <t>Ф.F6w разд.8 стл.6 : [{стр.1}={сумма стр.2-5}]</t>
  </si>
  <si>
    <t>Ф.F6w разд.8 стл.7 : [{стр.1}={сумма стр.2-5}]</t>
  </si>
  <si>
    <t>Ф.F6w разд.8 стл.8 : [{стр.1}={сумма стр.2-5}]</t>
  </si>
  <si>
    <t>Ф.F6w разд.8 стл.9 : [{стр.1}={сумма стр.2-5}]</t>
  </si>
  <si>
    <t>204966</t>
  </si>
  <si>
    <t>204968</t>
  </si>
  <si>
    <t>204969</t>
  </si>
  <si>
    <t>Ф.F6w разд.8 стл.1 : [{стр.7}&lt;={стр.1}]</t>
  </si>
  <si>
    <t>(r,s,g,v) раздел 8 стр.7 по всем графам д.б. меньше или равна стр.1 по всем графам</t>
  </si>
  <si>
    <t>Ф.F6w разд.8 стл.10 : [{стр.7}&lt;={стр.1}]</t>
  </si>
  <si>
    <t>Ф.F6w разд.8 стл.2 : [{стр.7}&lt;={стр.1}]</t>
  </si>
  <si>
    <t>Ф.F6w разд.8 стл.3 : [{стр.7}&lt;={стр.1}]</t>
  </si>
  <si>
    <t>Ф.F6w разд.8 стл.4 : [{стр.7}&lt;={стр.1}]</t>
  </si>
  <si>
    <t>Ф.F6w разд.8 стл.5 : [{стр.7}&lt;={стр.1}]</t>
  </si>
  <si>
    <t>Ф.F6w разд.8 стл.6 : [{стр.7}&lt;={стр.1}]</t>
  </si>
  <si>
    <t>Ф.F6w разд.8 стл.7 : [{стр.7}&lt;={стр.1}]</t>
  </si>
  <si>
    <t>Ф.F6w разд.8 стл.8 : [{стр.7}&lt;={стр.1}]</t>
  </si>
  <si>
    <t>Ф.F6w разд.8 стл.9 : [{стр.7}&lt;={стр.1}]</t>
  </si>
  <si>
    <t>204970</t>
  </si>
  <si>
    <t>204971</t>
  </si>
  <si>
    <t xml:space="preserve"> (r,w,s,g,v) раздел 5 стр.6 д.б. равна разделу 7 сумме гр.2+7 стр.1 и разделу 8 сумме гр.2+7 стр.1</t>
  </si>
  <si>
    <t>204972</t>
  </si>
  <si>
    <t>204973</t>
  </si>
  <si>
    <t>Ф.F6w разд.7 стл.1 : [{стр.9}&lt;={стр.1}]</t>
  </si>
  <si>
    <t>(r,s,g,v) раздел 7 стр.9 по всем графам д.б. меньше или равна стр.1 по всем графам</t>
  </si>
  <si>
    <t>Ф.F6w разд.7 стл.10 : [{стр.9}&lt;={стр.1}]</t>
  </si>
  <si>
    <t>Ф.F6w разд.7 стл.2 : [{стр.9}&lt;={стр.1}]</t>
  </si>
  <si>
    <t>Ф.F6w разд.7 стл.3 : [{стр.9}&lt;={стр.1}]</t>
  </si>
  <si>
    <t>Ф.F6w разд.7 стл.4 : [{стр.9}&lt;={стр.1}]</t>
  </si>
  <si>
    <t>Ф.F6w разд.7 стл.5 : [{стр.9}&lt;={стр.1}]</t>
  </si>
  <si>
    <t>Ф.F6w разд.7 стл.6 : [{стр.9}&lt;={стр.1}]</t>
  </si>
  <si>
    <t>Ф.F6w разд.7 стл.7 : [{стр.9}&lt;={стр.1}]</t>
  </si>
  <si>
    <t>Ф.F6w разд.7 стл.8 : [{стр.9}&lt;={стр.1}]</t>
  </si>
  <si>
    <t>Ф.F6w разд.7 стл.9 : [{стр.9}&lt;={стр.1}]</t>
  </si>
  <si>
    <t>204974</t>
  </si>
  <si>
    <t>{Ф.F6w разд.5 стл.1 сумма стр.21-24}&lt;={Ф.F6w разд.4 стл.26 стр.35}</t>
  </si>
  <si>
    <t>(r,w,s,g,v) раздел 5 гр.1 стр.21-24 д.б. меньше или равна разд.4 гр.26 стр.35</t>
  </si>
  <si>
    <t>204975</t>
  </si>
  <si>
    <t>{Ф.F6w разд.5 стл.1 стр.6}+{Ф.F6w разд.5 стл.1 сумма стр.10-11}&lt;={Ф.F6w разд.4 стл.29 стр.35}</t>
  </si>
  <si>
    <t>(r,w,s,g,v) раздел 5 гр.1 стр.4,5,6,10,11 д.б. меньше или равна разд.4 гр.29 стр.35</t>
  </si>
  <si>
    <t>204976</t>
  </si>
  <si>
    <t>204977</t>
  </si>
  <si>
    <t>204978</t>
  </si>
  <si>
    <t>(r,w,s,g,v) раздел 2 гр.8 стр.3 д.б. больше или равна сумме гр.1,6 стр.1 по 7 и 8 разделу</t>
  </si>
  <si>
    <t>204979</t>
  </si>
  <si>
    <t>{Ф.F6w разд.5 стл.1 сумма стр.14-19}&lt;={Ф.F6w разд.4 сумма стл.28-29 стр.35}</t>
  </si>
  <si>
    <t>(r,w,s,g,v) раздел 5 гр.1 стр.14-19 д.б. меньше или равна разд.4 сумма гр.28-29 стр.35</t>
  </si>
  <si>
    <t>204980</t>
  </si>
  <si>
    <t>(r,w,g) раздел 4 Строка по делам суда присяжных в судах областного  звена не заполняется</t>
  </si>
  <si>
    <t>204981</t>
  </si>
  <si>
    <t>{Ф.F6w разд.5 стл.1 стр.12}&lt;={Ф.F6w разд.4 стл.23 стр.35}</t>
  </si>
  <si>
    <t xml:space="preserve">(r,w,s,g,v) раздел 5 стр.12 д.б. меньше или равна стл.23 cтр.35 разд.4 </t>
  </si>
  <si>
    <t>204982</t>
  </si>
  <si>
    <t>Ф.F6w разд.8 стл.1 : [{стр.6}&lt;={стр.1}]</t>
  </si>
  <si>
    <t>(r,s,g,v) раздел 8 стр.6 по всем графам д.б. меньше или равна стр.1 по всем графам</t>
  </si>
  <si>
    <t>Ф.F6w разд.8 стл.10 : [{стр.6}&lt;={стр.1}]</t>
  </si>
  <si>
    <t>Ф.F6w разд.8 стл.2 : [{стр.6}&lt;={стр.1}]</t>
  </si>
  <si>
    <t>Ф.F6w разд.8 стл.3 : [{стр.6}&lt;={стр.1}]</t>
  </si>
  <si>
    <t>Ф.F6w разд.8 стл.4 : [{стр.6}&lt;={стр.1}]</t>
  </si>
  <si>
    <t>Ф.F6w разд.8 стл.5 : [{стр.6}&lt;={стр.1}]</t>
  </si>
  <si>
    <t>Ф.F6w разд.8 стл.6 : [{стр.6}&lt;={стр.1}]</t>
  </si>
  <si>
    <t>Ф.F6w разд.8 стл.7 : [{стр.6}&lt;={стр.1}]</t>
  </si>
  <si>
    <t>Ф.F6w разд.8 стл.8 : [{стр.6}&lt;={стр.1}]</t>
  </si>
  <si>
    <t>Ф.F6w разд.8 стл.9 : [{стр.6}&lt;={стр.1}]</t>
  </si>
  <si>
    <t>204983</t>
  </si>
  <si>
    <t>206939</t>
  </si>
  <si>
    <t xml:space="preserve">(w) Не заполняется </t>
  </si>
  <si>
    <t>206940</t>
  </si>
  <si>
    <t xml:space="preserve">(w) не заполняется </t>
  </si>
  <si>
    <t>206941</t>
  </si>
  <si>
    <t>206943</t>
  </si>
  <si>
    <t>Ф.F6w разд.4 стл.1 : [{сумма стр.42-45}=0]</t>
  </si>
  <si>
    <t>Ф.F6w разд.4 стл.10 : [{сумма стр.42-45}=0]</t>
  </si>
  <si>
    <t>Ф.F6w разд.4 стл.11 : [{сумма стр.42-45}=0]</t>
  </si>
  <si>
    <t>Ф.F6w разд.4 стл.12 : [{сумма стр.42-45}=0]</t>
  </si>
  <si>
    <t>Ф.F6w разд.4 стл.13 : [{сумма стр.42-45}=0]</t>
  </si>
  <si>
    <t>Ф.F6w разд.4 стл.14 : [{сумма стр.42-45}=0]</t>
  </si>
  <si>
    <t>Ф.F6w разд.4 стл.15 : [{сумма стр.42-45}=0]</t>
  </si>
  <si>
    <t>Ф.F6w разд.4 стл.16 : [{сумма стр.42-45}=0]</t>
  </si>
  <si>
    <t>Ф.F6w разд.4 стл.17 : [{сумма стр.42-45}=0]</t>
  </si>
  <si>
    <t>Ф.F6w разд.4 стл.18 : [{сумма стр.42-45}=0]</t>
  </si>
  <si>
    <t>Ф.F6w разд.4 стл.19 : [{сумма стр.42-45}=0]</t>
  </si>
  <si>
    <t>Ф.F6w разд.4 стл.2 : [{сумма стр.42-45}=0]</t>
  </si>
  <si>
    <t>Ф.F6w разд.4 стл.20 : [{сумма стр.42-45}=0]</t>
  </si>
  <si>
    <t>Ф.F6w разд.4 стл.21 : [{сумма стр.42-45}=0]</t>
  </si>
  <si>
    <t>Ф.F6w разд.4 стл.22 : [{сумма стр.42-45}=0]</t>
  </si>
  <si>
    <t>Ф.F6w разд.4 стл.23 : [{сумма стр.42-45}=0]</t>
  </si>
  <si>
    <t>Ф.F6w разд.4 стл.24 : [{сумма стр.42-45}=0]</t>
  </si>
  <si>
    <t>Ф.F6w разд.4 стл.25 : [{сумма стр.42-45}=0]</t>
  </si>
  <si>
    <t>Ф.F6w разд.4 стл.26 : [{сумма стр.42-45}=0]</t>
  </si>
  <si>
    <t>Ф.F6w разд.4 стл.27 : [{сумма стр.42-45}=0]</t>
  </si>
  <si>
    <t>Ф.F6w разд.4 стл.28 : [{сумма стр.42-45}=0]</t>
  </si>
  <si>
    <t>Ф.F6w разд.4 стл.29 : [{сумма стр.42-45}=0]</t>
  </si>
  <si>
    <t>Ф.F6w разд.4 стл.3 : [{сумма стр.42-45}=0]</t>
  </si>
  <si>
    <t>Ф.F6w разд.4 стл.30 : [{сумма стр.42-45}=0]</t>
  </si>
  <si>
    <t>Ф.F6w разд.4 стл.31 : [{сумма стр.42-45}=0]</t>
  </si>
  <si>
    <t>Ф.F6w разд.4 стл.32 : [{сумма стр.42-45}=0]</t>
  </si>
  <si>
    <t>Ф.F6w разд.4 стл.33 : [{сумма стр.42-45}=0]</t>
  </si>
  <si>
    <t>Ф.F6w разд.4 стл.34 : [{сумма стр.42-45}=0]</t>
  </si>
  <si>
    <t>Ф.F6w разд.4 стл.35 : [{сумма стр.42-45}=0]</t>
  </si>
  <si>
    <t>Ф.F6w разд.4 стл.36 : [{сумма стр.42-45}=0]</t>
  </si>
  <si>
    <t>Ф.F6w разд.4 стл.37 : [{сумма стр.42-45}=0]</t>
  </si>
  <si>
    <t>Ф.F6w разд.4 стл.38 : [{сумма стр.42-45}=0]</t>
  </si>
  <si>
    <t>Ф.F6w разд.4 стл.39 : [{сумма стр.42-45}=0]</t>
  </si>
  <si>
    <t>Ф.F6w разд.4 стл.4 : [{сумма стр.42-45}=0]</t>
  </si>
  <si>
    <t>Ф.F6w разд.4 стл.5 : [{сумма стр.42-45}=0]</t>
  </si>
  <si>
    <t>Ф.F6w разд.4 стл.6 : [{сумма стр.42-45}=0]</t>
  </si>
  <si>
    <t>Ф.F6w разд.4 стл.7 : [{сумма стр.42-45}=0]</t>
  </si>
  <si>
    <t>Ф.F6w разд.4 стл.8 : [{сумма стр.42-45}=0]</t>
  </si>
  <si>
    <t>Ф.F6w разд.4 стл.9 : [{сумма стр.42-45}=0]</t>
  </si>
  <si>
    <t>206944</t>
  </si>
  <si>
    <t>Ф.F6w разд.4 стр.37 : [{стл.39}=0]</t>
  </si>
  <si>
    <t>206945</t>
  </si>
  <si>
    <t>Ф.F6w разд.4 стл.1 : [{сумма стр.27-30}=0]</t>
  </si>
  <si>
    <t>Ф.F6w разд.4 стл.10 : [{сумма стр.27-30}=0]</t>
  </si>
  <si>
    <t>Ф.F6w разд.4 стл.11 : [{сумма стр.27-30}=0]</t>
  </si>
  <si>
    <t>Ф.F6w разд.4 стл.12 : [{сумма стр.27-30}=0]</t>
  </si>
  <si>
    <t>Ф.F6w разд.4 стл.13 : [{сумма стр.27-30}=0]</t>
  </si>
  <si>
    <t>Ф.F6w разд.4 стл.14 : [{сумма стр.27-30}=0]</t>
  </si>
  <si>
    <t>Ф.F6w разд.4 стл.15 : [{сумма стр.27-30}=0]</t>
  </si>
  <si>
    <t>Ф.F6w разд.4 стл.16 : [{сумма стр.27-30}=0]</t>
  </si>
  <si>
    <t>Ф.F6w разд.4 стл.17 : [{сумма стр.27-30}=0]</t>
  </si>
  <si>
    <t>Ф.F6w разд.4 стл.18 : [{сумма стр.27-30}=0]</t>
  </si>
  <si>
    <t>Ф.F6w разд.4 стл.19 : [{сумма стр.27-30}=0]</t>
  </si>
  <si>
    <t>Ф.F6w разд.4 стл.2 : [{сумма стр.27-30}=0]</t>
  </si>
  <si>
    <t>Ф.F6w разд.4 стл.20 : [{сумма стр.27-30}=0]</t>
  </si>
  <si>
    <t>Ф.F6w разд.4 стл.21 : [{сумма стр.27-30}=0]</t>
  </si>
  <si>
    <t>Ф.F6w разд.4 стл.22 : [{сумма стр.27-30}=0]</t>
  </si>
  <si>
    <t>Ф.F6w разд.4 стл.23 : [{сумма стр.27-30}=0]</t>
  </si>
  <si>
    <t>Ф.F6w разд.4 стл.24 : [{сумма стр.27-30}=0]</t>
  </si>
  <si>
    <t>Ф.F6w разд.4 стл.25 : [{сумма стр.27-30}=0]</t>
  </si>
  <si>
    <t>Ф.F6w разд.4 стл.26 : [{сумма стр.27-30}=0]</t>
  </si>
  <si>
    <t>Ф.F6w разд.4 стл.27 : [{сумма стр.27-30}=0]</t>
  </si>
  <si>
    <t>Ф.F6w разд.4 стл.28 : [{сумма стр.27-30}=0]</t>
  </si>
  <si>
    <t>Ф.F6w разд.4 стл.29 : [{сумма стр.27-30}=0]</t>
  </si>
  <si>
    <t>Ф.F6w разд.4 стл.3 : [{сумма стр.27-30}=0]</t>
  </si>
  <si>
    <t>Ф.F6w разд.4 стл.30 : [{сумма стр.27-30}=0]</t>
  </si>
  <si>
    <t>Ф.F6w разд.4 стл.31 : [{сумма стр.27-30}=0]</t>
  </si>
  <si>
    <t>Ф.F6w разд.4 стл.32 : [{сумма стр.27-30}=0]</t>
  </si>
  <si>
    <t>Ф.F6w разд.4 стл.33 : [{сумма стр.27-30}=0]</t>
  </si>
  <si>
    <t>Ф.F6w разд.4 стл.34 : [{сумма стр.27-30}=0]</t>
  </si>
  <si>
    <t>Ф.F6w разд.4 стл.35 : [{сумма стр.27-30}=0]</t>
  </si>
  <si>
    <t>Ф.F6w разд.4 стл.36 : [{сумма стр.27-30}=0]</t>
  </si>
  <si>
    <t>Ф.F6w разд.4 стл.37 : [{сумма стр.27-30}=0]</t>
  </si>
  <si>
    <t>Ф.F6w разд.4 стл.38 : [{сумма стр.27-30}=0]</t>
  </si>
  <si>
    <t>Ф.F6w разд.4 стл.39 : [{сумма стр.27-30}=0]</t>
  </si>
  <si>
    <t>Ф.F6w разд.4 стл.4 : [{сумма стр.27-30}=0]</t>
  </si>
  <si>
    <t>Ф.F6w разд.4 стл.5 : [{сумма стр.27-30}=0]</t>
  </si>
  <si>
    <t>Ф.F6w разд.4 стл.6 : [{сумма стр.27-30}=0]</t>
  </si>
  <si>
    <t>Ф.F6w разд.4 стл.7 : [{сумма стр.27-30}=0]</t>
  </si>
  <si>
    <t>Ф.F6w разд.4 стл.8 : [{сумма стр.27-30}=0]</t>
  </si>
  <si>
    <t>Ф.F6w разд.4 стл.9 : [{сумма стр.27-30}=0]</t>
  </si>
  <si>
    <t>206946</t>
  </si>
  <si>
    <t>Ф.F6w разд.4 стл.1 : [{сумма стр.15-20}=0]</t>
  </si>
  <si>
    <t>Ф.F6w разд.4 стл.10 : [{сумма стр.15-20}=0]</t>
  </si>
  <si>
    <t>Ф.F6w разд.4 стл.11 : [{сумма стр.15-20}=0]</t>
  </si>
  <si>
    <t>Ф.F6w разд.4 стл.12 : [{сумма стр.15-20}=0]</t>
  </si>
  <si>
    <t>Ф.F6w разд.4 стл.13 : [{сумма стр.15-20}=0]</t>
  </si>
  <si>
    <t>Ф.F6w разд.4 стл.14 : [{сумма стр.15-20}=0]</t>
  </si>
  <si>
    <t>Ф.F6w разд.4 стл.15 : [{сумма стр.15-20}=0]</t>
  </si>
  <si>
    <t>Ф.F6w разд.4 стл.16 : [{сумма стр.15-20}=0]</t>
  </si>
  <si>
    <t>Ф.F6w разд.4 стл.17 : [{сумма стр.15-20}=0]</t>
  </si>
  <si>
    <t>Ф.F6w разд.4 стл.18 : [{сумма стр.15-20}=0]</t>
  </si>
  <si>
    <t>Ф.F6w разд.4 стл.19 : [{сумма стр.15-20}=0]</t>
  </si>
  <si>
    <t>Ф.F6w разд.4 стл.2 : [{сумма стр.15-20}=0]</t>
  </si>
  <si>
    <t>Ф.F6w разд.4 стл.20 : [{сумма стр.15-20}=0]</t>
  </si>
  <si>
    <t>Ф.F6w разд.4 стл.21 : [{сумма стр.15-20}=0]</t>
  </si>
  <si>
    <t>Ф.F6w разд.4 стл.22 : [{сумма стр.15-20}=0]</t>
  </si>
  <si>
    <t>Ф.F6w разд.4 стл.23 : [{сумма стр.15-20}=0]</t>
  </si>
  <si>
    <t>Ф.F6w разд.4 стл.24 : [{сумма стр.15-20}=0]</t>
  </si>
  <si>
    <t>Ф.F6w разд.4 стл.25 : [{сумма стр.15-20}=0]</t>
  </si>
  <si>
    <t>Ф.F6w разд.4 стл.26 : [{сумма стр.15-20}=0]</t>
  </si>
  <si>
    <t>Ф.F6w разд.4 стл.27 : [{сумма стр.15-20}=0]</t>
  </si>
  <si>
    <t>Ф.F6w разд.4 стл.28 : [{сумма стр.15-20}=0]</t>
  </si>
  <si>
    <t>Ф.F6w разд.4 стл.29 : [{сумма стр.15-20}=0]</t>
  </si>
  <si>
    <t>Ф.F6w разд.4 стл.3 : [{сумма стр.15-20}=0]</t>
  </si>
  <si>
    <t>Ф.F6w разд.4 стл.30 : [{сумма стр.15-20}=0]</t>
  </si>
  <si>
    <t>Ф.F6w разд.4 стл.31 : [{сумма стр.15-20}=0]</t>
  </si>
  <si>
    <t>Ф.F6w разд.4 стл.32 : [{сумма стр.15-20}=0]</t>
  </si>
  <si>
    <t>Ф.F6w разд.4 стл.33 : [{сумма стр.15-20}=0]</t>
  </si>
  <si>
    <t>Ф.F6w разд.4 стл.34 : [{сумма стр.15-20}=0]</t>
  </si>
  <si>
    <t>Ф.F6w разд.4 стл.35 : [{сумма стр.15-20}=0]</t>
  </si>
  <si>
    <t>Ф.F6w разд.4 стл.36 : [{сумма стр.15-20}=0]</t>
  </si>
  <si>
    <t>Ф.F6w разд.4 стл.37 : [{сумма стр.15-20}=0]</t>
  </si>
  <si>
    <t>Ф.F6w разд.4 стл.38 : [{сумма стр.15-20}=0]</t>
  </si>
  <si>
    <t>Ф.F6w разд.4 стл.39 : [{сумма стр.15-20}=0]</t>
  </si>
  <si>
    <t>Ф.F6w разд.4 стл.4 : [{сумма стр.15-20}=0]</t>
  </si>
  <si>
    <t>Ф.F6w разд.4 стл.5 : [{сумма стр.15-20}=0]</t>
  </si>
  <si>
    <t>Ф.F6w разд.4 стл.6 : [{сумма стр.15-20}=0]</t>
  </si>
  <si>
    <t>Ф.F6w разд.4 стл.7 : [{сумма стр.15-20}=0]</t>
  </si>
  <si>
    <t>Ф.F6w разд.4 стл.8 : [{сумма стр.15-20}=0]</t>
  </si>
  <si>
    <t>Ф.F6w разд.4 стл.9 : [{сумма стр.15-20}=0]</t>
  </si>
  <si>
    <t>206947</t>
  </si>
  <si>
    <t>Ф.F6w разд.4 стл.1 : [{сумма стр.10-13}=0]</t>
  </si>
  <si>
    <t>Ф.F6w разд.4 стл.10 : [{сумма стр.10-13}=0]</t>
  </si>
  <si>
    <t>Ф.F6w разд.4 стл.11 : [{сумма стр.10-13}=0]</t>
  </si>
  <si>
    <t>Ф.F6w разд.4 стл.12 : [{сумма стр.10-13}=0]</t>
  </si>
  <si>
    <t>Ф.F6w разд.4 стл.13 : [{сумма стр.10-13}=0]</t>
  </si>
  <si>
    <t>Ф.F6w разд.4 стл.14 : [{сумма стр.10-13}=0]</t>
  </si>
  <si>
    <t>Ф.F6w разд.4 стл.15 : [{сумма стр.10-13}=0]</t>
  </si>
  <si>
    <t>Ф.F6w разд.4 стл.16 : [{сумма стр.10-13}=0]</t>
  </si>
  <si>
    <t>Ф.F6w разд.4 стл.17 : [{сумма стр.10-13}=0]</t>
  </si>
  <si>
    <t>Ф.F6w разд.4 стл.18 : [{сумма стр.10-13}=0]</t>
  </si>
  <si>
    <t>Ф.F6w разд.4 стл.19 : [{сумма стр.10-13}=0]</t>
  </si>
  <si>
    <t>Ф.F6w разд.4 стл.2 : [{сумма стр.10-13}=0]</t>
  </si>
  <si>
    <t>Ф.F6w разд.4 стл.20 : [{сумма стр.10-13}=0]</t>
  </si>
  <si>
    <t>Ф.F6w разд.4 стл.21 : [{сумма стр.10-13}=0]</t>
  </si>
  <si>
    <t>Ф.F6w разд.4 стл.22 : [{сумма стр.10-13}=0]</t>
  </si>
  <si>
    <t>Ф.F6w разд.4 стл.23 : [{сумма стр.10-13}=0]</t>
  </si>
  <si>
    <t>Ф.F6w разд.4 стл.24 : [{сумма стр.10-13}=0]</t>
  </si>
  <si>
    <t>Ф.F6w разд.4 стл.25 : [{сумма стр.10-13}=0]</t>
  </si>
  <si>
    <t>Ф.F6w разд.4 стл.26 : [{сумма стр.10-13}=0]</t>
  </si>
  <si>
    <t>Ф.F6w разд.4 стл.27 : [{сумма стр.10-13}=0]</t>
  </si>
  <si>
    <t>Ф.F6w разд.4 стл.28 : [{сумма стр.10-13}=0]</t>
  </si>
  <si>
    <t>Ф.F6w разд.4 стл.29 : [{сумма стр.10-13}=0]</t>
  </si>
  <si>
    <t>Ф.F6w разд.4 стл.3 : [{сумма стр.10-13}=0]</t>
  </si>
  <si>
    <t>Ф.F6w разд.4 стл.30 : [{сумма стр.10-13}=0]</t>
  </si>
  <si>
    <t>Ф.F6w разд.4 стл.31 : [{сумма стр.10-13}=0]</t>
  </si>
  <si>
    <t>Ф.F6w разд.4 стл.32 : [{сумма стр.10-13}=0]</t>
  </si>
  <si>
    <t>Ф.F6w разд.4 стл.33 : [{сумма стр.10-13}=0]</t>
  </si>
  <si>
    <t>Ф.F6w разд.4 стл.34 : [{сумма стр.10-13}=0]</t>
  </si>
  <si>
    <t>Ф.F6w разд.4 стл.35 : [{сумма стр.10-13}=0]</t>
  </si>
  <si>
    <t>Ф.F6w разд.4 стл.36 : [{сумма стр.10-13}=0]</t>
  </si>
  <si>
    <t>Ф.F6w разд.4 стл.37 : [{сумма стр.10-13}=0]</t>
  </si>
  <si>
    <t>Ф.F6w разд.4 стл.38 : [{сумма стр.10-13}=0]</t>
  </si>
  <si>
    <t>Ф.F6w разд.4 стл.39 : [{сумма стр.10-13}=0]</t>
  </si>
  <si>
    <t>Ф.F6w разд.4 стл.4 : [{сумма стр.10-13}=0]</t>
  </si>
  <si>
    <t>Ф.F6w разд.4 стл.5 : [{сумма стр.10-13}=0]</t>
  </si>
  <si>
    <t>Ф.F6w разд.4 стл.6 : [{сумма стр.10-13}=0]</t>
  </si>
  <si>
    <t>Ф.F6w разд.4 стл.7 : [{сумма стр.10-13}=0]</t>
  </si>
  <si>
    <t>Ф.F6w разд.4 стл.8 : [{сумма стр.10-13}=0]</t>
  </si>
  <si>
    <t>Ф.F6w разд.4 стл.15 : [{стр.35}={сумма стр.1-34}]</t>
  </si>
  <si>
    <t>Ф.F6w разд.4 стл.16 : [{стр.35}={сумма стр.1-34}]</t>
  </si>
  <si>
    <t>Ф.F6w разд.4 стл.17 : [{стр.35}={сумма стр.1-34}]</t>
  </si>
  <si>
    <t>Ф.F6w разд.4 стл.18 : [{стр.35}={сумма стр.1-34}]</t>
  </si>
  <si>
    <t>Ф.F6w разд.4 стл.19 : [{стр.35}={сумма стр.1-34}]</t>
  </si>
  <si>
    <t>Ф.F6w разд.4 стл.2 : [{стр.35}={сумма стр.1-34}]</t>
  </si>
  <si>
    <t>Ф.F6w разд.4 стл.20 : [{стр.35}={сумма стр.1-34}]</t>
  </si>
  <si>
    <t>Ф.F6w разд.4 стл.21 : [{стр.35}={сумма стр.1-34}]</t>
  </si>
  <si>
    <t>Ф.F6w разд.4 стл.22 : [{стр.35}={сумма стр.1-34}]</t>
  </si>
  <si>
    <t>Ф.F6w разд.4 стл.23 : [{стр.35}={сумма стр.1-34}]</t>
  </si>
  <si>
    <t>Ф.F6w разд.4 стл.24 : [{стр.35}={сумма стр.1-34}]</t>
  </si>
  <si>
    <t>Ф.F6w разд.4 стл.25 : [{стр.35}={сумма стр.1-34}]</t>
  </si>
  <si>
    <t>Ф.F6w разд.4 стл.26 : [{стр.35}={сумма стр.1-34}]</t>
  </si>
  <si>
    <t>Ф.F6w разд.4 стл.27 : [{стр.35}={сумма стр.1-34}]</t>
  </si>
  <si>
    <t>Ф.F6w разд.4 стл.28 : [{стр.35}={сумма стр.1-34}]</t>
  </si>
  <si>
    <t>Ф.F6w разд.4 стл.29 : [{стр.35}={сумма стр.1-34}]</t>
  </si>
  <si>
    <t>Ф.F6w разд.4 стл.3 : [{стр.35}={сумма стр.1-34}]</t>
  </si>
  <si>
    <t>Ф.F6w разд.4 стл.30 : [{стр.35}={сумма стр.1-34}]</t>
  </si>
  <si>
    <t>Ф.F6w разд.4 стл.31 : [{стр.35}={сумма стр.1-34}]</t>
  </si>
  <si>
    <t>Ф.F6w разд.4 стл.32 : [{стр.35}={сумма стр.1-34}]</t>
  </si>
  <si>
    <t>Ф.F6w разд.4 стл.33 : [{стр.35}={сумма стр.1-34}]</t>
  </si>
  <si>
    <t>Ф.F6w разд.4 стл.34 : [{стр.35}={сумма стр.1-34}]</t>
  </si>
  <si>
    <t>Ф.F6w разд.4 стл.35 : [{стр.35}={сумма стр.1-34}]</t>
  </si>
  <si>
    <t>Ф.F6w разд.4 стл.36 : [{стр.35}={сумма стр.1-34}]</t>
  </si>
  <si>
    <t>Ф.F6w разд.4 стл.37 : [{стр.35}={сумма стр.1-34}]</t>
  </si>
  <si>
    <t>Ф.F6w разд.4 стл.38 : [{стр.35}={сумма стр.1-34}]</t>
  </si>
  <si>
    <t>Ф.F6w разд.4 стл.4 : [{стр.35}={сумма стр.1-34}]</t>
  </si>
  <si>
    <t>Ф.F6w разд.4 стл.5 : [{стр.35}={сумма стр.1-34}]</t>
  </si>
  <si>
    <t>Ф.F6w разд.4 стл.6 : [{стр.35}={сумма стр.1-34}]</t>
  </si>
  <si>
    <t>Ф.F6w разд.4 стл.7 : [{стр.35}={сумма стр.1-34}]</t>
  </si>
  <si>
    <t>Ф.F6w разд.4 стл.8 : [{стр.35}={сумма стр.1-34}]</t>
  </si>
  <si>
    <t>Ф.F6w разд.4 стл.9 : [{стр.35}={сумма стр.1-34}]</t>
  </si>
  <si>
    <t>Ф.F6w разд.4 стл.1 : [{стр.40}&lt;={стр.35}]</t>
  </si>
  <si>
    <t>Ф.F6w разд.4 стл.10 : [{стр.40}&lt;={стр.35}]</t>
  </si>
  <si>
    <t>Ф.F6w разд.4 стл.11 : [{стр.40}&lt;={стр.35}]</t>
  </si>
  <si>
    <t>Ф.F6w разд.4 стл.12 : [{стр.40}&lt;={стр.35}]</t>
  </si>
  <si>
    <t>Ф.F6w разд.4 стл.13 : [{стр.40}&lt;={стр.35}]</t>
  </si>
  <si>
    <t>Ф.F6w разд.4 стл.14 : [{стр.40}&lt;={стр.35}]</t>
  </si>
  <si>
    <t>Ф.F6w разд.4 стл.15 : [{стр.40}&lt;={стр.35}]</t>
  </si>
  <si>
    <t>Ф.F6w разд.4 стл.16 : [{стр.40}&lt;={стр.35}]</t>
  </si>
  <si>
    <t>Ф.F6w разд.4 стл.17 : [{стр.40}&lt;={стр.35}]</t>
  </si>
  <si>
    <t>Ф.F6w разд.4 стл.18 : [{стр.40}&lt;={стр.35}]</t>
  </si>
  <si>
    <t>Ф.F6w разд.4 стл.19 : [{стр.40}&lt;={стр.35}]</t>
  </si>
  <si>
    <t>Ф.F6w разд.4 стл.2 : [{стр.40}&lt;={стр.35}]</t>
  </si>
  <si>
    <t>Ф.F6w разд.4 стл.20 : [{стр.40}&lt;={стр.35}]</t>
  </si>
  <si>
    <t>Ф.F6w разд.4 стл.21 : [{стр.40}&lt;={стр.35}]</t>
  </si>
  <si>
    <t>Ф.F6w разд.4 стл.22 : [{стр.40}&lt;={стр.35}]</t>
  </si>
  <si>
    <t>Ф.F6w разд.4 стл.23 : [{стр.40}&lt;={стр.35}]</t>
  </si>
  <si>
    <t>Ф.F6w разд.4 стл.24 : [{стр.40}&lt;={стр.35}]</t>
  </si>
  <si>
    <t>Ф.F6w разд.4 стл.25 : [{стр.40}&lt;={стр.35}]</t>
  </si>
  <si>
    <t>Ф.F6w разд.4 стл.26 : [{стр.40}&lt;={стр.35}]</t>
  </si>
  <si>
    <t>Ф.F6w разд.4 стл.27 : [{стр.40}&lt;={стр.35}]</t>
  </si>
  <si>
    <t>Ф.F6w разд.4 стл.28 : [{стр.40}&lt;={стр.35}]</t>
  </si>
  <si>
    <t>Ф.F6w разд.4 стл.29 : [{стр.40}&lt;={стр.35}]</t>
  </si>
  <si>
    <t>Ф.F6w разд.4 стл.3 : [{стр.40}&lt;={стр.35}]</t>
  </si>
  <si>
    <t>Ф.F6w разд.4 стл.30 : [{стр.40}&lt;={стр.35}]</t>
  </si>
  <si>
    <t>Ф.F6w разд.4 стл.31 : [{стр.40}&lt;={стр.35}]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</si>
  <si>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</si>
  <si>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</si>
  <si>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</si>
  <si>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</si>
  <si>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</si>
  <si>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</si>
  <si>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при производ-стве дознания и следствия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</si>
  <si>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</si>
  <si>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</si>
  <si>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</si>
  <si>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</si>
  <si>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</si>
  <si>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</si>
  <si>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</si>
  <si>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</si>
  <si>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</si>
  <si>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</si>
  <si>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</si>
  <si>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</si>
  <si>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</si>
  <si>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</si>
  <si>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</si>
  <si>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</si>
  <si>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</si>
  <si>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</si>
  <si>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</si>
  <si>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</si>
  <si>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</si>
  <si>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</si>
  <si>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</si>
  <si>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</si>
  <si>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</si>
  <si>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</si>
  <si>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</si>
  <si>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>159, 159.1 - 159.6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</si>
  <si>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</si>
  <si>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</si>
  <si>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</si>
  <si>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Примечание к разделу 4 :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</si>
  <si>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</si>
  <si>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</si>
  <si>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о применении прину-дительных мер к нев-меняемым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</si>
  <si>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</si>
  <si>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</si>
  <si>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код и номер телефона</t>
  </si>
  <si>
    <t>Должностное лицо,  ответственное за  составление  отчета</t>
  </si>
  <si>
    <t>по реабили-тирующим основаниям</t>
  </si>
  <si>
    <t>обвини-тельные</t>
  </si>
  <si>
    <t>оправда-тельные</t>
  </si>
  <si>
    <t>С прекращением производства по делу, в т.ч.  в связи с отзывом в жалобы, представления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</si>
  <si>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</si>
  <si>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</si>
  <si>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</si>
  <si>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</si>
  <si>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</si>
  <si>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</si>
  <si>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</si>
  <si>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</si>
  <si>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</si>
  <si>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</si>
  <si>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</si>
  <si>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</si>
  <si>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</si>
  <si>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</si>
  <si>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</si>
  <si>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 xml:space="preserve">143, 215,
216-219 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</si>
  <si>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</si>
  <si>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</si>
  <si>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</si>
  <si>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</si>
  <si>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</si>
  <si>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</si>
  <si>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</si>
  <si>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</si>
  <si>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</si>
  <si>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</si>
  <si>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</si>
  <si>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</si>
  <si>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</si>
  <si>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</si>
  <si>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</si>
  <si>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</si>
  <si>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</si>
  <si>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</si>
  <si>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</si>
  <si>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</si>
  <si>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</si>
  <si>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</si>
  <si>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</si>
  <si>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</si>
  <si>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</si>
  <si>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</si>
  <si>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</si>
  <si>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</si>
  <si>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</si>
  <si>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</si>
  <si>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</si>
  <si>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</si>
  <si>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</si>
  <si>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</si>
  <si>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</si>
  <si>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</si>
  <si>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</si>
  <si>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</si>
  <si>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</si>
  <si>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</si>
  <si>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</si>
  <si>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</si>
  <si>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</si>
  <si>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</si>
  <si>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</si>
  <si>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</si>
  <si>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</si>
  <si>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</si>
  <si>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</si>
  <si>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</si>
  <si>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</si>
  <si>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</si>
  <si>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</si>
  <si>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</si>
  <si>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</si>
  <si>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</si>
  <si>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</si>
  <si>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</si>
  <si>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</si>
  <si>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</si>
  <si>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</si>
  <si>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</si>
  <si>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</si>
  <si>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</si>
  <si>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</si>
  <si>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по дру-гим основа-ниям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</si>
  <si>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</si>
  <si>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</si>
  <si>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</si>
  <si>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</si>
  <si>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</si>
  <si>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</si>
  <si>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</si>
  <si>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</si>
  <si>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</si>
  <si>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</si>
  <si>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</si>
  <si>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</si>
  <si>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</si>
  <si>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</si>
  <si>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</si>
  <si>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</si>
  <si>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</si>
  <si>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</si>
  <si>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</si>
  <si>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</si>
  <si>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</si>
  <si>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</si>
  <si>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</si>
  <si>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</si>
  <si>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</si>
  <si>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</si>
  <si>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</si>
  <si>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</si>
  <si>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</si>
  <si>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</si>
  <si>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</si>
  <si>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</si>
  <si>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</si>
  <si>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</si>
  <si>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</si>
  <si>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</si>
  <si>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</si>
  <si>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</si>
  <si>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</si>
  <si>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</si>
  <si>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</si>
  <si>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</si>
  <si>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</si>
  <si>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</si>
  <si>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</si>
  <si>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</si>
  <si>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 xml:space="preserve">на определения и постановления судов  первой  инстанции 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</si>
  <si>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</si>
  <si>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</si>
  <si>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</si>
  <si>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</si>
  <si>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</si>
  <si>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</si>
  <si>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</si>
  <si>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</si>
  <si>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</si>
  <si>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</si>
  <si>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</si>
  <si>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</si>
  <si>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</si>
  <si>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</si>
  <si>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</si>
  <si>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</si>
  <si>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</si>
  <si>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</si>
  <si>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</si>
  <si>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</si>
  <si>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</si>
  <si>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</si>
  <si>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</si>
  <si>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</si>
  <si>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</si>
  <si>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</si>
  <si>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</si>
  <si>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</si>
  <si>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</si>
  <si>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</si>
  <si>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Cтатус</t>
  </si>
  <si>
    <t>Код формулы</t>
  </si>
  <si>
    <t>Формула</t>
  </si>
  <si>
    <t>Описание формулы</t>
  </si>
  <si>
    <t>Верховный Суд Российской Федерации</t>
  </si>
  <si>
    <t>из гр. 8  "Отменены обвинительные приговоры с прекращением по др. основаниям" стр. 35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</si>
  <si>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</si>
  <si>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</si>
  <si>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</si>
  <si>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>уменьшение или увеличение  размера  возмещения материального ущерба и компенсации морального вреда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</si>
  <si>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</si>
  <si>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</si>
  <si>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</si>
  <si>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</si>
  <si>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</si>
  <si>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</si>
  <si>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</si>
  <si>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</si>
  <si>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</si>
  <si>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Руководитель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</si>
  <si>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</si>
  <si>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</si>
  <si>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</si>
  <si>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Другие апелляционные определения с удовлет-ворением жалоб и представлений по промежуточным решениям</t>
  </si>
  <si>
    <r>
      <t>Раздел 4.  Результаты апелляционного</t>
    </r>
    <r>
      <rPr>
        <b/>
        <vertAlign val="superscript"/>
        <sz val="30"/>
        <rFont val="Times New Roman"/>
        <family val="1"/>
      </rPr>
      <t>1</t>
    </r>
    <r>
      <rPr>
        <b/>
        <sz val="30"/>
        <rFont val="Times New Roman"/>
        <family val="1"/>
      </rPr>
      <t xml:space="preserve"> рассмотрения дел (по числу лиц)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</si>
  <si>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кассационном порядке рассматриваются судами 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</si>
  <si>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рассмотрено</t>
    </r>
    <r>
      <rPr>
        <b/>
        <vertAlign val="superscript"/>
        <sz val="20"/>
        <rFont val="Times New Roman"/>
        <family val="1"/>
      </rPr>
      <t>1</t>
    </r>
  </si>
  <si>
    <t>по делам повторно поступившим  из кассационной  инстанции
(из раздела 1 гр. 5)</t>
  </si>
  <si>
    <r>
      <t xml:space="preserve">приме-нено услов-ное осуж-дение
(из гр.15 </t>
    </r>
    <r>
      <rPr>
        <b/>
        <sz val="14"/>
        <rFont val="Times New Roman"/>
        <family val="1"/>
      </rPr>
      <t>"без изменения квалификации со смягчени-ем нака-зания")</t>
    </r>
    <r>
      <rPr>
        <b/>
        <sz val="18"/>
        <rFont val="Times New Roman"/>
        <family val="1"/>
      </rPr>
      <t xml:space="preserve"> 
</t>
    </r>
  </si>
  <si>
    <t xml:space="preserve">Апелляционные постановления по итоговым решениям без удовлетворения жалоб и представлений </t>
  </si>
  <si>
    <t>неспра-ведли-вость приго-вора 
(ч.2 ст.389.15 УПК РФ)</t>
  </si>
  <si>
    <t>несоответствие выводов суда, изложенных в приговоре, фак-тичес-ким об-стоятельствам уголовного дела (ст.389.16 УПК РФ)</t>
  </si>
  <si>
    <t>рассмот-рено</t>
  </si>
  <si>
    <t>отме-нено</t>
  </si>
  <si>
    <t>изме-нено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</si>
  <si>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ч.1.1. ст.108 УПК РФ.</t>
    </r>
  </si>
  <si>
    <t>изменение  на более мягкое либо более строгий вид ИУ (в соот. со ст. 58 УК РФ)</t>
  </si>
  <si>
    <t>в том числе с отменой постановлений об отказе в удовлетворении таких ходатайств</t>
  </si>
  <si>
    <t>из стр.1</t>
  </si>
  <si>
    <t>в т.ч. в выходные дни</t>
  </si>
  <si>
    <t>по представлению прокурора</t>
  </si>
  <si>
    <r>
      <t>в соответствии с ч.1.1 ст.108 УПК РФ</t>
    </r>
    <r>
      <rPr>
        <vertAlign val="superscript"/>
        <sz val="14"/>
        <rFont val="Times New Roman"/>
        <family val="1"/>
      </rPr>
      <t>1</t>
    </r>
  </si>
  <si>
    <t>преступления, предусмотренные ст. 159-159.6 УК РФ совершенные предпринимателями, связанные с предпринимательской деятельностью</t>
  </si>
  <si>
    <t>преступления в сфере экономи-ческой деятельности (гл.22 УК РФ)</t>
  </si>
  <si>
    <t>Раздел 6. Справка  о количестве судов и судей</t>
  </si>
  <si>
    <t>преступления в сфере экономической деятельности (гл.22 УК РФ)</t>
  </si>
  <si>
    <t>в соответствии с ч.1.1 ст.108 УПК РФ*</t>
  </si>
  <si>
    <r>
      <t xml:space="preserve">Раздел 2. Справка к разделу 1 " Движение уголовных апелляционных </t>
    </r>
    <r>
      <rPr>
        <b/>
        <vertAlign val="superscript"/>
        <sz val="20"/>
        <rFont val="Times New Roman"/>
        <family val="1"/>
      </rPr>
      <t>1</t>
    </r>
    <r>
      <rPr>
        <b/>
        <sz val="20"/>
        <rFont val="Times New Roman"/>
        <family val="1"/>
      </rPr>
      <t xml:space="preserve"> дел"</t>
    </r>
  </si>
  <si>
    <t>№ 
стр.</t>
  </si>
  <si>
    <t>Число лиц по нерассмот-ренным делам  
(из гр.9)</t>
  </si>
  <si>
    <t xml:space="preserve">(из гр.7)
с нарушени-ем сроков, установлен-ных 
ст.389.10 (374) ч.11 ст.108 УПК РФ </t>
  </si>
  <si>
    <t>по апелляци-онным представ-лениям</t>
  </si>
  <si>
    <t xml:space="preserve">по апелляци-онным жалобам </t>
  </si>
  <si>
    <r>
      <t>Раздел 1. Движение уголовных апелляционных</t>
    </r>
    <r>
      <rPr>
        <b/>
        <vertAlign val="superscript"/>
        <sz val="20"/>
        <rFont val="Times New Roman"/>
        <family val="1"/>
      </rPr>
      <t>1</t>
    </r>
    <r>
      <rPr>
        <b/>
        <sz val="22"/>
        <rFont val="Times New Roman"/>
        <family val="1"/>
      </rPr>
      <t xml:space="preserve"> дел</t>
    </r>
  </si>
  <si>
    <t>Поступило сообщений о мерах, принятых по частным определениям</t>
  </si>
  <si>
    <t>Оправдательные приговоры</t>
  </si>
  <si>
    <t>Обвинительные приговоры</t>
  </si>
  <si>
    <t>частич-но (с оставлением в силе другого, менее тяжкого обвине-ния)</t>
  </si>
  <si>
    <t>Контрольное равенство:   в разд.2 стр.3 равна сумме стр.1-2 по всем графам;   гр.1 равна сумме гр.2-9;   в разд.2 стр.3 гр.1 равна стр.35 гр.34 разд.4</t>
  </si>
  <si>
    <t xml:space="preserve">по жалобам </t>
  </si>
  <si>
    <t>по представлениям</t>
  </si>
  <si>
    <t>Рассмотрены
апелляционные 
уголовные дела 
(по числу лиц)</t>
  </si>
  <si>
    <t>Отменено постановлений судей о прекращении дел 
(из гр.24-25 разд.4):</t>
  </si>
  <si>
    <t xml:space="preserve">С прекращением производства по делу в связи с неявкой по делу частного обвинения 
(из гр.30 суммы стр. 32-33 разд. 4) 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</si>
  <si>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</si>
  <si>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</si>
  <si>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</si>
  <si>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</si>
  <si>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</si>
  <si>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Возвращено дел без рас-смотрения, 
в т.ч. с отзы-вом до назна-чения рас-смотрения уголовного дела</t>
  </si>
  <si>
    <t>по ходатайствам об избрании ме-ры пресечения в виде заключе-ния под стражу и продлении сро-ка содержания под стражей</t>
  </si>
  <si>
    <t>Частных определений</t>
  </si>
  <si>
    <r>
      <t xml:space="preserve">Примечание к разделам 1,2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</si>
  <si>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t>Обжаловано приговоров и других судебных постановлений по существу дела
(по стр.35 равно сумме гр.2-6 стр.3 разд.2)</t>
  </si>
  <si>
    <t xml:space="preserve">вынесено </t>
  </si>
  <si>
    <t>С удовлетворением требований по делам, по которым имелись требования прокурора (из суммы гр.11+17+23+24+25+26+27+28+29 стр. 35 разд.4)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</si>
  <si>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</si>
  <si>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Из других апелляционных определений с удовлетворением жалоб и представлений по существу обвинения
 (из гр.28 стр.35 разд.4)</t>
  </si>
  <si>
    <t>Изменен обвинительный приговор без изменения квалификации с отменой условного осуждения
 (из гр.16 стр.35 р.4)</t>
  </si>
  <si>
    <t>Контрольные равенства:  сумма граф 1 и 2 равна сумме граф 6, 7 и 9;    графа 2 равна сумме граф 3-5;    сумма строк с1-4 (по видам судебных постановлений) равна строке 5 "Всего"</t>
  </si>
  <si>
    <t>Отменено постановление о применении принудительных мер медицинского характера (из гр.26 р.4)</t>
  </si>
  <si>
    <t>Другие апелля-ционные опреде-ления с удовлет-ворением жалоб и представлений по сущест-ву обви-нения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</si>
  <si>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</si>
  <si>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</si>
  <si>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(r,w,s,g,v) раздел 4 стр.44 д.б. меньше или равна разд.4 стр.35 для всех граф</t>
  </si>
  <si>
    <t>(r,w,s,g,v) раздел 7 гр.1 стр.1-10 д.б. больше или равна сумме гр.2 и 3 по стр.1-10</t>
  </si>
  <si>
    <t>(r,w,s,g,v) раздел 4 стр.45 д.б. меньше или равна разд.4 стр.35 для всех граф</t>
  </si>
  <si>
    <t>(r,w,s,g,v) раздел 1 сумма гр.1-2 д.б. равна сумме гр.6-7,9 для строк 1-5</t>
  </si>
  <si>
    <t>(r,w,s,g,v) раздел 4 стр.40 д.б. меньше или равна разд.4 стр.35 для всех гр</t>
  </si>
  <si>
    <t>(r,w,s,g,v) раздел 4 стр.42 д.б. меньше или равна разд.4 стр.35 для гр. 1-37</t>
  </si>
  <si>
    <t>(r,w,s,g,v) раздел 7 графа 5 д.б меньше или равна графе 3</t>
  </si>
  <si>
    <t>(r,w,s,g,v) раздел 4 стр.46 д.б. меньше или равна разд.4 стр.35 для гр. 1-37</t>
  </si>
  <si>
    <t>(r,w,s,g,v) раздел 4 стр.37 д.б. меньше или равна разд.4 стр.35 для всех граф</t>
  </si>
  <si>
    <t>(r,w,s,g,v) раздел 2 стр.3 д.б. равна сумме стр.1-2 по всем графам</t>
  </si>
  <si>
    <t>Ф.F6w разд.4 стл.13 : [{стр.38}&lt;={стр.35}]</t>
  </si>
  <si>
    <t>Ф.F6w разд.4 стл.14 : [{стр.38}&lt;={стр.35}]</t>
  </si>
  <si>
    <t>Ф.F6w разд.4 стл.15 : [{стр.38}&lt;={стр.35}]</t>
  </si>
  <si>
    <t>Ф.F6w разд.4 стл.16 : [{стр.38}&lt;={стр.35}]</t>
  </si>
  <si>
    <t>Ф.F6w разд.4 стл.17 : [{стр.38}&lt;={стр.35}]</t>
  </si>
  <si>
    <t>Ф.F6w разд.4 стл.18 : [{стр.38}&lt;={стр.35}]</t>
  </si>
  <si>
    <t>Ф.F6w разд.4 стл.19 : [{стр.38}&lt;={стр.35}]</t>
  </si>
  <si>
    <t>Ф.F6w разд.4 стл.2 : [{стр.38}&lt;={стр.35}]</t>
  </si>
  <si>
    <t>Ф.F6w разд.4 стл.20 : [{стр.38}&lt;={стр.35}]</t>
  </si>
  <si>
    <t>Ф.F6w разд.4 стл.21 : [{стр.38}&lt;={стр.35}]</t>
  </si>
  <si>
    <t>Ф.F6w разд.4 стл.22 : [{стр.38}&lt;={стр.35}]</t>
  </si>
  <si>
    <t>Ф.F6w разд.4 стл.23 : [{стр.38}&lt;={стр.35}]</t>
  </si>
  <si>
    <t>Ф.F6w разд.4 стл.24 : [{стр.38}&lt;={стр.35}]</t>
  </si>
  <si>
    <t>Ф.F6w разд.4 стл.25 : [{стр.38}&lt;={стр.35}]</t>
  </si>
  <si>
    <t>Ф.F6w разд.4 стл.26 : [{стр.38}&lt;={стр.35}]</t>
  </si>
  <si>
    <t>Ф.F6w разд.4 стл.27 : [{стр.38}&lt;={стр.35}]</t>
  </si>
  <si>
    <t>Ф.F6w разд.4 стл.28 : [{стр.38}&lt;={стр.35}]</t>
  </si>
  <si>
    <t>Ф.F6w разд.4 стл.29 : [{стр.38}&lt;={стр.35}]</t>
  </si>
  <si>
    <t>Ф.F6w разд.4 стл.3 : [{стр.38}&lt;={стр.35}]</t>
  </si>
  <si>
    <t>Ф.F6w разд.4 стл.30 : [{стр.38}&lt;={стр.35}]</t>
  </si>
  <si>
    <t>Ф.F6w разд.4 стл.31 : [{стр.38}&lt;={стр.35}]</t>
  </si>
  <si>
    <t>Ф.F6w разд.4 стл.32 : [{стр.38}&lt;={стр.35}]</t>
  </si>
  <si>
    <t>Ф.F6w разд.4 стл.33 : [{стр.38}&lt;={стр.35}]</t>
  </si>
  <si>
    <t>Ф.F6w разд.4 стл.34 : [{стр.38}&lt;={стр.35}]</t>
  </si>
  <si>
    <t>Ф.F6w разд.4 стл.35 : [{стр.38}&lt;={стр.35}]</t>
  </si>
  <si>
    <t>Ф.F6w разд.4 стл.36 : [{стр.38}&lt;={стр.35}]</t>
  </si>
  <si>
    <t>Ф.F6w разд.4 стл.37 : [{стр.38}&lt;={стр.35}]</t>
  </si>
  <si>
    <t>Ф.F6w разд.4 стл.38 : [{стр.38}&lt;={стр.35}]</t>
  </si>
  <si>
    <t>Ф.F6w разд.4 стл.4 : [{стр.38}&lt;={стр.35}]</t>
  </si>
  <si>
    <t>Ф.F6w разд.4 стл.5 : [{стр.38}&lt;={стр.35}]</t>
  </si>
  <si>
    <t>Ф.F6w разд.4 стл.6 : [{стр.38}&lt;={стр.35}]</t>
  </si>
  <si>
    <t>Ф.F6w разд.4 стл.7 : [{стр.38}&lt;={стр.35}]</t>
  </si>
  <si>
    <t>Ф.F6w разд.4 стл.8 : [{стр.38}&lt;={стр.35}]</t>
  </si>
  <si>
    <t>Ф.F6w разд.4 стл.9 : [{стр.38}&lt;={стр.35}]</t>
  </si>
  <si>
    <t>Mировой судья  (по 1 инстанции)</t>
  </si>
  <si>
    <t>294-298.1, 
317-321</t>
  </si>
  <si>
    <t>205.1 - 205.5, 206</t>
  </si>
  <si>
    <t>222-226.1</t>
  </si>
  <si>
    <t>263-271.1</t>
  </si>
  <si>
    <t>Областной и равный ему суд</t>
  </si>
  <si>
    <t>{Ф.F6w разд.2 стл.8 стр.3}&gt;={Ф.F6w разд.7 стл.1 стр.1}+{Ф.F6w разд.7 стл.6 стр.1}+{Ф.F6w разд.8 стл.1 стр.1}+{Ф.F6w разд.8 стл.6 стр.1}</t>
  </si>
  <si>
    <t>(w) Не заполняется в отчетах областных и равных им судах</t>
  </si>
  <si>
    <t>(r,w,s,g,v) раздел 4 стр. 35 равна сумме стр. 44-47 для граф 1-28</t>
  </si>
  <si>
    <t>Ф.F6w разд.4 стл.30 : [{стр.35}&gt;={сумма стр.44-47}]</t>
  </si>
  <si>
    <t>(r,w,s,g,v) раздел 4 стр. 35 больше или равна сумме стр. 44-47 для графы 30</t>
  </si>
  <si>
    <t>Ф.F6w разд.4 стл.29 : [{стр.35}&gt;={сумма стр.44-47}]</t>
  </si>
  <si>
    <t>(r,w,s,g,v) раздел 4 стр. 35 больше или равна сумме стр. 44-47 для графы 29</t>
  </si>
  <si>
    <t>Ф.F6w разд.4 стл.31 : [{стр.35}={сумма стр.44-47}]</t>
  </si>
  <si>
    <t>(r,w,s,g,v) раздел 4 стр. 35 равна сумме стр. 44-47 для граф 31 и 32</t>
  </si>
  <si>
    <t>{Ф.F6w разд.5 стл.1 стр.4}&lt;={Ф.F6w разд.4 стл.28 стр.35}</t>
  </si>
  <si>
    <t>{Ф.F6w разд.5 стл.1 стр.5}&lt;={Ф.F6w разд.4 стл.28 стр.35}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</si>
  <si>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</si>
  <si>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</si>
  <si>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</si>
  <si>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</si>
  <si>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</si>
  <si>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</si>
  <si>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</si>
  <si>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</si>
  <si>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</si>
  <si>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</si>
  <si>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</si>
  <si>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</si>
  <si>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</si>
  <si>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</si>
  <si>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</si>
  <si>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</si>
  <si>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</si>
  <si>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</si>
  <si>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</si>
  <si>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</si>
  <si>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</si>
  <si>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</si>
  <si>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</si>
  <si>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</si>
  <si>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</si>
  <si>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</si>
  <si>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</si>
  <si>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</si>
  <si>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</si>
  <si>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</si>
  <si>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</si>
  <si>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</si>
  <si>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</si>
  <si>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</si>
  <si>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</si>
  <si>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</si>
  <si>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</si>
  <si>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</si>
  <si>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</si>
  <si>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</si>
  <si>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</si>
  <si>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</si>
  <si>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</si>
  <si>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</si>
  <si>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</si>
  <si>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</si>
  <si>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</si>
  <si>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</si>
  <si>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</si>
  <si>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</si>
  <si>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</si>
  <si>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</si>
  <si>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</si>
  <si>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</si>
  <si>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</si>
  <si>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</si>
  <si>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</si>
  <si>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</si>
  <si>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</si>
  <si>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</si>
  <si>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</si>
  <si>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</si>
  <si>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</si>
  <si>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</si>
  <si>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</si>
  <si>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</si>
  <si>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</si>
  <si>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</si>
  <si>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</si>
  <si>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</si>
  <si>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</si>
  <si>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</si>
  <si>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</si>
  <si>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</si>
  <si>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</si>
  <si>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</si>
  <si>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</si>
  <si>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</si>
  <si>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</si>
  <si>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</si>
  <si>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</si>
  <si>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</si>
  <si>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</si>
  <si>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</si>
  <si>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</si>
  <si>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</si>
  <si>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285-288, 
291.1-293</t>
  </si>
  <si>
    <t>повторно рассмотренные в первой инстанции</t>
  </si>
  <si>
    <t>из  повторно рассмотренных в I инст.  по делам частного обвинения</t>
  </si>
  <si>
    <t xml:space="preserve">Апелляционные постановления по промежуточным решениям (вкл. по материалам в порядке судебного контроля и исполнения судебного акта) без удовлетворения жалоб и представлений </t>
  </si>
  <si>
    <t>Итого 
результатов (по числу лиц)</t>
  </si>
  <si>
    <t xml:space="preserve"> Из гр. 34 "Итого" всего  
с удовлетворением жалоб и представлений</t>
  </si>
  <si>
    <t>существенные нарушения уголовно-процессуального закона (ст.389.17 УПК РФ); п.5 ст.389.15 УПК РФ</t>
  </si>
  <si>
    <t xml:space="preserve">(из гр.28 стр.35 р.4) по существу обвинения  в связи: </t>
  </si>
  <si>
    <t xml:space="preserve"> в связи:
(из гр.29 стр.35 р.4) не по существу обвинения</t>
  </si>
  <si>
    <t>отменено постановление о залоге</t>
  </si>
  <si>
    <t>отменено постановление о домашнем аресте</t>
  </si>
  <si>
    <t>Отменены оправдательные приговоры по представлениям прокурора  (из гр.23 стр.35 р.4)</t>
  </si>
  <si>
    <t>в т.ч. из графы 1 применены судом</t>
  </si>
  <si>
    <t>в т.ч. из графы 6 применены судом</t>
  </si>
  <si>
    <t>204898</t>
  </si>
  <si>
    <t>204899</t>
  </si>
  <si>
    <t>204900</t>
  </si>
  <si>
    <t>204901</t>
  </si>
  <si>
    <t>Ф.F6w разд.8 стр.1 : [{стл.4}&lt;={стл.3}]</t>
  </si>
  <si>
    <t xml:space="preserve">(r,s,g,v) раздел 8 стл.4 по всем строкам д.б. меньше или равна стл.3 </t>
  </si>
  <si>
    <t>Ф.F6w разд.8 стр.10 : [{стл.4}&lt;={стл.3}]</t>
  </si>
  <si>
    <t>Ф.F6w разд.8 стр.2 : [{стл.4}&lt;={стл.3}]</t>
  </si>
  <si>
    <t>Ф.F6w разд.8 стр.3 : [{стл.4}&lt;={стл.3}]</t>
  </si>
  <si>
    <t>Ф.F6w разд.8 стр.4 : [{стл.4}&lt;={стл.3}]</t>
  </si>
  <si>
    <t>Ф.F6w разд.8 стр.5 : [{стл.4}&lt;={стл.3}]</t>
  </si>
  <si>
    <t>Ф.F6w разд.8 стр.6 : [{стл.4}&lt;={стл.3}]</t>
  </si>
  <si>
    <t>Ф.F6w разд.8 стр.7 : [{стл.4}&lt;={стл.3}]</t>
  </si>
  <si>
    <t>Ф.F6w разд.8 стр.8 : [{стл.4}&lt;={стл.3}]</t>
  </si>
  <si>
    <t>Ф.F6w разд.8 стр.9 : [{стл.4}&lt;={стл.3}]</t>
  </si>
  <si>
    <t>204902</t>
  </si>
  <si>
    <t>204903</t>
  </si>
  <si>
    <t>204904</t>
  </si>
  <si>
    <t>Ф.F6w разд.4 стл.1 : [{стр.48}&lt;={стр.35}]</t>
  </si>
  <si>
    <t>(r,w,s,g,v) раздел 4 стр. 48 д.б. меньше или равна стр. 35 для всех граф</t>
  </si>
  <si>
    <t>Ф.F6w разд.4 стл.10 : [{стр.48}&lt;={стр.35}]</t>
  </si>
  <si>
    <t>Ф.F6w разд.4 стл.11 : [{стр.48}&lt;={стр.35}]</t>
  </si>
  <si>
    <t>Ф.F6w разд.4 стл.12 : [{стр.48}&lt;={стр.35}]</t>
  </si>
  <si>
    <t>Ф.F6w разд.4 стл.13 : [{стр.48}&lt;={стр.35}]</t>
  </si>
  <si>
    <t>Ф.F6w разд.4 стл.14 : [{стр.48}&lt;={стр.35}]</t>
  </si>
  <si>
    <t>Ф.F6w разд.4 стл.15 : [{стр.48}&lt;={стр.35}]</t>
  </si>
  <si>
    <t>Ф.F6w разд.4 стл.16 : [{стр.48}&lt;={стр.35}]</t>
  </si>
  <si>
    <t>Ф.F6w разд.4 стл.17 : [{стр.48}&lt;={стр.35}]</t>
  </si>
  <si>
    <t>Ф.F6w разд.4 стл.18 : [{стр.48}&lt;={стр.35}]</t>
  </si>
  <si>
    <t>Ф.F6w разд.4 стл.19 : [{стр.48}&lt;={стр.35}]</t>
  </si>
  <si>
    <t>Ф.F6w разд.4 стл.2 : [{стр.48}&lt;={стр.35}]</t>
  </si>
  <si>
    <t>Ф.F6w разд.4 стл.20 : [{стр.48}&lt;={стр.35}]</t>
  </si>
  <si>
    <t>Ф.F6w разд.4 стл.21 : [{стр.48}&lt;={стр.35}]</t>
  </si>
  <si>
    <t>Ф.F6w разд.4 стл.22 : [{стр.48}&lt;={стр.35}]</t>
  </si>
  <si>
    <t>Ф.F6w разд.4 стл.23 : [{стр.48}&lt;={стр.35}]</t>
  </si>
  <si>
    <t>Ф.F6w разд.4 стл.24 : [{стр.48}&lt;={стр.35}]</t>
  </si>
  <si>
    <t>Ф.F6w разд.4 стл.25 : [{стр.48}&lt;={стр.35}]</t>
  </si>
  <si>
    <t>Ф.F6w разд.4 стл.26 : [{стр.48}&lt;={стр.35}]</t>
  </si>
  <si>
    <t>Ф.F6w разд.4 стл.27 : [{стр.48}&lt;={стр.35}]</t>
  </si>
  <si>
    <t>Ф.F6w разд.4 стл.28 : [{стр.48}&lt;={стр.35}]</t>
  </si>
  <si>
    <t>Ф.F6w разд.4 стл.29 : [{стр.48}&lt;={стр.35}]</t>
  </si>
  <si>
    <t>Ф.F6w разд.4 стл.3 : [{стр.48}&lt;={стр.35}]</t>
  </si>
  <si>
    <t>Ф.F6w разд.4 стл.30 : [{стр.48}&lt;={стр.35}]</t>
  </si>
  <si>
    <t>Ф.F6w разд.4 стл.31 : [{стр.48}&lt;={стр.35}]</t>
  </si>
  <si>
    <t>Ф.F6w разд.4 стл.32 : [{стр.48}&lt;={стр.35}]</t>
  </si>
  <si>
    <t>Ф.F6w разд.4 стл.33 : [{стр.48}&lt;={стр.35}]</t>
  </si>
  <si>
    <t>Ф.F6w разд.4 стл.34 : [{стр.48}&lt;={стр.35}]</t>
  </si>
  <si>
    <t>Ф.F6w разд.4 стл.35 : [{стр.48}&lt;={стр.35}]</t>
  </si>
  <si>
    <t>Ф.F6w разд.4 стл.36 : [{стр.48}&lt;={стр.35}]</t>
  </si>
  <si>
    <t>Ф.F6w разд.4 стл.37 : [{стр.48}&lt;={стр.35}]</t>
  </si>
  <si>
    <t>Ф.F6w разд.4 стл.38 : [{стр.48}&lt;={стр.35}]</t>
  </si>
  <si>
    <t>Ф.F6w разд.4 стл.39 : [{стр.48}&lt;={стр.35}]</t>
  </si>
  <si>
    <t>Ф.F6w разд.4 стл.4 : [{стр.48}&lt;={стр.35}]</t>
  </si>
  <si>
    <t>Ф.F6w разд.4 стл.5 : [{стр.48}&lt;={стр.35}]</t>
  </si>
  <si>
    <t>Ф.F6w разд.4 стл.6 : [{стр.48}&lt;={стр.35}]</t>
  </si>
  <si>
    <t>Ф.F6w разд.4 стл.7 : [{стр.48}&lt;={стр.35}]</t>
  </si>
  <si>
    <t>Ф.F6w разд.4 стл.8 : [{стр.48}&lt;={стр.35}]</t>
  </si>
  <si>
    <t>Ф.F6w разд.4 стл.9 : [{стр.48}&lt;={стр.35}]</t>
  </si>
  <si>
    <t>204905</t>
  </si>
  <si>
    <t>Ф.F6w разд.4 стл.1 : [{стр.49}&lt;={стр.48}]</t>
  </si>
  <si>
    <t>(r,w,s,g,v) раздел 4 стр. 49 д.б. меньше или равна стр. 48 для всех граф</t>
  </si>
  <si>
    <t>Ф.F6w разд.4 стл.10 : [{стр.49}&lt;={стр.48}]</t>
  </si>
  <si>
    <t>Ф.F6w разд.4 стл.11 : [{стр.49}&lt;={стр.48}]</t>
  </si>
  <si>
    <t>Ф.F6w разд.4 стл.12 : [{стр.49}&lt;={стр.48}]</t>
  </si>
  <si>
    <t>Ф.F6w разд.4 стл.13 : [{стр.49}&lt;={стр.48}]</t>
  </si>
  <si>
    <t>Ф.F6w разд.4 стл.14 : [{стр.49}&lt;={стр.48}]</t>
  </si>
  <si>
    <t>Ф.F6w разд.4 стл.15 : [{стр.49}&lt;={стр.48}]</t>
  </si>
  <si>
    <t>Ф.F6w разд.4 стл.16 : [{стр.49}&lt;={стр.48}]</t>
  </si>
  <si>
    <t>Ф.F6w разд.4 стл.17 : [{стр.49}&lt;={стр.48}]</t>
  </si>
  <si>
    <t>Ф.F6w разд.4 стл.18 : [{стр.49}&lt;={стр.48}]</t>
  </si>
  <si>
    <t>Ф.F6w разд.4 стл.19 : [{стр.49}&lt;={стр.48}]</t>
  </si>
  <si>
    <t>Ф.F6w разд.4 стл.2 : [{стр.49}&lt;={стр.48}]</t>
  </si>
  <si>
    <t>Ф.F6w разд.4 стл.20 : [{стр.49}&lt;={стр.48}]</t>
  </si>
  <si>
    <t>Ф.F6w разд.4 стл.21 : [{стр.49}&lt;={стр.48}]</t>
  </si>
  <si>
    <t>Ф.F6w разд.4 стл.22 : [{стр.49}&lt;={стр.48}]</t>
  </si>
  <si>
    <t>Ф.F6w разд.4 стл.23 : [{стр.49}&lt;={стр.48}]</t>
  </si>
  <si>
    <t>Ф.F6w разд.4 стл.24 : [{стр.49}&lt;={стр.48}]</t>
  </si>
  <si>
    <t>Ф.F6w разд.4 стл.25 : [{стр.49}&lt;={стр.48}]</t>
  </si>
  <si>
    <t>Ф.F6w разд.4 стл.26 : [{стр.49}&lt;={стр.48}]</t>
  </si>
  <si>
    <t>Ф.F6w разд.4 стл.27 : [{стр.49}&lt;={стр.48}]</t>
  </si>
  <si>
    <t>Ф.F6w разд.4 стл.28 : [{стр.49}&lt;={стр.48}]</t>
  </si>
  <si>
    <t>Ф.F6w разд.4 стл.29 : [{стр.49}&lt;={стр.48}]</t>
  </si>
  <si>
    <t>Ф.F6w разд.4 стл.3 : [{стр.49}&lt;={стр.48}]</t>
  </si>
  <si>
    <t>Ф.F6w разд.4 стл.30 : [{стр.49}&lt;={стр.48}]</t>
  </si>
  <si>
    <t>Ф.F6w разд.4 стл.31 : [{стр.49}&lt;={стр.48}]</t>
  </si>
  <si>
    <t>Ф.F6w разд.4 стл.32 : [{стр.49}&lt;={стр.48}]</t>
  </si>
  <si>
    <t>Ф.F6w разд.4 стл.33 : [{стр.49}&lt;={стр.48}]</t>
  </si>
  <si>
    <t>Ф.F6w разд.4 стл.34 : [{стр.49}&lt;={стр.48}]</t>
  </si>
  <si>
    <t>Ф.F6w разд.4 стл.35 : [{стр.49}&lt;={стр.48}]</t>
  </si>
  <si>
    <t>Ф.F6w разд.4 стл.36 : [{стр.49}&lt;={стр.48}]</t>
  </si>
  <si>
    <t>Ф.F6w разд.4 стл.37 : [{стр.49}&lt;={стр.48}]</t>
  </si>
  <si>
    <t>Ф.F6w разд.4 стл.38 : [{стр.49}&lt;={стр.48}]</t>
  </si>
  <si>
    <t>Ф.F6w разд.4 стл.39 : [{стр.49}&lt;={стр.48}]</t>
  </si>
  <si>
    <t>Ф.F6w разд.4 стл.4 : [{стр.49}&lt;={стр.48}]</t>
  </si>
  <si>
    <t>Ф.F6w разд.4 стл.5 : [{стр.49}&lt;={стр.48}]</t>
  </si>
  <si>
    <t>Ф.F6w разд.4 стл.6 : [{стр.49}&lt;={стр.48}]</t>
  </si>
  <si>
    <t>Ф.F6w разд.4 стл.7 : [{стр.49}&lt;={стр.48}]</t>
  </si>
  <si>
    <t>Ф.F6w разд.4 стл.8 : [{стр.49}&lt;={стр.48}]</t>
  </si>
  <si>
    <t>Ф.F6w разд.4 стл.9 : [{стр.49}&lt;={стр.48}]</t>
  </si>
  <si>
    <t>204906</t>
  </si>
  <si>
    <t>Ф.F6w разд.7 стл.1 : [{стр.10}&lt;={стр.1}]</t>
  </si>
  <si>
    <t>(r,s,g,v) раздел 7 стр.10 по всем графам д.б. меньше или равна стр.1 по всем графам</t>
  </si>
  <si>
    <t>Ф.F6w разд.7 стл.10 : [{стр.10}&lt;={стр.1}]</t>
  </si>
  <si>
    <t>Ф.F6w разд.7 стл.2 : [{стр.10}&lt;={стр.1}]</t>
  </si>
  <si>
    <t>Ф.F6w разд.7 стл.3 : [{стр.10}&lt;={стр.1}]</t>
  </si>
  <si>
    <t>Ф.F6w разд.7 стл.4 : [{стр.10}&lt;={стр.1}]</t>
  </si>
  <si>
    <t>Ф.F6w разд.7 стл.5 : [{стр.10}&lt;={стр.1}]</t>
  </si>
  <si>
    <t>Ф.F6w разд.7 стл.6 : [{стр.10}&lt;={стр.1}]</t>
  </si>
  <si>
    <t>Ф.F6w разд.7 стл.7 : [{стр.10}&lt;={стр.1}]</t>
  </si>
  <si>
    <t>Ф.F6w разд.7 стл.8 : [{стр.10}&lt;={стр.1}]</t>
  </si>
  <si>
    <t>Ф.F6w разд.7 стл.9 : [{стр.10}&lt;={стр.1}]</t>
  </si>
  <si>
    <t>204907</t>
  </si>
  <si>
    <t>{Ф.F6w разд.5 стл.1 стр.13}&lt;={Ф.F6w разд.4 стл.11 стр.35}+{Ф.F6w разд.4 стл.17 стр.35}+{Ф.F6w разд.4 сумма стл.23-29 стр.35}</t>
  </si>
  <si>
    <t>(r,w,s,g,v) раздел 5 стр.13 гр.1 д.б. меньше или равна разд.4 сумма гр.11+17+(23-29)  стр.35 ВСЕГО</t>
  </si>
  <si>
    <t>204908</t>
  </si>
  <si>
    <t>204909</t>
  </si>
  <si>
    <t>204910</t>
  </si>
  <si>
    <t>(r,w,s,g,v) раздел 4 сумма гр.18-22 д.б. равна гр.23 для каждой строки с 1-50</t>
  </si>
  <si>
    <t>Ф.F6w разд.4 стр.48 : [{стл.23}={сумма стл.18-22}]</t>
  </si>
  <si>
    <t>Ф.F6w разд.4 стр.49 : [{стл.23}={сумма стл.18-22}]</t>
  </si>
  <si>
    <t>Ф.F6w разд.4 стр.50 : [{стл.23}={сумма стл.18-22}]</t>
  </si>
  <si>
    <t>204911</t>
  </si>
  <si>
    <t>{Ф.F6w разд.4 сумма стл.33-34 стр.35}&gt;={Ф.F6w разд.4 сумма стл.33-34 сумма стр.44-47}</t>
  </si>
  <si>
    <t>(r,w,s,g,v) разд. 4 сумма гр. 33-34 стр. 35 больше или равна сумме гр. 33-34 суммы строк 44-47, т.к. могут быть материалы судебного контроля без статьи УК РФ</t>
  </si>
  <si>
    <t>204912</t>
  </si>
  <si>
    <t>204913</t>
  </si>
  <si>
    <t>204914</t>
  </si>
  <si>
    <t>204915</t>
  </si>
  <si>
    <t>204916</t>
  </si>
  <si>
    <t>Ф.F6w разд.8 стл.1 : [{стр.10}&lt;={стр.1}]</t>
  </si>
  <si>
    <t>(r,s,g,v) раздел 8 стр.10 по всем графам д.б. меньше или равна стр.1 по всем графам</t>
  </si>
  <si>
    <t>Ф.F6w разд.8 стл.10 : [{стр.10}&lt;={стр.1}]</t>
  </si>
  <si>
    <t>Ф.F6w разд.8 стл.2 : [{стр.10}&lt;={стр.1}]</t>
  </si>
  <si>
    <t>Ф.F6w разд.8 стл.3 : [{стр.10}&lt;={стр.1}]</t>
  </si>
  <si>
    <t>Ф.F6w разд.8 стл.4 : [{стр.10}&lt;={стр.1}]</t>
  </si>
  <si>
    <t>Ф.F6w разд.8 стл.5 : [{стр.10}&lt;={стр.1}]</t>
  </si>
  <si>
    <t>Ф.F6w разд.8 стл.6 : [{стр.10}&lt;={стр.1}]</t>
  </si>
  <si>
    <t>Ф.F6w разд.8 стл.7 : [{стр.10}&lt;={стр.1}]</t>
  </si>
  <si>
    <t>Ф.F6w разд.8 стл.8 : [{стр.10}&lt;={стр.1}]</t>
  </si>
  <si>
    <t>Ф.F6w разд.8 стл.9 : [{стр.10}&lt;={стр.1}]</t>
  </si>
  <si>
    <t>204917</t>
  </si>
  <si>
    <t>Ф.F6w разд.8 стр.1 : [{стл.6}&gt;={сумма стл.7-8}]</t>
  </si>
  <si>
    <t>(r,s,g,v) раздел 8 гр.6 по всем строкам д.б. больше или равна сумме гр.7 и 8 по всем строкам</t>
  </si>
  <si>
    <t>Ф.F6w разд.8 стр.10 : [{стл.6}&gt;={сумма стл.7-8}]</t>
  </si>
  <si>
    <t>Ф.F6w разд.8 стр.2 : [{стл.6}&gt;={сумма стл.7-8}]</t>
  </si>
  <si>
    <t>Ф.F6w разд.8 стр.3 : [{стл.6}&gt;={сумма стл.7-8}]</t>
  </si>
  <si>
    <t>Ф.F6w разд.8 стр.4 : [{стл.6}&gt;={сумма стл.7-8}]</t>
  </si>
  <si>
    <t>Ф.F6w разд.8 стр.5 : [{стл.6}&gt;={сумма стл.7-8}]</t>
  </si>
  <si>
    <t>Ф.F6w разд.8 стр.6 : [{стл.6}&gt;={сумма стл.7-8}]</t>
  </si>
  <si>
    <t>Ф.F6w разд.8 стр.7 : [{стл.6}&gt;={сумма стл.7-8}]</t>
  </si>
  <si>
    <t>Ф.F6w разд.8 стр.8 : [{стл.6}&gt;={сумма стл.7-8}]</t>
  </si>
  <si>
    <t>Ф.F6w разд.8 стр.9 : [{стл.6}&gt;={сумма стл.7-8}]</t>
  </si>
  <si>
    <t>204918</t>
  </si>
  <si>
    <t xml:space="preserve"> (r,w,s,g,v) раздел 5 стр.7 д.б. меньше или равна разд.5 стр.6</t>
  </si>
  <si>
    <t>204919</t>
  </si>
  <si>
    <t>204920</t>
  </si>
  <si>
    <t>204921</t>
  </si>
  <si>
    <t>Ф.F6w разд.8 стр.1 : [{стл.1}&gt;={сумма стл.2-3}]</t>
  </si>
  <si>
    <t>(r,s,g,v) раздел 8 гр.1 по всем строкам д.б. больше или равна гр.2 и 3 по всем строкам</t>
  </si>
  <si>
    <t>Ф.F6w разд.8 стр.10 : [{стл.1}&gt;={сумма стл.2-3}]</t>
  </si>
  <si>
    <t>Ф.F6w разд.8 стр.2 : [{стл.1}&gt;={сумма стл.2-3}]</t>
  </si>
  <si>
    <t>Ф.F6w разд.8 стр.3 : [{стл.1}&gt;={сумма стл.2-3}]</t>
  </si>
  <si>
    <t>Ф.F6w разд.8 стр.4 : [{стл.1}&gt;={сумма стл.2-3}]</t>
  </si>
  <si>
    <t>Ф.F6w разд.8 стр.5 : [{стл.1}&gt;={сумма стл.2-3}]</t>
  </si>
  <si>
    <t>Ф.F6w разд.8 стр.6 : [{стл.1}&gt;={сумма стл.2-3}]</t>
  </si>
  <si>
    <t>Ф.F6w разд.8 стр.7 : [{стл.1}&gt;={сумма стл.2-3}]</t>
  </si>
  <si>
    <t>Ф.F6w разд.8 стр.8 : [{стл.1}&gt;={сумма стл.2-3}]</t>
  </si>
  <si>
    <t>Ф.F6w разд.8 стр.9 : [{стл.1}&gt;={сумма стл.2-3}]</t>
  </si>
  <si>
    <t>204922</t>
  </si>
  <si>
    <t>(r,w,s,g,v) раздел 4 гр.11 д.б. равна сумме гр.2-3,5-10 для каждой строки с 1-50</t>
  </si>
  <si>
    <t>Ф.F6w разд.4 стр.48 : [{стл.11}={сумма стл.2-3}+{сумма стл.5-10}]</t>
  </si>
  <si>
    <t>Ф.F6w разд.4 стр.49 : [{стл.11}={сумма стл.2-3}+{сумма стл.5-10}]</t>
  </si>
  <si>
    <t>Ф.F6w разд.4 стр.50 : [{стл.11}={сумма стл.2-3}+{сумма стл.5-10}]</t>
  </si>
  <si>
    <t>204923</t>
  </si>
  <si>
    <t>204924</t>
  </si>
  <si>
    <t>Ф.F6w разд.8 стр.1 : [{стл.9}&lt;={стл.8}]</t>
  </si>
  <si>
    <t>(r,s,g,v) раздел 8 стл.9 по всем строкам д.б. меньше или равна стл.8</t>
  </si>
  <si>
    <t>Ф.F6w разд.8 стр.10 : [{стл.9}&lt;={стл.8}]</t>
  </si>
  <si>
    <t>Ф.F6w разд.8 стр.2 : [{стл.9}&lt;={стл.8}]</t>
  </si>
  <si>
    <t>Ф.F6w разд.8 стр.3 : [{стл.9}&lt;={стл.8}]</t>
  </si>
  <si>
    <t>Ф.F6w разд.8 стр.4 : [{стл.9}&lt;={стл.8}]</t>
  </si>
  <si>
    <t>Ф.F6w разд.8 стр.5 : [{стл.9}&lt;={стл.8}]</t>
  </si>
  <si>
    <t>Ф.F6w разд.8 стр.6 : [{стл.9}&lt;={стл.8}]</t>
  </si>
  <si>
    <t>Ф.F6w разд.8 стр.7 : [{стл.9}&lt;={стл.8}]</t>
  </si>
  <si>
    <t>Ф.F6w разд.8 стр.8 : [{стл.9}&lt;={стл.8}]</t>
  </si>
  <si>
    <t>Ф.F6w разд.8 стр.9 : [{стл.9}&lt;={стл.8}]</t>
  </si>
  <si>
    <t>(r,w,s,g,v) раздел 2 стр.3 гр.1 д.б. больше или равна разд.1 гр.7 стр.5</t>
  </si>
  <si>
    <t>(r,w,s,g,v) раздел 4 Число измененных приговоров  д.б. равно сумме гр.12-16 для стр.1-47</t>
  </si>
  <si>
    <t>(r,w,s,g,v) раздел 4 стр.36 д.б. меньше или равна разд.4 стр.35 для гр. 1-37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</si>
  <si>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</si>
  <si>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</si>
  <si>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(r,w,s,g,v) раздел 4 стр.35 гр.1 д.б. равна разд.2 стр.3 сумме гр.2-6</t>
  </si>
  <si>
    <t>(r,w,s,g,v) раздел 4 гр.31 д.б. меньше или равна разд.4 гр.15 по всем стр.</t>
  </si>
  <si>
    <t>(r,w,s,g,v) раздел 5 стр.3 д.б. меньше или равна разд.4 стр.35 гр.16</t>
  </si>
  <si>
    <t>(r,w,s,g,v) раздел 7 графа 9 д.б меньше или равна графе 8</t>
  </si>
  <si>
    <t>(r,w,s,g,v) раздел 1 графа 10 д.б. больше или равна графе 9</t>
  </si>
  <si>
    <t>(r,w,s,g,v) раздел 4 стр.35 равна сумме стр. 41-43 для всех граф</t>
  </si>
  <si>
    <t>(r,w,s,g,v) раздел 7 графа 10 д.б меньше или равна графе 8</t>
  </si>
  <si>
    <t>(r,w,s,g,v) раздел 4 стр.43 д.б. меньше или равна разд.4 стр.35 для всех граф</t>
  </si>
  <si>
    <t>(r,w,s,g,v) раздел 4 гр.34 по всем строкам д.б. равна гр.11,17,23-30,32-33 для всех строк</t>
  </si>
  <si>
    <t>(r,w,s,g,v) раздел 7 графа 4 д.б меньше или равна графе 3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</si>
  <si>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</si>
  <si>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</si>
  <si>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</si>
  <si>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</si>
  <si>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5 стр.2 д.б. меньше или равна разд.4 стл.8 стр.35</t>
  </si>
  <si>
    <t>(r,w,s,g,v) раздел 7 стр.7 по всем графам д.б. меньше или равна стр.1 по всем графам</t>
  </si>
  <si>
    <t>(r,w,s,g,v) раздел 4 стр.41 д.б. меньше или равна разд.4 стр.35 для всех граф</t>
  </si>
  <si>
    <t>(r,w,s,g,v) раздел 4 сумма гр.35-38 стр.35 равна сумме гр.35-38 суммы строк 44-47</t>
  </si>
  <si>
    <t>(r,w,s,g,v) раздел 1 Число поступивших дел за отчетный период д.б. равно сумме гр.3-5 для стр.1-5</t>
  </si>
  <si>
    <t>(r,w,s,g,v) раздел 4 стр.39 д.б. меньше или равна разд.4 стр.35 для гр. 1-37</t>
  </si>
  <si>
    <t>(r,w,s,g,v) раздел 1 число оконченных дел с использованием ВКС при рассмотрении не может быть больше всех оконченных дел</t>
  </si>
  <si>
    <t>(r,w,s,g,v) раздел 4 стр.38 д.б. меньше или равна разд.4 стр.35 для гр. 1-37</t>
  </si>
  <si>
    <t>(r,w,s,g,v) раздел 5 стр.1 д.б. меньше или равна разд.4 сумма гр.2+7 стр.35</t>
  </si>
  <si>
    <t>(r,w,s,g,v) раздел 4 стр.47 д.б. меньше или равна разд.4 стр.35 для гр. 1-37</t>
  </si>
  <si>
    <t>(r,w,s,g,v) раздел 4 стр.35 равна сумме стр.1-34 для гр.1-37</t>
  </si>
  <si>
    <t>(r,w,s,g,v) раздел 2 графа 1 равна сумме граф 2-9</t>
  </si>
  <si>
    <t>Ф.F6w разд.1 стр.3 : [{стл.1}=0]</t>
  </si>
  <si>
    <t>(w) Внести подтверждение на лист ФЛК информационный</t>
  </si>
  <si>
    <t>Ф.F6w разд.1 стр.3 : [{стл.10}=0]</t>
  </si>
  <si>
    <t>Ф.F6w разд.1 стр.3 : [{стл.11}=0]</t>
  </si>
  <si>
    <t>Ф.F6w разд.1 стр.3 : [{стл.12}=0]</t>
  </si>
  <si>
    <t>Ф.F6w разд.1 стр.3 : [{стл.2}=0]</t>
  </si>
  <si>
    <t>Ф.F6w разд.1 стр.3 : [{стл.3}=0]</t>
  </si>
  <si>
    <t>Ф.F6w разд.1 стр.3 : [{стл.4}=0]</t>
  </si>
  <si>
    <t>Ф.F6w разд.1 стр.3 : [{стл.5}=0]</t>
  </si>
  <si>
    <t>Ф.F6w разд.1 стр.3 : [{стл.6}=0]</t>
  </si>
  <si>
    <t>Ф.F6w разд.1 стр.3 : [{стл.7}=0]</t>
  </si>
  <si>
    <t>Ф.F6w разд.1 стр.3 : [{стл.8}=0]</t>
  </si>
  <si>
    <t>Ф.F6w разд.1 стр.3 : [{стл.9}=0]</t>
  </si>
  <si>
    <t>Ф.F6w разд.4 стр.32 : [{стл.5}=0]</t>
  </si>
  <si>
    <t>Ф.F6w разд.4 стр.32 : [{стл.27}=0]</t>
  </si>
  <si>
    <t>Ф.F6w разд.2 стр.1 : [{стл.8}=0]</t>
  </si>
  <si>
    <t>Ф.F6w разд.2 стр.2 : [{стл.8}=0]</t>
  </si>
  <si>
    <t>Ф.F6w разд.2 стр.3 : [{стл.8}=0]</t>
  </si>
  <si>
    <t>Ф.F6w разд.4 стр.5 : [{стл.1}=0]</t>
  </si>
  <si>
    <t>Ф.F6w разд.4 стр.5 : [{стл.10}=0]</t>
  </si>
  <si>
    <t>Ф.F6w разд.4 стр.5 : [{стл.11}=0]</t>
  </si>
  <si>
    <t>Ф.F6w разд.4 стр.5 : [{стл.12}=0]</t>
  </si>
  <si>
    <t>Ф.F6w разд.4 стр.5 : [{стл.13}=0]</t>
  </si>
  <si>
    <t>Ф.F6w разд.4 стр.5 : [{стл.14}=0]</t>
  </si>
  <si>
    <t>Ф.F6w разд.4 стр.5 : [{стл.15}=0]</t>
  </si>
  <si>
    <t>Ф.F6w разд.4 стр.5 : [{стл.16}=0]</t>
  </si>
  <si>
    <t>Ф.F6w разд.4 стр.5 : [{стл.17}=0]</t>
  </si>
  <si>
    <t>Ф.F6w разд.4 стр.5 : [{стл.18}=0]</t>
  </si>
  <si>
    <t>Ф.F6w разд.4 стр.5 : [{стл.19}=0]</t>
  </si>
  <si>
    <t>Ф.F6w разд.4 стр.5 : [{стл.2}=0]</t>
  </si>
  <si>
    <t>Ф.F6w разд.4 стр.5 : [{стл.20}=0]</t>
  </si>
  <si>
    <t>Ф.F6w разд.4 стр.5 : [{стл.21}=0]</t>
  </si>
  <si>
    <t>Ф.F6w разд.4 стр.5 : [{стл.22}=0]</t>
  </si>
  <si>
    <t>Ф.F6w разд.4 стр.5 : [{стл.23}=0]</t>
  </si>
  <si>
    <t>Ф.F6w разд.4 стр.5 : [{стл.24}=0]</t>
  </si>
  <si>
    <t>Ф.F6w разд.4 стр.5 : [{стл.25}=0]</t>
  </si>
  <si>
    <t>Ф.F6w разд.4 стр.5 : [{стл.26}=0]</t>
  </si>
  <si>
    <t>Ф.F6w разд.4 стр.5 : [{стл.27}=0]</t>
  </si>
  <si>
    <t>Ф.F6w разд.4 стр.5 : [{стл.28}=0]</t>
  </si>
  <si>
    <t>Ф.F6w разд.4 стр.5 : [{стл.29}=0]</t>
  </si>
  <si>
    <t>Ф.F6w разд.4 стр.5 : [{стл.3}=0]</t>
  </si>
  <si>
    <t>Ф.F6w разд.4 стр.5 : [{стл.30}=0]</t>
  </si>
  <si>
    <t>Ф.F6w разд.4 стр.5 : [{стл.31}=0]</t>
  </si>
  <si>
    <t>Ф.F6w разд.4 стр.5 : [{стл.32}=0]</t>
  </si>
  <si>
    <t>Ф.F6w разд.4 стр.5 : [{стл.33}=0]</t>
  </si>
  <si>
    <t>Ф.F6w разд.4 стр.5 : [{стл.34}=0]</t>
  </si>
  <si>
    <t>Ф.F6w разд.4 стр.5 : [{стл.35}=0]</t>
  </si>
  <si>
    <t>Ф.F6w разд.4 стр.5 : [{стл.36}=0]</t>
  </si>
  <si>
    <t>Ф.F6w разд.4 стр.5 : [{стл.37}=0]</t>
  </si>
  <si>
    <t>Ф.F6w разд.4 стр.5 : [{стл.38}=0]</t>
  </si>
  <si>
    <t>Ф.F6w разд.4 стр.5 : [{стл.4}=0]</t>
  </si>
  <si>
    <t>Ф.F6w разд.4 стр.5 : [{стл.5}=0]</t>
  </si>
  <si>
    <t>Ф.F6w разд.4 стр.5 : [{стл.6}=0]</t>
  </si>
  <si>
    <t>Ф.F6w разд.4 стр.5 : [{стл.7}=0]</t>
  </si>
  <si>
    <t>Ф.F6w разд.4 стр.5 : [{стл.8}=0]</t>
  </si>
  <si>
    <t>Ф.F6w разд.4 стр.5 : [{стл.9}=0]</t>
  </si>
  <si>
    <t>Ф.F6w разд.4 стр.16 : [{стл.1}=0]</t>
  </si>
  <si>
    <t>Ф.F6w разд.4 стр.16 : [{стл.10}=0]</t>
  </si>
  <si>
    <t>Ф.F6w разд.4 стр.16 : [{стл.11}=0]</t>
  </si>
  <si>
    <t>Ф.F6w разд.4 стр.16 : [{стл.12}=0]</t>
  </si>
  <si>
    <t>Ф.F6w разд.4 стр.16 : [{стл.13}=0]</t>
  </si>
  <si>
    <t>Ф.F6w разд.4 стр.16 : [{стл.14}=0]</t>
  </si>
  <si>
    <t>Ф.F6w разд.4 стр.16 : [{стл.15}=0]</t>
  </si>
  <si>
    <t>Ф.F6w разд.4 стр.16 : [{стл.16}=0]</t>
  </si>
  <si>
    <t>Ф.F6w разд.4 стр.16 : [{стл.17}=0]</t>
  </si>
  <si>
    <t>Ф.F6w разд.4 стр.16 : [{стл.18}=0]</t>
  </si>
  <si>
    <t>Ф.F6w разд.4 стр.16 : [{стл.19}=0]</t>
  </si>
  <si>
    <t>Ф.F6w разд.4 стр.16 : [{стл.2}=0]</t>
  </si>
  <si>
    <t>Ф.F6w разд.4 стр.16 : [{стл.20}=0]</t>
  </si>
  <si>
    <t>Ф.F6w разд.4 стр.16 : [{стл.21}=0]</t>
  </si>
  <si>
    <t>Ф.F6w разд.4 стр.16 : [{стл.22}=0]</t>
  </si>
  <si>
    <t>Ф.F6w разд.4 стр.16 : [{стл.23}=0]</t>
  </si>
  <si>
    <t>Ф.F6w разд.4 стр.16 : [{стл.24}=0]</t>
  </si>
  <si>
    <t>Ф.F6w разд.4 стр.16 : [{стл.25}=0]</t>
  </si>
  <si>
    <t>Ф.F6w разд.4 стр.16 : [{стл.26}=0]</t>
  </si>
  <si>
    <t>Ф.F6w разд.4 стр.16 : [{стл.27}=0]</t>
  </si>
  <si>
    <t>Ф.F6w разд.4 стр.16 : [{стл.28}=0]</t>
  </si>
  <si>
    <t>Ф.F6w разд.4 стр.16 : [{стл.29}=0]</t>
  </si>
  <si>
    <t>Ф.F6w разд.4 стр.16 : [{стл.3}=0]</t>
  </si>
  <si>
    <t>Ф.F6w разд.4 стр.16 : [{стл.30}=0]</t>
  </si>
  <si>
    <t>Ф.F6w разд.4 стр.16 : [{стл.31}=0]</t>
  </si>
  <si>
    <t>Ф.F6w разд.4 стр.16 : [{стл.32}=0]</t>
  </si>
  <si>
    <t>Ф.F6w разд.4 стр.16 : [{стл.33}=0]</t>
  </si>
  <si>
    <t>Ф.F6w разд.4 стр.16 : [{стл.34}=0]</t>
  </si>
  <si>
    <t>Ф.F6w разд.4 стр.16 : [{стл.35}=0]</t>
  </si>
  <si>
    <t>Ф.F6w разд.4 стр.16 : [{стл.36}=0]</t>
  </si>
  <si>
    <t>Ф.F6w разд.4 стр.16 : [{стл.37}=0]</t>
  </si>
  <si>
    <t>Ф.F6w разд.4 стр.16 : [{стл.38}=0]</t>
  </si>
  <si>
    <t>Ф.F6w разд.4 стр.16 : [{стл.4}=0]</t>
  </si>
  <si>
    <t>Ф.F6w разд.4 стр.16 : [{стл.5}=0]</t>
  </si>
  <si>
    <t>Ф.F6w разд.4 стр.16 : [{стл.6}=0]</t>
  </si>
  <si>
    <t>Ф.F6w разд.4 стр.16 : [{стл.7}=0]</t>
  </si>
  <si>
    <t>Ф.F6w разд.4 стр.16 : [{стл.8}=0]</t>
  </si>
  <si>
    <t>Ф.F6w разд.4 стр.16 : [{стл.9}=0]</t>
  </si>
  <si>
    <t>Ф.F6w разд.4 стр.37 : [{стл.1}=0]</t>
  </si>
  <si>
    <t>Ф.F6w разд.4 стр.37 : [{стл.10}=0]</t>
  </si>
  <si>
    <t>Ф.F6w разд.4 стр.37 : [{стл.11}=0]</t>
  </si>
  <si>
    <t>Ф.F6w разд.4 стр.37 : [{стл.12}=0]</t>
  </si>
  <si>
    <t>Ф.F6w разд.4 стр.37 : [{стл.13}=0]</t>
  </si>
  <si>
    <t>Ф.F6w разд.4 стр.37 : [{стл.14}=0]</t>
  </si>
  <si>
    <t>Ф.F6w разд.4 стр.37 : [{стл.15}=0]</t>
  </si>
  <si>
    <t>Ф.F6w разд.4 стр.37 : [{стл.16}=0]</t>
  </si>
  <si>
    <t>Ф.F6w разд.4 стр.37 : [{стл.17}=0]</t>
  </si>
  <si>
    <t>Ф.F6w разд.4 стр.37 : [{стл.18}=0]</t>
  </si>
  <si>
    <t>Ф.F6w разд.4 стр.37 : [{стл.19}=0]</t>
  </si>
  <si>
    <t>Ф.F6w разд.4 стр.37 : [{стл.2}=0]</t>
  </si>
  <si>
    <t>Ф.F6w разд.4 стр.37 : [{стл.20}=0]</t>
  </si>
  <si>
    <t>Ф.F6w разд.4 стр.37 : [{стл.21}=0]</t>
  </si>
  <si>
    <t>Ф.F6w разд.4 стр.37 : [{стл.22}=0]</t>
  </si>
  <si>
    <t>Ф.F6w разд.4 стр.37 : [{стл.23}=0]</t>
  </si>
  <si>
    <t>Ф.F6w разд.4 стр.37 : [{стл.24}=0]</t>
  </si>
  <si>
    <t>Ф.F6w разд.4 стр.37 : [{стл.25}=0]</t>
  </si>
  <si>
    <t>Ф.F6w разд.4 стр.37 : [{стл.26}=0]</t>
  </si>
  <si>
    <t>Ф.F6w разд.4 стр.37 : [{стл.27}=0]</t>
  </si>
  <si>
    <t>Ф.F6w разд.4 стр.37 : [{стл.28}=0]</t>
  </si>
  <si>
    <t>Ф.F6w разд.4 стр.37 : [{стл.29}=0]</t>
  </si>
  <si>
    <t>Ф.F6w разд.4 стр.37 : [{стл.3}=0]</t>
  </si>
  <si>
    <t>Ф.F6w разд.4 стр.37 : [{стл.30}=0]</t>
  </si>
  <si>
    <t>Ф.F6w разд.4 стр.37 : [{стл.31}=0]</t>
  </si>
  <si>
    <t>Ф.F6w разд.4 стр.37 : [{стл.32}=0]</t>
  </si>
  <si>
    <t>Ф.F6w разд.4 стр.37 : [{стл.33}=0]</t>
  </si>
  <si>
    <t>Ф.F6w разд.4 стр.37 : [{стл.34}=0]</t>
  </si>
  <si>
    <t>Ф.F6w разд.4 стр.37 : [{стл.35}=0]</t>
  </si>
  <si>
    <t>Ф.F6w разд.4 стр.37 : [{стл.36}=0]</t>
  </si>
  <si>
    <t>Ф.F6w разд.4 стр.37 : [{стл.37}=0]</t>
  </si>
  <si>
    <t>Ф.F6w разд.4 стр.37 : [{стл.38}=0]</t>
  </si>
  <si>
    <t>Ф.F6w разд.4 стр.37 : [{стл.4}=0]</t>
  </si>
  <si>
    <t>Ф.F6w разд.4 стр.37 : [{стл.5}=0]</t>
  </si>
  <si>
    <t>Ф.F6w разд.4 стр.37 : [{стл.6}=0]</t>
  </si>
  <si>
    <t>Ф.F6w разд.4 стр.37 : [{стл.7}=0]</t>
  </si>
  <si>
    <t>Ф.F6w разд.4 стр.37 : [{стл.8}=0]</t>
  </si>
  <si>
    <t>Ф.F6w разд.4 стр.37 : [{стл.9}=0]</t>
  </si>
  <si>
    <t>Ф.F6w разд.4 стр.43 : [{стл.1}=0]</t>
  </si>
  <si>
    <t>Ф.F6w разд.4 стр.43 : [{стл.10}=0]</t>
  </si>
  <si>
    <t>Ф.F6w разд.4 стр.43 : [{стл.11}=0]</t>
  </si>
  <si>
    <t>Ф.F6w разд.4 стр.43 : [{стл.12}=0]</t>
  </si>
  <si>
    <t>Ф.F6w разд.4 стр.43 : [{стл.13}=0]</t>
  </si>
  <si>
    <t>Ф.F6w разд.4 стр.43 : [{стл.14}=0]</t>
  </si>
  <si>
    <t>Ф.F6w разд.4 стр.43 : [{стл.15}=0]</t>
  </si>
  <si>
    <t>Ф.F6w разд.4 стр.43 : [{стл.16}=0]</t>
  </si>
  <si>
    <t>Ф.F6w разд.4 стр.43 : [{стл.17}=0]</t>
  </si>
  <si>
    <t>Ф.F6w разд.4 стр.43 : [{стл.18}=0]</t>
  </si>
  <si>
    <t>Ф.F6w разд.4 стр.43 : [{стл.19}=0]</t>
  </si>
  <si>
    <t>Ф.F6w разд.4 стр.43 : [{стл.2}=0]</t>
  </si>
  <si>
    <t>Ф.F6w разд.4 стр.43 : [{стл.20}=0]</t>
  </si>
  <si>
    <t>Ф.F6w разд.4 стр.43 : [{стл.21}=0]</t>
  </si>
  <si>
    <t>Ф.F6w разд.4 стр.43 : [{стл.22}=0]</t>
  </si>
  <si>
    <t>Ф.F6w разд.4 стр.43 : [{стл.23}=0]</t>
  </si>
  <si>
    <t>Ф.F6w разд.4 стр.43 : [{стл.24}=0]</t>
  </si>
  <si>
    <t>Ф.F6w разд.4 стр.43 : [{стл.25}=0]</t>
  </si>
  <si>
    <t>Ф.F6w разд.4 стр.43 : [{стл.26}=0]</t>
  </si>
  <si>
    <t>Ф.F6w разд.4 стр.43 : [{стл.27}=0]</t>
  </si>
  <si>
    <t>Ф.F6w разд.4 стр.43 : [{стл.28}=0]</t>
  </si>
  <si>
    <t>Ф.F6w разд.4 стр.43 : [{стл.29}=0]</t>
  </si>
  <si>
    <t>Ф.F6w разд.4 стр.43 : [{стл.3}=0]</t>
  </si>
  <si>
    <t>Ф.F6w разд.4 стр.43 : [{стл.30}=0]</t>
  </si>
  <si>
    <t>Ф.F6w разд.4 стр.43 : [{стл.31}=0]</t>
  </si>
  <si>
    <t>Ф.F6w разд.4 стр.43 : [{стл.32}=0]</t>
  </si>
  <si>
    <t>Ф.F6w разд.4 стр.43 : [{стл.33}=0]</t>
  </si>
  <si>
    <t>Ф.F6w разд.4 стр.43 : [{стл.34}=0]</t>
  </si>
  <si>
    <t>Ф.F6w разд.4 стр.43 : [{стл.35}=0]</t>
  </si>
  <si>
    <t>Ф.F6w разд.4 стр.43 : [{стл.36}=0]</t>
  </si>
  <si>
    <t>Ф.F6w разд.4 стр.43 : [{стл.37}=0]</t>
  </si>
  <si>
    <t>Ф.F6w разд.4 стр.43 : [{стл.38}=0]</t>
  </si>
  <si>
    <t>Ф.F6w разд.4 стр.43 : [{стл.4}=0]</t>
  </si>
  <si>
    <t>Ф.F6w разд.4 стр.43 : [{стл.5}=0]</t>
  </si>
  <si>
    <t>Ф.F6w разд.4 стр.43 : [{стл.6}=0]</t>
  </si>
  <si>
    <t>Ф.F6w разд.4 стр.43 : [{стл.7}=0]</t>
  </si>
  <si>
    <t>Ф.F6w разд.4 стр.43 : [{стл.8}=0]</t>
  </si>
  <si>
    <t>Ф.F6w разд.4 стр.43 : [{стл.9}=0]</t>
  </si>
  <si>
    <t>Ф.F6w разд.5 стр.6 : [{стл.1}=0]</t>
  </si>
  <si>
    <t>Ф.F6w разд.5 стр.7 : [{стл.1}=0]</t>
  </si>
  <si>
    <t>Ф.F6w разд.7 стр.1 : [{стл.1}=0]</t>
  </si>
  <si>
    <t>Ф.F6w разд.7 стр.1 : [{стл.10}=0]</t>
  </si>
  <si>
    <t>Ф.F6w разд.7 стр.1 : [{стл.2}=0]</t>
  </si>
  <si>
    <t>Ф.F6w разд.7 стр.1 : [{стл.3}=0]</t>
  </si>
  <si>
    <t>Ф.F6w разд.7 стр.1 : [{стл.4}=0]</t>
  </si>
  <si>
    <t>Ф.F6w разд.7 стр.1 : [{стл.5}=0]</t>
  </si>
  <si>
    <t>Ф.F6w разд.7 стр.1 : [{стл.6}=0]</t>
  </si>
  <si>
    <t>Ф.F6w разд.7 стр.1 : [{стл.7}=0]</t>
  </si>
  <si>
    <t>Ф.F6w разд.7 стр.1 : [{стл.8}=0]</t>
  </si>
  <si>
    <t>Ф.F6w разд.7 стр.1 : [{стл.9}=0]</t>
  </si>
  <si>
    <t>Ф.F6w разд.7 стр.10 : [{стл.1}=0]</t>
  </si>
  <si>
    <t>Ф.F6w разд.7 стр.10 : [{стл.10}=0]</t>
  </si>
  <si>
    <t>Ф.F6w разд.7 стр.10 : [{стл.2}=0]</t>
  </si>
  <si>
    <t>Ф.F6w разд.7 стр.10 : [{стл.3}=0]</t>
  </si>
  <si>
    <t>Ф.F6w разд.7 стр.10 : [{стл.4}=0]</t>
  </si>
  <si>
    <t>Ф.F6w разд.7 стр.10 : [{стл.5}=0]</t>
  </si>
  <si>
    <t>Ф.F6w разд.7 стр.10 : [{стл.6}=0]</t>
  </si>
  <si>
    <t>Ф.F6w разд.7 стр.10 : [{стл.7}=0]</t>
  </si>
  <si>
    <t>Ф.F6w разд.7 стр.10 : [{стл.8}=0]</t>
  </si>
  <si>
    <t>Ф.F6w разд.7 стр.10 : [{стл.9}=0]</t>
  </si>
  <si>
    <t>Ф.F6w разд.7 стр.2 : [{стл.1}=0]</t>
  </si>
  <si>
    <t>Ф.F6w разд.7 стр.2 : [{стл.10}=0]</t>
  </si>
  <si>
    <t>Ф.F6w разд.7 стр.2 : [{стл.2}=0]</t>
  </si>
  <si>
    <t>Ф.F6w разд.7 стр.2 : [{стл.3}=0]</t>
  </si>
  <si>
    <t>Ф.F6w разд.7 стр.2 : [{стл.4}=0]</t>
  </si>
  <si>
    <t>Ф.F6w разд.7 стр.2 : [{стл.5}=0]</t>
  </si>
  <si>
    <t>Ф.F6w разд.7 стр.2 : [{стл.6}=0]</t>
  </si>
  <si>
    <t>Ф.F6w разд.7 стр.2 : [{стл.7}=0]</t>
  </si>
  <si>
    <t>Ф.F6w разд.7 стр.2 : [{стл.8}=0]</t>
  </si>
  <si>
    <t>Ф.F6w разд.7 стр.2 : [{стл.9}=0]</t>
  </si>
  <si>
    <t>Ф.F6w разд.7 стр.3 : [{стл.1}=0]</t>
  </si>
  <si>
    <t>Ф.F6w разд.7 стр.3 : [{стл.10}=0]</t>
  </si>
  <si>
    <t>Ф.F6w разд.7 стр.3 : [{стл.2}=0]</t>
  </si>
  <si>
    <t>Ф.F6w разд.7 стр.3 : [{стл.3}=0]</t>
  </si>
  <si>
    <t>Ф.F6w разд.7 стр.3 : [{стл.4}=0]</t>
  </si>
  <si>
    <t>Ф.F6w разд.7 стр.3 : [{стл.5}=0]</t>
  </si>
  <si>
    <t>Ф.F6w разд.7 стр.3 : [{стл.6}=0]</t>
  </si>
  <si>
    <t>Ф.F6w разд.7 стр.3 : [{стл.7}=0]</t>
  </si>
  <si>
    <t>Ф.F6w разд.7 стр.3 : [{стл.8}=0]</t>
  </si>
  <si>
    <t>Ф.F6w разд.7 стр.3 : [{стл.9}=0]</t>
  </si>
  <si>
    <t>Ф.F6w разд.7 стр.4 : [{стл.1}=0]</t>
  </si>
  <si>
    <t>Ф.F6w разд.7 стр.4 : [{стл.10}=0]</t>
  </si>
  <si>
    <t>Ф.F6w разд.7 стр.4 : [{стл.2}=0]</t>
  </si>
  <si>
    <t>Ф.F6w разд.7 стр.4 : [{стл.3}=0]</t>
  </si>
  <si>
    <t>Ф.F6w разд.7 стр.4 : [{стл.4}=0]</t>
  </si>
  <si>
    <t>Ф.F6w разд.7 стр.4 : [{стл.5}=0]</t>
  </si>
  <si>
    <t>Ф.F6w разд.7 стр.4 : [{стл.6}=0]</t>
  </si>
  <si>
    <t>Ф.F6w разд.7 стр.4 : [{стл.7}=0]</t>
  </si>
  <si>
    <t>Ф.F6w разд.7 стр.4 : [{стл.8}=0]</t>
  </si>
  <si>
    <t>Ф.F6w разд.7 стр.4 : [{стл.9}=0]</t>
  </si>
  <si>
    <t>Ф.F6w разд.7 стр.5 : [{стл.1}=0]</t>
  </si>
  <si>
    <t>Ф.F6w разд.7 стр.5 : [{стл.10}=0]</t>
  </si>
  <si>
    <t>Ф.F6w разд.7 стр.5 : [{стл.2}=0]</t>
  </si>
  <si>
    <t>Ф.F6w разд.7 стр.5 : [{стл.3}=0]</t>
  </si>
  <si>
    <t>Ф.F6w разд.7 стр.5 : [{стл.4}=0]</t>
  </si>
  <si>
    <t>Ф.F6w разд.7 стр.5 : [{стл.5}=0]</t>
  </si>
  <si>
    <t>Ф.F6w разд.7 стр.5 : [{стл.6}=0]</t>
  </si>
  <si>
    <t>Ф.F6w разд.7 стр.5 : [{стл.7}=0]</t>
  </si>
  <si>
    <t>Ф.F6w разд.7 стр.5 : [{стл.8}=0]</t>
  </si>
  <si>
    <t>Ф.F6w разд.7 стр.5 : [{стл.9}=0]</t>
  </si>
  <si>
    <t>Ф.F6w разд.7 стр.6 : [{стл.1}=0]</t>
  </si>
  <si>
    <t>Ф.F6w разд.7 стр.6 : [{стл.10}=0]</t>
  </si>
  <si>
    <t>Ф.F6w разд.7 стр.6 : [{стл.2}=0]</t>
  </si>
  <si>
    <t>Ф.F6w разд.7 стр.6 : [{стл.3}=0]</t>
  </si>
  <si>
    <t>Ф.F6w разд.7 стр.6 : [{стл.4}=0]</t>
  </si>
  <si>
    <t>Ф.F6w разд.7 стр.6 : [{стл.5}=0]</t>
  </si>
  <si>
    <t>Ф.F6w разд.7 стр.6 : [{стл.6}=0]</t>
  </si>
  <si>
    <t>Ф.F6w разд.7 стр.6 : [{стл.7}=0]</t>
  </si>
  <si>
    <t>Ф.F6w разд.7 стр.6 : [{стл.8}=0]</t>
  </si>
  <si>
    <t>Ф.F6w разд.7 стр.6 : [{стл.9}=0]</t>
  </si>
  <si>
    <t>Ф.F6w разд.7 стр.7 : [{стл.1}=0]</t>
  </si>
  <si>
    <t>Ф.F6w разд.7 стр.7 : [{стл.10}=0]</t>
  </si>
  <si>
    <t>Ф.F6w разд.7 стр.7 : [{стл.2}=0]</t>
  </si>
  <si>
    <t>Ф.F6w разд.7 стр.7 : [{стл.3}=0]</t>
  </si>
  <si>
    <t>Ф.F6w разд.7 стр.7 : [{стл.4}=0]</t>
  </si>
  <si>
    <t>Ф.F6w разд.7 стр.7 : [{стл.5}=0]</t>
  </si>
  <si>
    <t>Ф.F6w разд.7 стр.7 : [{стл.6}=0]</t>
  </si>
  <si>
    <t>Ф.F6w разд.7 стр.7 : [{стл.7}=0]</t>
  </si>
  <si>
    <t>Ф.F6w разд.7 стр.7 : [{стл.8}=0]</t>
  </si>
  <si>
    <t>Ф.F6w разд.7 стр.7 : [{стл.9}=0]</t>
  </si>
  <si>
    <t>Ф.F6w разд.7 стр.8 : [{стл.1}=0]</t>
  </si>
  <si>
    <t>Ф.F6w разд.7 стр.8 : [{стл.10}=0]</t>
  </si>
  <si>
    <t>Ф.F6w разд.7 стр.8 : [{стл.2}=0]</t>
  </si>
  <si>
    <t>Ф.F6w разд.7 стр.8 : [{стл.3}=0]</t>
  </si>
  <si>
    <t>Ф.F6w разд.7 стр.8 : [{стл.4}=0]</t>
  </si>
  <si>
    <t>Ф.F6w разд.7 стр.8 : [{стл.5}=0]</t>
  </si>
  <si>
    <t>Ф.F6w разд.7 стр.8 : [{стл.6}=0]</t>
  </si>
  <si>
    <t>Ф.F6w разд.7 стр.8 : [{стл.7}=0]</t>
  </si>
  <si>
    <t>Ф.F6w разд.7 стр.8 : [{стл.8}=0]</t>
  </si>
  <si>
    <t>Ф.F6w разд.7 стр.8 : [{стл.9}=0]</t>
  </si>
  <si>
    <t>Ф.F6w разд.7 стр.9 : [{стл.1}=0]</t>
  </si>
  <si>
    <t>Ф.F6w разд.7 стр.9 : [{стл.10}=0]</t>
  </si>
  <si>
    <t>Ф.F6w разд.7 стр.9 : [{стл.2}=0]</t>
  </si>
  <si>
    <t>Ф.F6w разд.7 стр.9 : [{стл.3}=0]</t>
  </si>
  <si>
    <t>Ф.F6w разд.7 стр.9 : [{стл.4}=0]</t>
  </si>
  <si>
    <t>Ф.F6w разд.7 стр.9 : [{стл.5}=0]</t>
  </si>
  <si>
    <t>Ф.F6w разд.7 стр.9 : [{стл.6}=0]</t>
  </si>
  <si>
    <t>Ф.F6w разд.7 стр.9 : [{стл.7}=0]</t>
  </si>
  <si>
    <t>Ф.F6w разд.7 стр.9 : [{стл.8}=0]</t>
  </si>
  <si>
    <t>Ф.F6w разд.7 стр.9 : [{стл.9}=0]</t>
  </si>
  <si>
    <t>Ф.F6w разд.8 стр.1 : [{стл.1}=0]</t>
  </si>
  <si>
    <t>Ф.F6w разд.8 стр.1 : [{стл.10}=0]</t>
  </si>
  <si>
    <t>Ф.F6w разд.8 стр.1 : [{стл.2}=0]</t>
  </si>
  <si>
    <t>Ф.F6w разд.8 стр.1 : [{стл.3}=0]</t>
  </si>
  <si>
    <t>Ф.F6w разд.8 стр.1 : [{стл.4}=0]</t>
  </si>
  <si>
    <t>Ф.F6w разд.8 стр.1 : [{стл.5}=0]</t>
  </si>
  <si>
    <t>Ф.F6w разд.8 стр.1 : [{стл.6}=0]</t>
  </si>
  <si>
    <t>Ф.F6w разд.8 стр.1 : [{стл.7}=0]</t>
  </si>
  <si>
    <t>Ф.F6w разд.8 стр.1 : [{стл.8}=0]</t>
  </si>
  <si>
    <t>Ф.F6w разд.8 стр.1 : [{стл.9}=0]</t>
  </si>
  <si>
    <t>Ф.F6w разд.8 стр.10 : [{стл.1}=0]</t>
  </si>
  <si>
    <t>Ф.F6w разд.8 стр.10 : [{стл.10}=0]</t>
  </si>
  <si>
    <t>Ф.F6w разд.8 стр.10 : [{стл.2}=0]</t>
  </si>
  <si>
    <t>Ф.F6w разд.8 стр.10 : [{стл.3}=0]</t>
  </si>
  <si>
    <t>Ф.F6w разд.8 стр.10 : [{стл.4}=0]</t>
  </si>
  <si>
    <t>Ф.F6w разд.8 стр.10 : [{стл.5}=0]</t>
  </si>
  <si>
    <t>Ф.F6w разд.8 стр.10 : [{стл.6}=0]</t>
  </si>
  <si>
    <t>Ф.F6w разд.8 стр.10 : [{стл.7}=0]</t>
  </si>
  <si>
    <t>Ф.F6w разд.8 стр.10 : [{стл.8}=0]</t>
  </si>
  <si>
    <t>Ф.F6w разд.8 стр.10 : [{стл.9}=0]</t>
  </si>
  <si>
    <t>Ф.F6w разд.8 стр.2 : [{стл.1}=0]</t>
  </si>
  <si>
    <t>Ф.F6w разд.8 стр.2 : [{стл.10}=0]</t>
  </si>
  <si>
    <t>Ф.F6w разд.8 стр.2 : [{стл.2}=0]</t>
  </si>
  <si>
    <t>Ф.F6w разд.8 стр.2 : [{стл.3}=0]</t>
  </si>
  <si>
    <t>Ф.F6w разд.8 стр.2 : [{стл.4}=0]</t>
  </si>
  <si>
    <t>Ф.F6w разд.8 стр.2 : [{стл.5}=0]</t>
  </si>
  <si>
    <t>Ф.F6w разд.8 стр.2 : [{стл.6}=0]</t>
  </si>
  <si>
    <t>Ф.F6w разд.8 стр.2 : [{стл.7}=0]</t>
  </si>
  <si>
    <t>Ф.F6w разд.8 стр.2 : [{стл.8}=0]</t>
  </si>
  <si>
    <t>Ф.F6w разд.8 стр.2 : [{стл.9}=0]</t>
  </si>
  <si>
    <t>Ф.F6w разд.8 стр.3 : [{стл.1}=0]</t>
  </si>
  <si>
    <t>Ф.F6w разд.8 стр.3 : [{стл.10}=0]</t>
  </si>
  <si>
    <t>Ф.F6w разд.8 стр.3 : [{стл.2}=0]</t>
  </si>
  <si>
    <t>Ф.F6w разд.8 стр.3 : [{стл.3}=0]</t>
  </si>
  <si>
    <t>Ф.F6w разд.8 стр.3 : [{стл.4}=0]</t>
  </si>
  <si>
    <t>Ф.F6w разд.8 стр.3 : [{стл.5}=0]</t>
  </si>
  <si>
    <t>Ф.F6w разд.8 стр.3 : [{стл.6}=0]</t>
  </si>
  <si>
    <t>Ф.F6w разд.8 стр.3 : [{стл.7}=0]</t>
  </si>
  <si>
    <t>Ф.F6w разд.8 стр.3 : [{стл.8}=0]</t>
  </si>
  <si>
    <t>Ф.F6w разд.8 стр.3 : [{стл.9}=0]</t>
  </si>
  <si>
    <t>Ф.F6w разд.8 стр.4 : [{стл.1}=0]</t>
  </si>
  <si>
    <t>Ф.F6w разд.8 стр.4 : [{стл.10}=0]</t>
  </si>
  <si>
    <t>Ф.F6w разд.8 стр.4 : [{стл.2}=0]</t>
  </si>
  <si>
    <t>Ф.F6w разд.8 стр.4 : [{стл.3}=0]</t>
  </si>
  <si>
    <t>Ф.F6w разд.8 стр.4 : [{стл.4}=0]</t>
  </si>
  <si>
    <t>Ф.F6w разд.8 стр.4 : [{стл.5}=0]</t>
  </si>
  <si>
    <t>Ф.F6w разд.8 стр.4 : [{стл.6}=0]</t>
  </si>
  <si>
    <t>Ф.F6w разд.8 стр.4 : [{стл.7}=0]</t>
  </si>
  <si>
    <t>Ф.F6w разд.8 стр.4 : [{стл.8}=0]</t>
  </si>
  <si>
    <t>Ф.F6w разд.8 стр.4 : [{стл.9}=0]</t>
  </si>
  <si>
    <t>Ф.F6w разд.8 стр.5 : [{стл.1}=0]</t>
  </si>
  <si>
    <t>Ф.F6w разд.8 стр.5 : [{стл.10}=0]</t>
  </si>
  <si>
    <t>Ф.F6w разд.8 стр.5 : [{стл.2}=0]</t>
  </si>
  <si>
    <t>Ф.F6w разд.8 стр.5 : [{стл.3}=0]</t>
  </si>
  <si>
    <t>Ф.F6w разд.8 стр.5 : [{стл.4}=0]</t>
  </si>
  <si>
    <t>Ф.F6w разд.8 стр.5 : [{стл.5}=0]</t>
  </si>
  <si>
    <t>Ф.F6w разд.8 стр.5 : [{стл.6}=0]</t>
  </si>
  <si>
    <t>Ф.F6w разд.8 стр.5 : [{стл.7}=0]</t>
  </si>
  <si>
    <t>Ф.F6w разд.8 стр.5 : [{стл.8}=0]</t>
  </si>
  <si>
    <t>Ф.F6w разд.8 стр.5 : [{стл.9}=0]</t>
  </si>
  <si>
    <t>Ф.F6w разд.8 стр.6 : [{стл.1}=0]</t>
  </si>
  <si>
    <t>Ф.F6w разд.8 стр.6 : [{стл.10}=0]</t>
  </si>
  <si>
    <t>Ф.F6w разд.8 стр.6 : [{стл.2}=0]</t>
  </si>
  <si>
    <t>Ф.F6w разд.8 стр.6 : [{стл.3}=0]</t>
  </si>
  <si>
    <t>Ф.F6w разд.8 стр.6 : [{стл.4}=0]</t>
  </si>
  <si>
    <t>Ф.F6w разд.8 стр.6 : [{стл.5}=0]</t>
  </si>
  <si>
    <t>Ф.F6w разд.8 стр.6 : [{стл.6}=0]</t>
  </si>
  <si>
    <t>Ф.F6w разд.8 стр.6 : [{стл.7}=0]</t>
  </si>
  <si>
    <t>Ф.F6w разд.8 стр.6 : [{стл.8}=0]</t>
  </si>
  <si>
    <t>Ф.F6w разд.8 стр.6 : [{стл.9}=0]</t>
  </si>
  <si>
    <t>Ф.F6w разд.8 стр.7 : [{стл.1}=0]</t>
  </si>
  <si>
    <t>Ф.F6w разд.8 стр.7 : [{стл.10}=0]</t>
  </si>
  <si>
    <t>Ф.F6w разд.8 стр.7 : [{стл.2}=0]</t>
  </si>
  <si>
    <t>Ф.F6w разд.8 стр.7 : [{стл.3}=0]</t>
  </si>
  <si>
    <t>Ф.F6w разд.8 стр.7 : [{стл.4}=0]</t>
  </si>
  <si>
    <t>Ф.F6w разд.8 стр.7 : [{стл.5}=0]</t>
  </si>
  <si>
    <t>Ф.F6w разд.8 стр.7 : [{стл.6}=0]</t>
  </si>
  <si>
    <t>Ф.F6w разд.8 стр.7 : [{стл.7}=0]</t>
  </si>
  <si>
    <t>Ф.F6w разд.8 стр.7 : [{стл.8}=0]</t>
  </si>
  <si>
    <t>Ф.F6w разд.8 стр.7 : [{стл.9}=0]</t>
  </si>
  <si>
    <t>Ф.F6w разд.8 стр.8 : [{стл.1}=0]</t>
  </si>
  <si>
    <t>Ф.F6w разд.8 стр.8 : [{стл.10}=0]</t>
  </si>
  <si>
    <t>Ф.F6w разд.8 стр.8 : [{стл.2}=0]</t>
  </si>
  <si>
    <t>Ф.F6w разд.8 стр.8 : [{стл.3}=0]</t>
  </si>
  <si>
    <t>Ф.F6w разд.8 стр.8 : [{стл.4}=0]</t>
  </si>
  <si>
    <t>Ф.F6w разд.8 стр.8 : [{стл.5}=0]</t>
  </si>
  <si>
    <t>Ф.F6w разд.8 стр.8 : [{стл.6}=0]</t>
  </si>
  <si>
    <t>Ф.F6w разд.8 стр.8 : [{стл.7}=0]</t>
  </si>
  <si>
    <t>Ф.F6w разд.8 стр.8 : [{стл.8}=0]</t>
  </si>
  <si>
    <t>Ф.F6w разд.8 стр.8 : [{стл.9}=0]</t>
  </si>
  <si>
    <t>Ф.F6w разд.8 стр.9 : [{стл.1}=0]</t>
  </si>
  <si>
    <t>Ф.F6w разд.8 стр.9 : [{стл.10}=0]</t>
  </si>
  <si>
    <t>Ф.F6w разд.8 стр.9 : [{стл.2}=0]</t>
  </si>
  <si>
    <t>Ф.F6w разд.8 стр.9 : [{стл.3}=0]</t>
  </si>
  <si>
    <t>Ф.F6w разд.8 стр.9 : [{стл.4}=0]</t>
  </si>
  <si>
    <t>Ф.F6w разд.8 стр.9 : [{стл.5}=0]</t>
  </si>
  <si>
    <t>Ф.F6w разд.8 стр.9 : [{стл.6}=0]</t>
  </si>
  <si>
    <t>Ф.F6w разд.8 стр.9 : [{стл.7}=0]</t>
  </si>
  <si>
    <t>Ф.F6w разд.8 стр.9 : [{стл.8}=0]</t>
  </si>
  <si>
    <t>Ф.F6w разд.8 стр.9 : [{стл.9}=0]</t>
  </si>
  <si>
    <t>Ф.F6w разд.1 стр.1 : [{стл.7}&gt;={стл.11}]</t>
  </si>
  <si>
    <t>Ф.F6w разд.1 стр.2 : [{стл.7}&gt;={стл.11}]</t>
  </si>
  <si>
    <t>Ф.F6w разд.1 стр.3 : [{стл.7}&gt;={стл.11}]</t>
  </si>
  <si>
    <t>Ф.F6w разд.1 стр.4 : [{стл.7}&gt;={стл.11}]</t>
  </si>
  <si>
    <t>Ф.F6w разд.1 стр.5 : [{стл.7}&gt;={стл.11}]</t>
  </si>
  <si>
    <t>Ф.F6w разд.4 стр.1 : [{стл.11}={сумма стл.2-3}+{сумма стл.5-10}]</t>
  </si>
  <si>
    <t>Ф.F6w разд.4 стр.10 : [{стл.11}={сумма стл.2-3}+{сумма стл.5-10}]</t>
  </si>
  <si>
    <t>Ф.F6w разд.4 стр.11 : [{стл.11}={сумма стл.2-3}+{сумма стл.5-10}]</t>
  </si>
  <si>
    <t>Ф.F6w разд.4 стр.12 : [{стл.11}={сумма стл.2-3}+{сумма стл.5-10}]</t>
  </si>
  <si>
    <t>Ф.F6w разд.4 стр.13 : [{стл.11}={сумма стл.2-3}+{сумма стл.5-10}]</t>
  </si>
  <si>
    <t>Ф.F6w разд.4 стр.14 : [{стл.11}={сумма стл.2-3}+{сумма стл.5-10}]</t>
  </si>
  <si>
    <t>Ф.F6w разд.4 стр.15 : [{стл.11}={сумма стл.2-3}+{сумма стл.5-10}]</t>
  </si>
  <si>
    <t>Ф.F6w разд.4 стр.16 : [{стл.11}={сумма стл.2-3}+{сумма стл.5-10}]</t>
  </si>
  <si>
    <t>Ф.F6w разд.4 стр.17 : [{стл.11}={сумма стл.2-3}+{сумма стл.5-10}]</t>
  </si>
  <si>
    <t>Ф.F6w разд.4 стр.18 : [{стл.11}={сумма стл.2-3}+{сумма стл.5-10}]</t>
  </si>
  <si>
    <t>Ф.F6w разд.4 стр.19 : [{стл.11}={сумма стл.2-3}+{сумма стл.5-10}]</t>
  </si>
  <si>
    <t>Ф.F6w разд.4 стр.2 : [{стл.11}={сумма стл.2-3}+{сумма стл.5-10}]</t>
  </si>
  <si>
    <t>Ф.F6w разд.4 стл.14 : [{стр.47}&lt;={стр.35}]</t>
  </si>
  <si>
    <t>Ф.F6w разд.4 стл.15 : [{стр.47}&lt;={стр.35}]</t>
  </si>
  <si>
    <t>Ф.F6w разд.4 стл.16 : [{стр.47}&lt;={стр.35}]</t>
  </si>
  <si>
    <t>Ф.F6w разд.4 стл.17 : [{стр.47}&lt;={стр.35}]</t>
  </si>
  <si>
    <t>Ф.F6w разд.4 стл.18 : [{стр.47}&lt;={стр.35}]</t>
  </si>
  <si>
    <t>Ф.F6w разд.4 стл.19 : [{стр.47}&lt;={стр.35}]</t>
  </si>
  <si>
    <t>Ф.F6w разд.4 стл.2 : [{стр.47}&lt;={стр.35}]</t>
  </si>
  <si>
    <t>Ф.F6w разд.4 стл.20 : [{стр.47}&lt;={стр.35}]</t>
  </si>
  <si>
    <t>Ф.F6w разд.4 стл.21 : [{стр.47}&lt;={стр.35}]</t>
  </si>
  <si>
    <t>Ф.F6w разд.4 стл.22 : [{стр.47}&lt;={стр.35}]</t>
  </si>
  <si>
    <t>Ф.F6w разд.4 стл.23 : [{стр.47}&lt;={стр.35}]</t>
  </si>
  <si>
    <t>Ф.F6w разд.4 стл.24 : [{стр.47}&lt;={стр.35}]</t>
  </si>
  <si>
    <t>Ф.F6w разд.4 стл.25 : [{стр.47}&lt;={стр.35}]</t>
  </si>
  <si>
    <t>Ф.F6w разд.4 стл.26 : [{стр.47}&lt;={стр.35}]</t>
  </si>
  <si>
    <t>Ф.F6w разд.4 стл.27 : [{стр.47}&lt;={стр.35}]</t>
  </si>
  <si>
    <t>Ф.F6w разд.4 стл.28 : [{стр.47}&lt;={стр.35}]</t>
  </si>
  <si>
    <t>Ф.F6w разд.4 стл.29 : [{стр.47}&lt;={стр.35}]</t>
  </si>
  <si>
    <t>Ф.F6w разд.4 стл.3 : [{стр.47}&lt;={стр.35}]</t>
  </si>
  <si>
    <t>Ф.F6w разд.4 стл.30 : [{стр.47}&lt;={стр.35}]</t>
  </si>
  <si>
    <t>Ф.F6w разд.4 стл.31 : [{стр.47}&lt;={стр.35}]</t>
  </si>
  <si>
    <t>Ф.F6w разд.4 стл.32 : [{стр.47}&lt;={стр.35}]</t>
  </si>
  <si>
    <t>Ф.F6w разд.4 стл.33 : [{стр.47}&lt;={стр.35}]</t>
  </si>
  <si>
    <t>Ф.F6w разд.4 стл.34 : [{стр.47}&lt;={стр.35}]</t>
  </si>
  <si>
    <t>Ф.F6w разд.4 стл.35 : [{стр.47}&lt;={стр.35}]</t>
  </si>
  <si>
    <t>Ф.F6w разд.4 стл.36 : [{стр.47}&lt;={стр.35}]</t>
  </si>
  <si>
    <t>Ф.F6w разд.4 стл.37 : [{стр.47}&lt;={стр.35}]</t>
  </si>
  <si>
    <t>Ф.F6w разд.4 стл.38 : [{стр.47}&lt;={стр.35}]</t>
  </si>
  <si>
    <t>Ф.F6w разд.4 стл.4 : [{стр.47}&lt;={стр.35}]</t>
  </si>
  <si>
    <t>Ф.F6w разд.4 стл.5 : [{стр.47}&lt;={стр.35}]</t>
  </si>
  <si>
    <t>Ф.F6w разд.4 стл.6 : [{стр.47}&lt;={стр.35}]</t>
  </si>
  <si>
    <t>Ф.F6w разд.4 стл.7 : [{стр.47}&lt;={стр.35}]</t>
  </si>
  <si>
    <t>Ф.F6w разд.4 стл.8 : [{стр.47}&lt;={стр.35}]</t>
  </si>
  <si>
    <t>Ф.F6w разд.4 стл.9 : [{стр.47}&lt;={стр.35}]</t>
  </si>
  <si>
    <t>Ф.F6w разд.1 стр.1 : [{стл.2}={сумма стл.3-5}]</t>
  </si>
  <si>
    <t>Ф.F6w разд.1 стр.2 : [{стл.2}={сумма стл.3-5}]</t>
  </si>
  <si>
    <t>Ф.F6w разд.1 стр.3 : [{стл.2}={сумма стл.3-5}]</t>
  </si>
  <si>
    <t>Ф.F6w разд.1 стр.4 : [{стл.2}={сумма стл.3-5}]</t>
  </si>
  <si>
    <t>Ф.F6w разд.1 стр.5 : [{стл.2}={сумма стл.3-5}]</t>
  </si>
  <si>
    <t>Ф.F6w разд.4 стл.35 : [{стр.35}={сумма стр.44-47}]</t>
  </si>
  <si>
    <t>Ф.F6w разд.4 стл.36 : [{стр.35}={сумма стр.44-47}]</t>
  </si>
  <si>
    <t>Ф.F6w разд.4 стл.37 : [{стр.35}={сумма стр.44-47}]</t>
  </si>
  <si>
    <t>Ф.F6w разд.4 стл.38 : [{стр.35}={сумма стр.44-47}]</t>
  </si>
  <si>
    <t>Ф.F6w разд.4 стр.1 : [{стл.31}&lt;={стл.15}]</t>
  </si>
  <si>
    <t>Ф.F6w разд.4 стр.10 : [{стл.31}&lt;={стл.15}]</t>
  </si>
  <si>
    <t>Ф.F6w разд.4 стр.11 : [{стл.31}&lt;={стл.15}]</t>
  </si>
  <si>
    <t>Ф.F6w разд.4 стр.12 : [{стл.31}&lt;={стл.15}]</t>
  </si>
  <si>
    <t>Ф.F6w разд.4 стр.13 : [{стл.31}&lt;={стл.15}]</t>
  </si>
  <si>
    <t>Ф.F6w разд.4 стр.14 : [{стл.31}&lt;={стл.15}]</t>
  </si>
  <si>
    <t>Ф.F6w разд.4 стр.15 : [{стл.31}&lt;={стл.15}]</t>
  </si>
  <si>
    <t>Ф.F6w разд.4 стр.16 : [{стл.31}&lt;={стл.15}]</t>
  </si>
  <si>
    <t>Ф.F6w разд.4 стр.17 : [{стл.31}&lt;={стл.15}]</t>
  </si>
  <si>
    <t>Ф.F6w разд.4 стр.18 : [{стл.31}&lt;={стл.15}]</t>
  </si>
  <si>
    <t>Ф.F6w разд.4 стр.19 : [{стл.31}&lt;={стл.15}]</t>
  </si>
  <si>
    <t>Ф.F6w разд.4 стр.2 : [{стл.31}&lt;={стл.15}]</t>
  </si>
  <si>
    <t>Ф.F6w разд.4 стр.20 : [{стл.31}&lt;={стл.15}]</t>
  </si>
  <si>
    <t>Ф.F6w разд.4 стр.21 : [{стл.31}&lt;={стл.15}]</t>
  </si>
  <si>
    <t>Ф.F6w разд.4 стр.22 : [{стл.31}&lt;={стл.15}]</t>
  </si>
  <si>
    <t>Ф.F6w разд.4 стр.23 : [{стл.31}&lt;={стл.15}]</t>
  </si>
  <si>
    <t>Ф.F6w разд.4 стр.24 : [{стл.31}&lt;={стл.15}]</t>
  </si>
  <si>
    <t>Ф.F6w разд.4 стр.25 : [{стл.31}&lt;={стл.15}]</t>
  </si>
  <si>
    <t>Ф.F6w разд.4 стр.26 : [{стл.31}&lt;={стл.15}]</t>
  </si>
  <si>
    <t>Ф.F6w разд.4 стр.27 : [{стл.31}&lt;={стл.15}]</t>
  </si>
  <si>
    <t>Ф.F6w разд.4 стр.28 : [{стл.31}&lt;={стл.15}]</t>
  </si>
  <si>
    <t>Ф.F6w разд.4 стр.29 : [{стл.31}&lt;={стл.15}]</t>
  </si>
  <si>
    <t>Ф.F6w разд.4 стр.3 : [{стл.31}&lt;={стл.15}]</t>
  </si>
  <si>
    <t>Ф.F6w разд.4 стр.30 : [{стл.31}&lt;={стл.15}]</t>
  </si>
  <si>
    <t>Ф.F6w разд.4 стр.31 : [{стл.31}&lt;={стл.15}]</t>
  </si>
  <si>
    <t>Ф.F6w разд.4 стр.32 : [{стл.31}&lt;={стл.15}]</t>
  </si>
  <si>
    <t>Ф.F6w разд.4 стр.33 : [{стл.31}&lt;={стл.15}]</t>
  </si>
  <si>
    <t>Ф.F6w разд.4 стр.34 : [{стл.31}&lt;={стл.15}]</t>
  </si>
  <si>
    <t>Ф.F6w разд.4 стр.35 : [{стл.31}&lt;={стл.15}]</t>
  </si>
  <si>
    <t>Ф.F6w разд.4 стр.36 : [{стл.31}&lt;={стл.15}]</t>
  </si>
  <si>
    <t>Ф.F6w разд.4 стр.37 : [{стл.31}&lt;={стл.15}]</t>
  </si>
  <si>
    <t>Ф.F6w разд.4 стр.38 : [{стл.31}&lt;={стл.15}]</t>
  </si>
  <si>
    <t>Ф.F6w разд.4 стр.39 : [{стл.31}&lt;={стл.15}]</t>
  </si>
  <si>
    <t>Ф.F6w разд.4 стр.4 : [{стл.31}&lt;={стл.15}]</t>
  </si>
  <si>
    <t>Ф.F6w разд.4 стр.40 : [{стл.31}&lt;={стл.15}]</t>
  </si>
  <si>
    <t>Ф.F6w разд.4 стр.41 : [{стл.31}&lt;={стл.15}]</t>
  </si>
  <si>
    <t>Ф.F6w разд.4 стр.42 : [{стл.31}&lt;={стл.15}]</t>
  </si>
  <si>
    <t>Ф.F6w разд.4 стр.43 : [{стл.31}&lt;={стл.15}]</t>
  </si>
  <si>
    <t>Ф.F6w разд.4 стр.44 : [{стл.31}&lt;={стл.15}]</t>
  </si>
  <si>
    <t>Ф.F6w разд.4 стр.45 : [{стл.31}&lt;={стл.15}]</t>
  </si>
  <si>
    <t>Ф.F6w разд.4 стр.46 : [{стл.31}&lt;={стл.15}]</t>
  </si>
  <si>
    <t>Ф.F6w разд.4 стр.47 : [{стл.31}&lt;={стл.15}]</t>
  </si>
  <si>
    <t>Ф.F6w разд.4 стр.5 : [{стл.31}&lt;={стл.15}]</t>
  </si>
  <si>
    <t>Ф.F6w разд.4 стр.6 : [{стл.31}&lt;={стл.15}]</t>
  </si>
  <si>
    <t>Ф.F6w разд.4 стр.7 : [{стл.31}&lt;={стл.15}]</t>
  </si>
  <si>
    <t>Ф.F6w разд.4 стр.8 : [{стл.31}&lt;={стл.15}]</t>
  </si>
  <si>
    <t>Ф.F6w разд.4 стр.9 : [{стл.31}&lt;={стл.15}]</t>
  </si>
  <si>
    <t>Ф.F6w разд.1 стр.1 : [{сумма стл.1-2}={сумма стл.6-7}+{стл.9}]</t>
  </si>
  <si>
    <t>Ф.F6w разд.1 стр.2 : [{сумма стл.1-2}={сумма стл.6-7}+{стл.9}]</t>
  </si>
  <si>
    <t>Ф.F6w разд.1 стр.3 : [{сумма стл.1-2}={сумма стл.6-7}+{стл.9}]</t>
  </si>
  <si>
    <t>Ф.F6w разд.1 стр.4 : [{сумма стл.1-2}={сумма стл.6-7}+{стл.9}]</t>
  </si>
  <si>
    <t>Ф.F6w разд.1 стр.5 : [{сумма стл.1-2}={сумма стл.6-7}+{стл.9}]</t>
  </si>
  <si>
    <t>{Ф.F6w разд.5 стл.1 стр.1}&lt;={Ф.F6w разд.4 стл.2 стр.35}+{Ф.F6w разд.4 стл.7 стр.35}</t>
  </si>
  <si>
    <t>{Ф.F6w разд.4 стл.1 стр.35}={Ф.F6w разд.2 сумма стл.2-6 стр.3}</t>
  </si>
  <si>
    <t>{Ф.F6w разд.5 стл.1 стр.2}&lt;={Ф.F6w разд.4 стл.8 стр.35}</t>
  </si>
  <si>
    <t>Ф.F6w разд.4 стл.1 : [{стр.36}&lt;={стр.35}]</t>
  </si>
  <si>
    <t>Ф.F6w разд.4 стл.10 : [{стр.36}&lt;={стр.35}]</t>
  </si>
  <si>
    <t>Ф.F6w разд.4 стл.11 : [{стр.36}&lt;={стр.35}]</t>
  </si>
  <si>
    <t>Ф.F6w разд.4 стл.12 : [{стр.36}&lt;={стр.35}]</t>
  </si>
  <si>
    <t>Ф.F6w разд.4 стл.13 : [{стр.36}&lt;={стр.35}]</t>
  </si>
  <si>
    <t>Ф.F6w разд.4 стл.14 : [{стр.36}&lt;={стр.35}]</t>
  </si>
  <si>
    <t>Ф.F6w разд.4 стл.15 : [{стр.36}&lt;={стр.35}]</t>
  </si>
  <si>
    <t>Ф.F6w разд.4 стл.16 : [{стр.36}&lt;={стр.35}]</t>
  </si>
  <si>
    <t>Ф.F6w разд.4 стл.17 : [{стр.36}&lt;={стр.35}]</t>
  </si>
  <si>
    <t>Ф.F6w разд.4 стл.18 : [{стр.36}&lt;={стр.35}]</t>
  </si>
  <si>
    <t>Ф.F6w разд.4 стл.19 : [{стр.36}&lt;={стр.35}]</t>
  </si>
  <si>
    <t>Ф.F6w разд.4 стл.2 : [{стр.36}&lt;={стр.35}]</t>
  </si>
  <si>
    <t>Ф.F6w разд.4 стл.20 : [{стр.36}&lt;={стр.35}]</t>
  </si>
  <si>
    <t>Ф.F6w разд.4 стл.21 : [{стр.36}&lt;={стр.35}]</t>
  </si>
  <si>
    <t>Ф.F6w разд.4 стл.22 : [{стр.36}&lt;={стр.35}]</t>
  </si>
  <si>
    <t>Ф.F6w разд.4 стл.23 : [{стр.36}&lt;={стр.35}]</t>
  </si>
  <si>
    <t>Ф.F6w разд.4 стл.24 : [{стр.36}&lt;={стр.35}]</t>
  </si>
  <si>
    <t>Ф.F6w разд.4 стл.25 : [{стр.36}&lt;={стр.35}]</t>
  </si>
  <si>
    <t>Ф.F6w разд.4 стл.26 : [{стр.36}&lt;={стр.35}]</t>
  </si>
  <si>
    <t>Ф.F6w разд.4 стл.27 : [{стр.36}&lt;={стр.35}]</t>
  </si>
  <si>
    <t>Ф.F6w разд.4 стл.28 : [{стр.36}&lt;={стр.35}]</t>
  </si>
  <si>
    <t>Ф.F6w разд.4 стл.29 : [{стр.36}&lt;={стр.35}]</t>
  </si>
  <si>
    <t>Ф.F6w разд.4 стл.3 : [{стр.36}&lt;={стр.35}]</t>
  </si>
  <si>
    <t>Ф.F6w разд.4 стл.30 : [{стр.36}&lt;={стр.35}]</t>
  </si>
  <si>
    <t>Ф.F6w разд.4 стл.31 : [{стр.36}&lt;={стр.35}]</t>
  </si>
  <si>
    <t>Ф.F6w разд.4 стл.32 : [{стр.36}&lt;={стр.35}]</t>
  </si>
  <si>
    <t>Ф.F6w разд.4 стл.33 : [{стр.36}&lt;={стр.35}]</t>
  </si>
  <si>
    <t>Ф.F6w разд.4 стл.34 : [{стр.36}&lt;={стр.35}]</t>
  </si>
  <si>
    <t>Ф.F6w разд.4 стл.35 : [{стр.36}&lt;={стр.35}]</t>
  </si>
  <si>
    <t>Ф.F6w разд.4 стл.36 : [{стр.36}&lt;={стр.35}]</t>
  </si>
  <si>
    <t>Ф.F6w разд.4 стл.37 : [{стр.36}&lt;={стр.35}]</t>
  </si>
  <si>
    <t>Ф.F6w разд.4 стл.38 : [{стр.36}&lt;={стр.35}]</t>
  </si>
  <si>
    <t>Ф.F6w разд.4 стл.4 : [{стр.36}&lt;={стр.35}]</t>
  </si>
  <si>
    <t>Ф.F6w разд.4 стл.5 : [{стр.36}&lt;={стр.35}]</t>
  </si>
  <si>
    <t>Ф.F6w разд.4 стл.6 : [{стр.36}&lt;={стр.35}]</t>
  </si>
  <si>
    <t>Ф.F6w разд.4 стл.7 : [{стр.36}&lt;={стр.35}]</t>
  </si>
  <si>
    <t>Ф.F6w разд.4 стл.8 : [{стр.36}&lt;={стр.35}]</t>
  </si>
  <si>
    <t>Ф.F6w разд.4 стл.9 : [{стр.36}&lt;={стр.35}]</t>
  </si>
  <si>
    <t>{Ф.F6w разд.5 стл.1 стр.6}={Ф.F6w разд.7 стл.2 стр.1}+{Ф.F6w разд.7 стл.7 стр.1}+{Ф.F6w разд.8 стл.2 стр.1}+{Ф.F6w разд.8 стл.7 стр.1}</t>
  </si>
  <si>
    <t>Ф.F6w разд.7 стр.1 : [{стл.5}&lt;={стл.3}]</t>
  </si>
  <si>
    <t>Ф.F6w разд.7 стр.10 : [{стл.5}&lt;={стл.3}]</t>
  </si>
  <si>
    <t>Ф.F6w разд.7 стр.2 : [{стл.5}&lt;={стл.3}]</t>
  </si>
  <si>
    <t>Ф.F6w разд.7 стр.3 : [{стл.5}&lt;={стл.3}]</t>
  </si>
  <si>
    <t>Ф.F6w разд.7 стр.4 : [{стл.5}&lt;={стл.3}]</t>
  </si>
  <si>
    <t>Ф.F6w разд.7 стр.5 : [{стл.5}&lt;={стл.3}]</t>
  </si>
  <si>
    <t>Ф.F6w разд.7 стр.6 : [{стл.5}&lt;={стл.3}]</t>
  </si>
  <si>
    <t>Ф.F6w разд.7 стр.7 : [{стл.5}&lt;={стл.3}]</t>
  </si>
  <si>
    <t>Ф.F6w разд.7 стр.8 : [{стл.5}&lt;={стл.3}]</t>
  </si>
  <si>
    <t>Ф.F6w разд.7 стр.9 : [{стл.5}&lt;={стл.3}]</t>
  </si>
  <si>
    <t>Ф.F6w разд.1 стр.1 : [{стл.10}&gt;={стл.9}]</t>
  </si>
  <si>
    <t>Ф.F6w разд.1 стр.2 : [{стл.10}&gt;={стл.9}]</t>
  </si>
  <si>
    <t>Ф.F6w разд.1 стр.3 : [{стл.10}&gt;={стл.9}]</t>
  </si>
  <si>
    <t>Ф.F6w разд.1 стр.4 : [{стл.10}&gt;={стл.9}]</t>
  </si>
  <si>
    <t>Ф.F6w разд.1 стр.5 : [{стл.10}&gt;={стл.9}]</t>
  </si>
  <si>
    <t>Ф.F6w разд.7 стр.1 : [{стл.10}&lt;={стл.8}]</t>
  </si>
  <si>
    <t>Ф.F6w разд.7 стр.10 : [{стл.10}&lt;={стл.8}]</t>
  </si>
  <si>
    <t>Ф.F6w разд.7 стр.2 : [{стл.10}&lt;={стл.8}]</t>
  </si>
  <si>
    <t>Ф.F6w разд.7 стр.3 : [{стл.10}&lt;={стл.8}]</t>
  </si>
  <si>
    <t>Ф.F6w разд.7 стр.4 : [{стл.10}&lt;={стл.8}]</t>
  </si>
  <si>
    <t>Ф.F6w разд.7 стр.5 : [{стл.10}&lt;={стл.8}]</t>
  </si>
  <si>
    <t>Ф.F6w разд.7 стр.6 : [{стл.10}&lt;={стл.8}]</t>
  </si>
  <si>
    <t>Ф.F6w разд.7 стр.7 : [{стл.10}&lt;={стл.8}]</t>
  </si>
  <si>
    <t>Ф.F6w разд.7 стр.8 : [{стл.10}&lt;={стл.8}]</t>
  </si>
  <si>
    <t>Ф.F6w разд.7 стр.9 : [{стл.10}&lt;={стл.8}]</t>
  </si>
  <si>
    <t>Ф.F6w разд.3 стр.1 : [{стл.1}={сумма стл.2-5}]</t>
  </si>
  <si>
    <t>{Ф.F6w разд.5 стл.1 стр.7}={Ф.F6w разд.7 стл.7 стр.1}+{Ф.F6w разд.8 стл.7 стр.1}</t>
  </si>
  <si>
    <t>Ф.F6w разд.4 стл.1 : [{стр.42}&lt;={стр.35}]</t>
  </si>
  <si>
    <t>Ф.F6w разд.4 стл.10 : [{стр.42}&lt;={стр.35}]</t>
  </si>
  <si>
    <t>Ф.F6w разд.4 стл.11 : [{стр.42}&lt;={стр.35}]</t>
  </si>
  <si>
    <t>Ф.F6w разд.4 стл.12 : [{стр.42}&lt;={стр.35}]</t>
  </si>
  <si>
    <t>Ф.F6w разд.4 стл.13 : [{стр.42}&lt;={стр.35}]</t>
  </si>
  <si>
    <t>Ф.F6w разд.4 стл.14 : [{стр.42}&lt;={стр.35}]</t>
  </si>
  <si>
    <t>Ф.F6w разд.4 стл.15 : [{стр.42}&lt;={стр.35}]</t>
  </si>
  <si>
    <t>Ф.F6w разд.4 стл.16 : [{стр.42}&lt;={стр.35}]</t>
  </si>
  <si>
    <t>Ф.F6w разд.4 стл.17 : [{стр.42}&lt;={стр.35}]</t>
  </si>
  <si>
    <t>Ф.F6w разд.4 стл.18 : [{стр.42}&lt;={стр.35}]</t>
  </si>
  <si>
    <t>Ф.F6w разд.4 стл.19 : [{стр.42}&lt;={стр.35}]</t>
  </si>
  <si>
    <t>Ф.F6w разд.4 стл.2 : [{стр.42}&lt;={стр.35}]</t>
  </si>
  <si>
    <t>Ф.F6w разд.4 стл.20 : [{стр.42}&lt;={стр.35}]</t>
  </si>
  <si>
    <t>Ф.F6w разд.4 стл.21 : [{стр.42}&lt;={стр.35}]</t>
  </si>
  <si>
    <t>Ф.F6w разд.4 стл.22 : [{стр.42}&lt;={стр.35}]</t>
  </si>
  <si>
    <t>Ф.F6w разд.4 стл.23 : [{стр.42}&lt;={стр.35}]</t>
  </si>
  <si>
    <t>Ф.F6w разд.4 стл.24 : [{стр.42}&lt;={стр.35}]</t>
  </si>
  <si>
    <t>Ф.F6w разд.4 стл.25 : [{стр.42}&lt;={стр.35}]</t>
  </si>
  <si>
    <t>Ф.F6w разд.4 стл.26 : [{стр.42}&lt;={стр.35}]</t>
  </si>
  <si>
    <t>Ф.F6w разд.4 стл.27 : [{стр.42}&lt;={стр.35}]</t>
  </si>
  <si>
    <t>Ф.F6w разд.4 стл.28 : [{стр.42}&lt;={стр.35}]</t>
  </si>
  <si>
    <t>Ф.F6w разд.4 стл.29 : [{стр.42}&lt;={стр.35}]</t>
  </si>
  <si>
    <t>Ф.F6w разд.4 стл.3 : [{стр.42}&lt;={стр.35}]</t>
  </si>
  <si>
    <t>Ф.F6w разд.4 стл.30 : [{стр.42}&lt;={стр.35}]</t>
  </si>
  <si>
    <t>Ф.F6w разд.4 стл.31 : [{стр.42}&lt;={стр.35}]</t>
  </si>
  <si>
    <t>Ф.F6w разд.4 стл.32 : [{стр.42}&lt;={стр.35}]</t>
  </si>
  <si>
    <t>Ф.F6w разд.4 стл.33 : [{стр.42}&lt;={стр.35}]</t>
  </si>
  <si>
    <t>Ф.F6w разд.4 стл.34 : [{стр.42}&lt;={стр.35}]</t>
  </si>
  <si>
    <t>Ф.F6w разд.4 стл.35 : [{стр.42}&lt;={стр.35}]</t>
  </si>
  <si>
    <t>Ф.F6w разд.4 стл.36 : [{стр.42}&lt;={стр.35}]</t>
  </si>
  <si>
    <t>Ф.F6w разд.4 стл.37 : [{стр.42}&lt;={стр.35}]</t>
  </si>
  <si>
    <t>Ф.F6w разд.4 стл.38 : [{стр.42}&lt;={стр.35}]</t>
  </si>
  <si>
    <t>Ф.F6w разд.4 стл.4 : [{стр.42}&lt;={стр.35}]</t>
  </si>
  <si>
    <t>Ф.F6w разд.4 стл.5 : [{стр.42}&lt;={стр.35}]</t>
  </si>
  <si>
    <t>Ф.F6w разд.4 стл.6 : [{стр.42}&lt;={стр.35}]</t>
  </si>
  <si>
    <t>Ф.F6w разд.4 стл.7 : [{стр.42}&lt;={стр.35}]</t>
  </si>
  <si>
    <t>Ф.F6w разд.4 стл.8 : [{стр.42}&lt;={стр.35}]</t>
  </si>
  <si>
    <t>Ф.F6w разд.4 стл.9 : [{стр.42}&lt;={стр.35}]</t>
  </si>
  <si>
    <t>Ф.F6w разд.4 стл.1 : [{стр.39}&lt;={стр.35}]</t>
  </si>
  <si>
    <t>Ф.F6w разд.4 стл.10 : [{стр.39}&lt;={стр.35}]</t>
  </si>
  <si>
    <t>Ф.F6w разд.4 стл.11 : [{стр.39}&lt;={стр.35}]</t>
  </si>
  <si>
    <t>Ф.F6w разд.4 стл.12 : [{стр.39}&lt;={стр.35}]</t>
  </si>
  <si>
    <t>Ф.F6w разд.4 стл.13 : [{стр.39}&lt;={стр.35}]</t>
  </si>
  <si>
    <t>Ф.F6w разд.4 стл.14 : [{стр.39}&lt;={стр.35}]</t>
  </si>
  <si>
    <t>Ф.F6w разд.4 стл.15 : [{стр.39}&lt;={стр.35}]</t>
  </si>
  <si>
    <t>Ф.F6w разд.4 стл.16 : [{стр.39}&lt;={стр.35}]</t>
  </si>
  <si>
    <t>Ф.F6w разд.4 стл.17 : [{стр.39}&lt;={стр.35}]</t>
  </si>
  <si>
    <t>Ф.F6w разд.4 стл.18 : [{стр.39}&lt;={стр.35}]</t>
  </si>
  <si>
    <t>Ф.F6w разд.4 стл.19 : [{стр.39}&lt;={стр.35}]</t>
  </si>
  <si>
    <t>Ф.F6w разд.4 стл.2 : [{стр.39}&lt;={стр.35}]</t>
  </si>
  <si>
    <t>Ф.F6w разд.4 стл.20 : [{стр.39}&lt;={стр.35}]</t>
  </si>
  <si>
    <t>Ф.F6w разд.4 стл.21 : [{стр.39}&lt;={стр.35}]</t>
  </si>
  <si>
    <t>Ф.F6w разд.4 стл.22 : [{стр.39}&lt;={стр.35}]</t>
  </si>
  <si>
    <t>Ф.F6w разд.4 стл.23 : [{стр.39}&lt;={стр.35}]</t>
  </si>
  <si>
    <t>Ф.F6w разд.4 стл.24 : [{стр.39}&lt;={стр.35}]</t>
  </si>
  <si>
    <t>Ф.F6w разд.4 стл.25 : [{стр.39}&lt;={стр.35}]</t>
  </si>
  <si>
    <t>Ф.F6w разд.4 стл.26 : [{стр.39}&lt;={стр.35}]</t>
  </si>
  <si>
    <t>Ф.F6w разд.4 стл.27 : [{стр.39}&lt;={стр.35}]</t>
  </si>
  <si>
    <t>Ф.F6w разд.4 стл.28 : [{стр.39}&lt;={стр.35}]</t>
  </si>
  <si>
    <t>Ф.F6w разд.4 стл.29 : [{стр.39}&lt;={стр.35}]</t>
  </si>
  <si>
    <t>Ф.F6w разд.4 стл.3 : [{стр.39}&lt;={стр.35}]</t>
  </si>
  <si>
    <t>Ф.F6w разд.4 стл.30 : [{стр.39}&lt;={стр.35}]</t>
  </si>
  <si>
    <t>Ф.F6w разд.4 стл.31 : [{стр.39}&lt;={стр.35}]</t>
  </si>
  <si>
    <t>Ф.F6w разд.4 стл.32 : [{стр.39}&lt;={стр.35}]</t>
  </si>
  <si>
    <t>Ф.F6w разд.4 стл.33 : [{стр.39}&lt;={стр.35}]</t>
  </si>
  <si>
    <t>Ф.F6w разд.4 стл.34 : [{стр.39}&lt;={стр.35}]</t>
  </si>
  <si>
    <t>Ф.F6w разд.4 стл.35 : [{стр.39}&lt;={стр.35}]</t>
  </si>
  <si>
    <t>Ф.F6w разд.4 стл.36 : [{стр.39}&lt;={стр.35}]</t>
  </si>
  <si>
    <t>Ф.F6w разд.4 стл.37 : [{стр.39}&lt;={стр.35}]</t>
  </si>
  <si>
    <t>Ф.F6w разд.4 стл.38 : [{стр.39}&lt;={стр.35}]</t>
  </si>
  <si>
    <t>Ф.F6w разд.4 стл.4 : [{стр.39}&lt;={стр.35}]</t>
  </si>
  <si>
    <t>Ф.F6w разд.4 стл.5 : [{стр.39}&lt;={стр.35}]</t>
  </si>
  <si>
    <t>Ф.F6w разд.4 стл.6 : [{стр.39}&lt;={стр.35}]</t>
  </si>
  <si>
    <t>Ф.F6w разд.4 стл.7 : [{стр.39}&lt;={стр.35}]</t>
  </si>
  <si>
    <t>Ф.F6w разд.4 стл.8 : [{стр.39}&lt;={стр.35}]</t>
  </si>
  <si>
    <t>Ф.F6w разд.4 стл.9 : [{стр.39}&lt;={стр.35}]</t>
  </si>
  <si>
    <t>Ф.F6w разд.7 стр.1 : [{стл.9}&lt;={стл.8}]</t>
  </si>
  <si>
    <t>Ф.F6w разд.7 стр.10 : [{стл.9}&lt;={стл.8}]</t>
  </si>
  <si>
    <t>Ф.F6w разд.7 стр.2 : [{стл.9}&lt;={стл.8}]</t>
  </si>
  <si>
    <t>Ф.F6w разд.7 стр.3 : [{стл.9}&lt;={стл.8}]</t>
  </si>
  <si>
    <t>Ф.F6w разд.7 стр.4 : [{стл.9}&lt;={стл.8}]</t>
  </si>
  <si>
    <t>Ф.F6w разд.7 стр.5 : [{стл.9}&lt;={стл.8}]</t>
  </si>
  <si>
    <t>Ф.F6w разд.7 стр.6 : [{стл.9}&lt;={стл.8}]</t>
  </si>
  <si>
    <t>Ф.F6w разд.7 стр.7 : [{стл.9}&lt;={стл.8}]</t>
  </si>
  <si>
    <t>Ф.F6w разд.7 стр.8 : [{стл.9}&lt;={стл.8}]</t>
  </si>
  <si>
    <t>Ф.F6w разд.7 стр.9 : [{стл.9}&lt;={стл.8}]</t>
  </si>
  <si>
    <t>Ф.F6w разд.5 стл.1 : [{стр.7}&lt;={стр.6}]</t>
  </si>
  <si>
    <t>Ф.F6w разд.7 стл.1 : [{стр.7}&lt;={стр.1}]</t>
  </si>
  <si>
    <t>Ф.F6w разд.7 стл.10 : [{стр.7}&lt;={стр.1}]</t>
  </si>
  <si>
    <t>Ф.F6w разд.7 стл.2 : [{стр.7}&lt;={стр.1}]</t>
  </si>
  <si>
    <t>Ф.F6w разд.7 стл.3 : [{стр.7}&lt;={стр.1}]</t>
  </si>
  <si>
    <t>Ф.F6w разд.7 стл.4 : [{стр.7}&lt;={стр.1}]</t>
  </si>
  <si>
    <t>Ф.F6w разд.7 стл.5 : [{стр.7}&lt;={стр.1}]</t>
  </si>
  <si>
    <t>Ф.F6w разд.7 стл.6 : [{стр.7}&lt;={стр.1}]</t>
  </si>
  <si>
    <t>Ф.F6w разд.7 стл.7 : [{стр.7}&lt;={стр.1}]</t>
  </si>
  <si>
    <t>Ф.F6w разд.7 стл.8 : [{стр.7}&lt;={стр.1}]</t>
  </si>
  <si>
    <t>Ф.F6w разд.7 стл.9 : [{стр.7}&lt;={стр.1}]</t>
  </si>
  <si>
    <t>{Ф.F6w разд.2 стл.1 стр.3}={Ф.F6w разд.4 стл.34 стр.35}</t>
  </si>
  <si>
    <t>Ф.F6w разд.4 стл.1 : [{стр.44}&lt;={стр.35}]</t>
  </si>
  <si>
    <t>Ф.F6w разд.4 стл.10 : [{стр.44}&lt;={стр.35}]</t>
  </si>
  <si>
    <t>Ф.F6w разд.4 стл.11 : [{стр.44}&lt;={стр.35}]</t>
  </si>
  <si>
    <t>Ф.F6w разд.4 стл.12 : [{стр.44}&lt;={стр.35}]</t>
  </si>
  <si>
    <t>Ф.F6w разд.4 стл.13 : [{стр.44}&lt;={стр.35}]</t>
  </si>
  <si>
    <t>Ф.F6w разд.4 стл.14 : [{стр.44}&lt;={стр.35}]</t>
  </si>
  <si>
    <t>Ф.F6w разд.4 стл.15 : [{стр.44}&lt;={стр.35}]</t>
  </si>
  <si>
    <t>Ф.F6w разд.4 стл.16 : [{стр.44}&lt;={стр.35}]</t>
  </si>
  <si>
    <t>Ф.F6w разд.4 стл.17 : [{стр.44}&lt;={стр.35}]</t>
  </si>
  <si>
    <t>Ф.F6w разд.4 стл.18 : [{стр.44}&lt;={стр.35}]</t>
  </si>
  <si>
    <t>Ф.F6w разд.4 стл.19 : [{стр.44}&lt;={стр.35}]</t>
  </si>
  <si>
    <t>Ф.F6w разд.4 стл.2 : [{стр.44}&lt;={стр.35}]</t>
  </si>
  <si>
    <t>Ф.F6w разд.4 стл.20 : [{стр.44}&lt;={стр.35}]</t>
  </si>
  <si>
    <t>Ф.F6w разд.4 стл.21 : [{стр.44}&lt;={стр.35}]</t>
  </si>
  <si>
    <t>Ф.F6w разд.4 стл.22 : [{стр.44}&lt;={стр.35}]</t>
  </si>
  <si>
    <t>Ф.F6w разд.4 стл.23 : [{стр.44}&lt;={стр.35}]</t>
  </si>
  <si>
    <t>Ф.F6w разд.4 стл.24 : [{стр.44}&lt;={стр.35}]</t>
  </si>
  <si>
    <t>Ф.F6w разд.4 стл.25 : [{стр.44}&lt;={стр.35}]</t>
  </si>
  <si>
    <t>Ф.F6w разд.4 стл.26 : [{стр.44}&lt;={стр.35}]</t>
  </si>
  <si>
    <t>Ф.F6w разд.4 стл.27 : [{стр.44}&lt;={стр.35}]</t>
  </si>
  <si>
    <t>Ф.F6w разд.4 стл.28 : [{стр.44}&lt;={стр.35}]</t>
  </si>
  <si>
    <t>Ф.F6w разд.4 стл.29 : [{стр.44}&lt;={стр.35}]</t>
  </si>
  <si>
    <t>Ф.F6w разд.4 стл.3 : [{стр.44}&lt;={стр.35}]</t>
  </si>
  <si>
    <t>Ф.F6w разд.4 стл.30 : [{стр.44}&lt;={стр.35}]</t>
  </si>
  <si>
    <t>Ф.F6w разд.4 стл.31 : [{стр.44}&lt;={стр.35}]</t>
  </si>
  <si>
    <t>Ф.F6w разд.4 стл.32 : [{стр.44}&lt;={стр.35}]</t>
  </si>
  <si>
    <t>Ф.F6w разд.4 стл.33 : [{стр.44}&lt;={стр.35}]</t>
  </si>
  <si>
    <t>Ф.F6w разд.4 стл.34 : [{стр.44}&lt;={стр.35}]</t>
  </si>
  <si>
    <t>Ф.F6w разд.4 стл.35 : [{стр.44}&lt;={стр.35}]</t>
  </si>
  <si>
    <t>Ф.F6w разд.4 стл.36 : [{стр.44}&lt;={стр.35}]</t>
  </si>
  <si>
    <t>Ф.F6w разд.4 стл.37 : [{стр.44}&lt;={стр.35}]</t>
  </si>
  <si>
    <t>Ф.F6w разд.4 стл.38 : [{стр.44}&lt;={стр.35}]</t>
  </si>
  <si>
    <t>Ф.F6w разд.4 стл.4 : [{стр.44}&lt;={стр.35}]</t>
  </si>
  <si>
    <t>Ф.F6w разд.4 стл.5 : [{стр.44}&lt;={стр.35}]</t>
  </si>
  <si>
    <t>Ф.F6w разд.4 стл.6 : [{стр.44}&lt;={стр.35}]</t>
  </si>
  <si>
    <t>Ф.F6w разд.4 стл.7 : [{стр.44}&lt;={стр.35}]</t>
  </si>
  <si>
    <t>Ф.F6w разд.4 стл.8 : [{стр.44}&lt;={стр.35}]</t>
  </si>
  <si>
    <t>Ф.F6w разд.4 стл.9 : [{стр.44}&lt;={стр.35}]</t>
  </si>
  <si>
    <t>Ф.F6w разд.4 стл.1 : [{стр.35}={сумма стр.1-34}]</t>
  </si>
  <si>
    <t>Ф.F6w разд.4 стл.10 : [{стр.35}={сумма стр.1-34}]</t>
  </si>
  <si>
    <t>Ф.F6w разд.4 стл.11 : [{стр.35}={сумма стр.1-34}]</t>
  </si>
  <si>
    <t>Ф.F6w разд.4 стл.12 : [{стр.35}={сумма стр.1-34}]</t>
  </si>
  <si>
    <t>Ф.F6w разд.4 стл.13 : [{стр.35}={сумма стр.1-34}]</t>
  </si>
  <si>
    <t>Ф.F6w разд.4 стл.14 : [{стр.35}={сумма стр.1-34}]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</si>
</sst>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7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4"/>
      <name val="Tahoma"/>
      <family val="2"/>
    </font>
    <font>
      <sz val="10"/>
      <color indexed="8"/>
      <name val="Times New Roman"/>
      <family val="1"/>
    </font>
    <font>
      <b/>
      <sz val="14"/>
      <name val="Tahoma"/>
      <family val="2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3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7" borderId="1" applyNumberFormat="0" applyAlignment="0" applyProtection="0"/>
    <xf numFmtId="0" fontId="56" fillId="20" borderId="2" applyNumberFormat="0" applyAlignment="0" applyProtection="0"/>
    <xf numFmtId="0" fontId="5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1" borderId="7" applyNumberFormat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" borderId="0" applyNumberFormat="0" applyBorder="0" applyAlignment="0" applyProtection="0"/>
  </cellStyleXfs>
  <cellXfs count="497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3" fillId="0" borderId="0" xfId="34" applyFont="1" applyFill="1" applyBorder="1">
      <alignment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49" fontId="3" fillId="0" borderId="0" xfId="34" applyNumberFormat="1" applyFont="1" applyFill="1" applyAlignment="1">
      <alignment horizontal="center" vertical="center" wrapText="1"/>
      <protection/>
    </xf>
    <xf numFmtId="0" fontId="1" fillId="0" borderId="0" xfId="34" applyFont="1" applyFill="1" applyBorder="1" applyAlignment="1">
      <alignment wrapText="1"/>
      <protection/>
    </xf>
    <xf numFmtId="0" fontId="4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Alignment="1">
      <alignment horizontal="center" wrapText="1"/>
      <protection/>
    </xf>
    <xf numFmtId="0" fontId="2" fillId="0" borderId="0" xfId="34" applyFont="1" applyFill="1" applyBorder="1" applyAlignment="1">
      <alignment wrapText="1"/>
      <protection/>
    </xf>
    <xf numFmtId="0" fontId="3" fillId="0" borderId="0" xfId="34" applyFont="1" applyFill="1" applyAlignment="1">
      <alignment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wrapText="1"/>
      <protection/>
    </xf>
    <xf numFmtId="0" fontId="8" fillId="0" borderId="0" xfId="34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1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Alignment="1">
      <alignment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0" borderId="0" xfId="34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3" fillId="0" borderId="15" xfId="34" applyFont="1" applyFill="1" applyBorder="1" applyAlignment="1">
      <alignment vertical="center"/>
      <protection/>
    </xf>
    <xf numFmtId="0" fontId="1" fillId="0" borderId="16" xfId="34" applyFont="1" applyFill="1" applyBorder="1" applyAlignment="1">
      <alignment vertical="center"/>
      <protection/>
    </xf>
    <xf numFmtId="0" fontId="1" fillId="0" borderId="15" xfId="34" applyFont="1" applyFill="1" applyBorder="1" applyAlignment="1">
      <alignment vertical="center"/>
      <protection/>
    </xf>
    <xf numFmtId="0" fontId="1" fillId="0" borderId="17" xfId="34" applyFont="1" applyFill="1" applyBorder="1" applyAlignment="1">
      <alignment vertical="center"/>
      <protection/>
    </xf>
    <xf numFmtId="0" fontId="4" fillId="0" borderId="0" xfId="34" applyFont="1" applyFill="1" applyAlignment="1">
      <alignment horizontal="center" vertical="top" wrapText="1"/>
      <protection/>
    </xf>
    <xf numFmtId="0" fontId="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Alignment="1">
      <alignment horizontal="center" vertical="center" wrapText="1"/>
      <protection/>
    </xf>
    <xf numFmtId="3" fontId="15" fillId="23" borderId="12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3" fillId="0" borderId="0" xfId="34" applyFont="1" applyFill="1" applyAlignment="1">
      <alignment vertical="center" wrapText="1"/>
      <protection/>
    </xf>
    <xf numFmtId="0" fontId="14" fillId="0" borderId="18" xfId="34" applyFont="1" applyFill="1" applyBorder="1" applyAlignment="1">
      <alignment wrapText="1"/>
      <protection/>
    </xf>
    <xf numFmtId="0" fontId="2" fillId="0" borderId="0" xfId="34" applyFont="1" applyFill="1">
      <alignment/>
      <protection/>
    </xf>
    <xf numFmtId="0" fontId="8" fillId="0" borderId="12" xfId="34" applyFont="1" applyFill="1" applyBorder="1" applyAlignment="1">
      <alignment horizontal="left" vertical="center" wrapText="1"/>
      <protection/>
    </xf>
    <xf numFmtId="0" fontId="8" fillId="0" borderId="12" xfId="35" applyFont="1" applyFill="1" applyBorder="1" applyAlignment="1">
      <alignment horizontal="left" vertical="center" wrapText="1"/>
      <protection/>
    </xf>
    <xf numFmtId="3" fontId="15" fillId="0" borderId="0" xfId="34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4" applyFont="1" applyFill="1" applyBorder="1" applyAlignment="1">
      <alignment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5" fillId="0" borderId="26" xfId="34" applyFont="1" applyFill="1" applyBorder="1" applyAlignment="1">
      <alignment horizontal="center" vertical="center" wrapText="1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8" fillId="0" borderId="23" xfId="0" applyFont="1" applyBorder="1" applyAlignment="1" applyProtection="1">
      <alignment horizontal="left"/>
      <protection/>
    </xf>
    <xf numFmtId="0" fontId="18" fillId="0" borderId="24" xfId="0" applyFont="1" applyBorder="1" applyAlignment="1" applyProtection="1">
      <alignment horizontal="left"/>
      <protection/>
    </xf>
    <xf numFmtId="0" fontId="4" fillId="0" borderId="0" xfId="34" applyFont="1" applyFill="1" applyBorder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5" fillId="0" borderId="27" xfId="34" applyFont="1" applyFill="1" applyBorder="1" applyAlignment="1">
      <alignment horizontal="left" vertical="center"/>
      <protection/>
    </xf>
    <xf numFmtId="0" fontId="22" fillId="0" borderId="18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/>
      <protection/>
    </xf>
    <xf numFmtId="0" fontId="3" fillId="0" borderId="0" xfId="34" applyFont="1" applyFill="1" applyBorder="1" applyAlignment="1">
      <alignment horizontal="center"/>
      <protection/>
    </xf>
    <xf numFmtId="0" fontId="14" fillId="0" borderId="0" xfId="34" applyFont="1" applyFill="1" applyAlignment="1">
      <alignment horizontal="left"/>
      <protection/>
    </xf>
    <xf numFmtId="0" fontId="21" fillId="0" borderId="0" xfId="34" applyFont="1" applyFill="1" applyAlignment="1">
      <alignment horizontal="center" vertical="center" wrapText="1"/>
      <protection/>
    </xf>
    <xf numFmtId="0" fontId="21" fillId="0" borderId="0" xfId="34" applyFont="1" applyFill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0" fontId="15" fillId="0" borderId="12" xfId="34" applyFont="1" applyFill="1" applyBorder="1" applyAlignment="1">
      <alignment vertical="center" wrapText="1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Border="1">
      <alignment/>
      <protection/>
    </xf>
    <xf numFmtId="0" fontId="3" fillId="0" borderId="15" xfId="34" applyFont="1" applyFill="1" applyBorder="1">
      <alignment/>
      <protection/>
    </xf>
    <xf numFmtId="0" fontId="3" fillId="0" borderId="15" xfId="34" applyFont="1" applyFill="1" applyBorder="1" applyAlignment="1">
      <alignment/>
      <protection/>
    </xf>
    <xf numFmtId="0" fontId="4" fillId="0" borderId="15" xfId="34" applyFont="1" applyFill="1" applyBorder="1">
      <alignment/>
      <protection/>
    </xf>
    <xf numFmtId="0" fontId="4" fillId="0" borderId="17" xfId="34" applyFont="1" applyFill="1" applyBorder="1">
      <alignment/>
      <protection/>
    </xf>
    <xf numFmtId="0" fontId="21" fillId="0" borderId="0" xfId="34" applyFont="1" applyFill="1" applyAlignment="1">
      <alignment horizontal="left"/>
      <protection/>
    </xf>
    <xf numFmtId="0" fontId="14" fillId="0" borderId="15" xfId="34" applyFont="1" applyFill="1" applyBorder="1">
      <alignment/>
      <protection/>
    </xf>
    <xf numFmtId="49" fontId="30" fillId="0" borderId="12" xfId="63" applyNumberFormat="1" applyFont="1" applyFill="1" applyBorder="1" applyAlignment="1">
      <alignment horizontal="left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28" xfId="63" applyFont="1" applyFill="1" applyBorder="1" applyAlignment="1">
      <alignment horizontal="center" vertical="center" wrapText="1"/>
      <protection/>
    </xf>
    <xf numFmtId="49" fontId="24" fillId="0" borderId="28" xfId="63" applyNumberFormat="1" applyFont="1" applyFill="1" applyBorder="1" applyAlignment="1">
      <alignment horizontal="left" vertical="center" wrapText="1"/>
      <protection/>
    </xf>
    <xf numFmtId="0" fontId="15" fillId="0" borderId="0" xfId="34" applyFont="1" applyFill="1" applyAlignment="1">
      <alignment horizontal="left"/>
      <protection/>
    </xf>
    <xf numFmtId="0" fontId="31" fillId="0" borderId="27" xfId="34" applyFont="1" applyFill="1" applyBorder="1">
      <alignment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31" fillId="0" borderId="26" xfId="34" applyFont="1" applyFill="1" applyBorder="1" applyAlignment="1">
      <alignment horizontal="center" vertical="center" wrapText="1"/>
      <protection/>
    </xf>
    <xf numFmtId="0" fontId="34" fillId="0" borderId="12" xfId="63" applyFont="1" applyFill="1" applyBorder="1" applyAlignment="1">
      <alignment horizontal="center" vertical="center" wrapText="1"/>
      <protection/>
    </xf>
    <xf numFmtId="49" fontId="34" fillId="0" borderId="12" xfId="63" applyNumberFormat="1" applyFont="1" applyFill="1" applyBorder="1" applyAlignment="1">
      <alignment horizontal="center" vertical="center" wrapText="1"/>
      <protection/>
    </xf>
    <xf numFmtId="0" fontId="34" fillId="0" borderId="28" xfId="34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 wrapText="1"/>
      <protection/>
    </xf>
    <xf numFmtId="0" fontId="34" fillId="0" borderId="0" xfId="34" applyFont="1" applyFill="1" applyAlignment="1">
      <alignment horizontal="center" vertical="center" wrapText="1"/>
      <protection/>
    </xf>
    <xf numFmtId="3" fontId="31" fillId="23" borderId="12" xfId="34" applyNumberFormat="1" applyFont="1" applyFill="1" applyBorder="1" applyAlignment="1">
      <alignment horizontal="right" vertical="center"/>
      <protection/>
    </xf>
    <xf numFmtId="3" fontId="31" fillId="20" borderId="12" xfId="34" applyNumberFormat="1" applyFont="1" applyFill="1" applyBorder="1" applyAlignment="1">
      <alignment horizontal="right" vertical="center"/>
      <protection/>
    </xf>
    <xf numFmtId="0" fontId="33" fillId="23" borderId="12" xfId="34" applyFont="1" applyFill="1" applyBorder="1">
      <alignment/>
      <protection/>
    </xf>
    <xf numFmtId="0" fontId="29" fillId="0" borderId="0" xfId="34" applyFont="1" applyFill="1" applyBorder="1">
      <alignment/>
      <protection/>
    </xf>
    <xf numFmtId="0" fontId="34" fillId="0" borderId="0" xfId="34" applyFont="1" applyFill="1" applyBorder="1">
      <alignment/>
      <protection/>
    </xf>
    <xf numFmtId="0" fontId="29" fillId="0" borderId="0" xfId="34" applyFont="1" applyFill="1">
      <alignment/>
      <protection/>
    </xf>
    <xf numFmtId="0" fontId="8" fillId="0" borderId="0" xfId="64" applyFont="1" applyFill="1" applyBorder="1" applyAlignment="1">
      <alignment vertical="center" wrapText="1"/>
      <protection/>
    </xf>
    <xf numFmtId="0" fontId="34" fillId="0" borderId="12" xfId="63" applyNumberFormat="1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/>
      <protection/>
    </xf>
    <xf numFmtId="0" fontId="34" fillId="0" borderId="0" xfId="34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3" fontId="15" fillId="7" borderId="12" xfId="34" applyNumberFormat="1" applyFont="1" applyFill="1" applyBorder="1" applyAlignment="1">
      <alignment horizontal="right" vertical="center" wrapText="1"/>
      <protection/>
    </xf>
    <xf numFmtId="0" fontId="21" fillId="0" borderId="17" xfId="35" applyFont="1" applyFill="1" applyBorder="1" applyAlignment="1">
      <alignment horizontal="center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4" fillId="0" borderId="0" xfId="34" applyFont="1" applyFill="1" applyBorder="1">
      <alignment/>
      <protection/>
    </xf>
    <xf numFmtId="0" fontId="20" fillId="0" borderId="0" xfId="34" applyFont="1" applyFill="1">
      <alignment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0" fillId="0" borderId="0" xfId="34" applyFont="1">
      <alignment/>
      <protection/>
    </xf>
    <xf numFmtId="0" fontId="20" fillId="0" borderId="18" xfId="0" applyFont="1" applyFill="1" applyBorder="1" applyAlignment="1">
      <alignment horizontal="center"/>
    </xf>
    <xf numFmtId="0" fontId="21" fillId="0" borderId="0" xfId="34" applyFont="1" applyFill="1" applyBorder="1" applyAlignment="1">
      <alignment horizontal="center" vertical="center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15" fillId="0" borderId="26" xfId="35" applyFont="1" applyFill="1" applyBorder="1" applyAlignment="1">
      <alignment horizont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20" fillId="0" borderId="0" xfId="35" applyFont="1" applyFill="1" applyAlignment="1">
      <alignment horizontal="left" vertical="center"/>
      <protection/>
    </xf>
    <xf numFmtId="0" fontId="22" fillId="0" borderId="27" xfId="64" applyFont="1" applyFill="1" applyBorder="1" applyAlignment="1">
      <alignment horizontal="left" vertical="center" wrapText="1"/>
      <protection/>
    </xf>
    <xf numFmtId="0" fontId="22" fillId="0" borderId="17" xfId="64" applyFont="1" applyFill="1" applyBorder="1" applyAlignment="1">
      <alignment horizontal="left" vertical="center" wrapText="1"/>
      <protection/>
    </xf>
    <xf numFmtId="0" fontId="25" fillId="0" borderId="27" xfId="34" applyFont="1" applyFill="1" applyBorder="1" applyAlignment="1">
      <alignment horizontal="left" vertical="center" wrapText="1"/>
      <protection/>
    </xf>
    <xf numFmtId="0" fontId="21" fillId="0" borderId="12" xfId="34" applyFont="1" applyFill="1" applyBorder="1" applyAlignment="1">
      <alignment horizontal="center" wrapText="1"/>
      <protection/>
    </xf>
    <xf numFmtId="0" fontId="34" fillId="0" borderId="26" xfId="63" applyNumberFormat="1" applyFont="1" applyFill="1" applyBorder="1" applyAlignment="1">
      <alignment horizontal="center" vertical="center" wrapText="1"/>
      <protection/>
    </xf>
    <xf numFmtId="3" fontId="31" fillId="23" borderId="26" xfId="34" applyNumberFormat="1" applyFont="1" applyFill="1" applyBorder="1" applyAlignment="1">
      <alignment horizontal="right" vertical="center"/>
      <protection/>
    </xf>
    <xf numFmtId="0" fontId="34" fillId="0" borderId="28" xfId="63" applyNumberFormat="1" applyFont="1" applyFill="1" applyBorder="1" applyAlignment="1">
      <alignment horizontal="center" vertical="center" wrapText="1"/>
      <protection/>
    </xf>
    <xf numFmtId="3" fontId="31" fillId="23" borderId="28" xfId="34" applyNumberFormat="1" applyFont="1" applyFill="1" applyBorder="1" applyAlignment="1">
      <alignment horizontal="right" vertical="center"/>
      <protection/>
    </xf>
    <xf numFmtId="3" fontId="31" fillId="23" borderId="29" xfId="34" applyNumberFormat="1" applyFont="1" applyFill="1" applyBorder="1" applyAlignment="1">
      <alignment horizontal="right" vertical="center"/>
      <protection/>
    </xf>
    <xf numFmtId="176" fontId="20" fillId="0" borderId="0" xfId="65" applyNumberFormat="1" applyFont="1" applyFill="1" applyBorder="1" applyAlignment="1">
      <alignment horizontal="center"/>
      <protection/>
    </xf>
    <xf numFmtId="0" fontId="8" fillId="0" borderId="0" xfId="65" applyFont="1" applyFill="1" applyBorder="1">
      <alignment/>
      <protection/>
    </xf>
    <xf numFmtId="0" fontId="34" fillId="0" borderId="30" xfId="6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23" borderId="31" xfId="0" applyFont="1" applyFill="1" applyBorder="1" applyAlignment="1" applyProtection="1">
      <alignment horizontal="center" vertical="center" wrapText="1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3" fontId="21" fillId="24" borderId="12" xfId="34" applyNumberFormat="1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top"/>
      <protection/>
    </xf>
    <xf numFmtId="0" fontId="2" fillId="0" borderId="0" xfId="34" applyFont="1" applyFill="1" applyBorder="1">
      <alignment/>
      <protection/>
    </xf>
    <xf numFmtId="0" fontId="20" fillId="0" borderId="0" xfId="65" applyFont="1" applyFill="1" applyBorder="1" applyAlignment="1">
      <alignment wrapText="1"/>
      <protection/>
    </xf>
    <xf numFmtId="0" fontId="19" fillId="0" borderId="0" xfId="65" applyFont="1" applyFill="1" applyBorder="1" applyAlignment="1">
      <alignment horizontal="right" vertical="top"/>
      <protection/>
    </xf>
    <xf numFmtId="0" fontId="3" fillId="0" borderId="0" xfId="65" applyFont="1" applyFill="1" applyBorder="1" applyAlignment="1">
      <alignment horizontal="left" vertical="top"/>
      <protection/>
    </xf>
    <xf numFmtId="0" fontId="15" fillId="0" borderId="0" xfId="34" applyFont="1" applyFill="1" applyAlignment="1">
      <alignment vertical="center"/>
      <protection/>
    </xf>
    <xf numFmtId="49" fontId="3" fillId="0" borderId="12" xfId="34" applyNumberFormat="1" applyFont="1" applyFill="1" applyBorder="1" applyAlignment="1">
      <alignment horizontal="center" vertical="center" wrapText="1"/>
      <protection/>
    </xf>
    <xf numFmtId="3" fontId="15" fillId="0" borderId="0" xfId="34" applyNumberFormat="1" applyFont="1" applyFill="1" applyBorder="1" applyAlignment="1">
      <alignment horizontal="left" vertical="center" wrapText="1"/>
      <protection/>
    </xf>
    <xf numFmtId="0" fontId="70" fillId="0" borderId="20" xfId="0" applyFont="1" applyBorder="1" applyAlignment="1" applyProtection="1">
      <alignment horizontal="right" wrapText="1"/>
      <protection/>
    </xf>
    <xf numFmtId="0" fontId="70" fillId="0" borderId="20" xfId="0" applyFont="1" applyBorder="1" applyAlignment="1" applyProtection="1">
      <alignment horizontal="center" wrapText="1"/>
      <protection/>
    </xf>
    <xf numFmtId="0" fontId="70" fillId="0" borderId="20" xfId="0" applyFont="1" applyBorder="1" applyAlignment="1" applyProtection="1">
      <alignment wrapText="1"/>
      <protection/>
    </xf>
    <xf numFmtId="0" fontId="14" fillId="23" borderId="2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left"/>
    </xf>
    <xf numFmtId="0" fontId="24" fillId="0" borderId="0" xfId="34" applyFont="1" applyFill="1" applyAlignment="1">
      <alignment vertical="top" wrapText="1"/>
      <protection/>
    </xf>
    <xf numFmtId="0" fontId="24" fillId="0" borderId="0" xfId="34" applyFont="1" applyFill="1" applyAlignment="1">
      <alignment vertical="top"/>
      <protection/>
    </xf>
    <xf numFmtId="0" fontId="20" fillId="0" borderId="0" xfId="34" applyFont="1" applyFill="1" applyBorder="1" applyAlignment="1">
      <alignment/>
      <protection/>
    </xf>
    <xf numFmtId="0" fontId="15" fillId="0" borderId="12" xfId="34" applyFont="1" applyFill="1" applyBorder="1" applyAlignment="1">
      <alignment horizontal="left" vertical="center" wrapText="1"/>
      <protection/>
    </xf>
    <xf numFmtId="3" fontId="14" fillId="0" borderId="0" xfId="34" applyNumberFormat="1" applyFont="1" applyFill="1" applyBorder="1" applyAlignment="1">
      <alignment horizontal="left" vertical="center" wrapText="1"/>
      <protection/>
    </xf>
    <xf numFmtId="0" fontId="29" fillId="0" borderId="28" xfId="34" applyFont="1" applyFill="1" applyBorder="1" applyAlignment="1">
      <alignment vertical="center" wrapText="1"/>
      <protection/>
    </xf>
    <xf numFmtId="0" fontId="29" fillId="0" borderId="12" xfId="34" applyFont="1" applyFill="1" applyBorder="1" applyAlignment="1">
      <alignment vertical="center" wrapText="1"/>
      <protection/>
    </xf>
    <xf numFmtId="0" fontId="29" fillId="0" borderId="12" xfId="34" applyFont="1" applyFill="1" applyBorder="1" applyAlignment="1">
      <alignment horizontal="left" vertical="center" wrapText="1"/>
      <protection/>
    </xf>
    <xf numFmtId="3" fontId="15" fillId="20" borderId="12" xfId="34" applyNumberFormat="1" applyFont="1" applyFill="1" applyBorder="1" applyAlignment="1">
      <alignment horizontal="right" vertical="center" wrapText="1"/>
      <protection/>
    </xf>
    <xf numFmtId="3" fontId="23" fillId="20" borderId="12" xfId="34" applyNumberFormat="1" applyFont="1" applyFill="1" applyBorder="1" applyAlignment="1">
      <alignment horizontal="right" vertical="center"/>
      <protection/>
    </xf>
    <xf numFmtId="3" fontId="23" fillId="23" borderId="12" xfId="34" applyNumberFormat="1" applyFont="1" applyFill="1" applyBorder="1" applyAlignment="1">
      <alignment horizontal="right" vertical="center"/>
      <protection/>
    </xf>
    <xf numFmtId="3" fontId="23" fillId="7" borderId="12" xfId="34" applyNumberFormat="1" applyFont="1" applyFill="1" applyBorder="1" applyAlignment="1">
      <alignment horizontal="right" vertical="center"/>
      <protection/>
    </xf>
    <xf numFmtId="3" fontId="23" fillId="23" borderId="12" xfId="34" applyNumberFormat="1" applyFont="1" applyFill="1" applyBorder="1" applyAlignment="1">
      <alignment horizontal="right" vertical="center" wrapText="1"/>
      <protection/>
    </xf>
    <xf numFmtId="0" fontId="23" fillId="23" borderId="12" xfId="34" applyFont="1" applyFill="1" applyBorder="1" applyAlignment="1">
      <alignment/>
      <protection/>
    </xf>
    <xf numFmtId="0" fontId="23" fillId="20" borderId="12" xfId="34" applyFont="1" applyFill="1" applyBorder="1" applyAlignment="1">
      <alignment/>
      <protection/>
    </xf>
    <xf numFmtId="0" fontId="23" fillId="23" borderId="12" xfId="34" applyFont="1" applyFill="1" applyBorder="1">
      <alignment/>
      <protection/>
    </xf>
    <xf numFmtId="0" fontId="14" fillId="22" borderId="32" xfId="0" applyFont="1" applyFill="1" applyBorder="1" applyAlignment="1">
      <alignment horizontal="left"/>
    </xf>
    <xf numFmtId="0" fontId="14" fillId="22" borderId="33" xfId="0" applyFont="1" applyFill="1" applyBorder="1" applyAlignment="1">
      <alignment horizontal="left"/>
    </xf>
    <xf numFmtId="0" fontId="71" fillId="0" borderId="12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25" borderId="34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horizontal="center" vertical="center" wrapText="1"/>
    </xf>
    <xf numFmtId="0" fontId="22" fillId="0" borderId="27" xfId="34" applyFont="1" applyFill="1" applyBorder="1" applyAlignment="1">
      <alignment horizontal="left" vertical="center" wrapText="1"/>
      <protection/>
    </xf>
    <xf numFmtId="0" fontId="22" fillId="0" borderId="35" xfId="34" applyFont="1" applyFill="1" applyBorder="1" applyAlignment="1">
      <alignment horizontal="left" vertical="center" wrapText="1"/>
      <protection/>
    </xf>
    <xf numFmtId="0" fontId="14" fillId="25" borderId="32" xfId="0" applyFont="1" applyFill="1" applyBorder="1" applyAlignment="1">
      <alignment/>
    </xf>
    <xf numFmtId="0" fontId="14" fillId="25" borderId="36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wrapText="1"/>
    </xf>
    <xf numFmtId="0" fontId="8" fillId="0" borderId="37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38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3" fillId="23" borderId="26" xfId="34" applyFont="1" applyFill="1" applyBorder="1" applyAlignment="1">
      <alignment/>
      <protection/>
    </xf>
    <xf numFmtId="3" fontId="23" fillId="23" borderId="26" xfId="34" applyNumberFormat="1" applyFont="1" applyFill="1" applyBorder="1" applyAlignment="1">
      <alignment horizontal="right" vertical="center" wrapText="1"/>
      <protection/>
    </xf>
    <xf numFmtId="3" fontId="23" fillId="23" borderId="26" xfId="34" applyNumberFormat="1" applyFont="1" applyFill="1" applyBorder="1" applyAlignment="1">
      <alignment horizontal="right" vertical="center"/>
      <protection/>
    </xf>
    <xf numFmtId="0" fontId="23" fillId="23" borderId="28" xfId="34" applyFont="1" applyFill="1" applyBorder="1" applyAlignment="1">
      <alignment/>
      <protection/>
    </xf>
    <xf numFmtId="3" fontId="23" fillId="23" borderId="28" xfId="34" applyNumberFormat="1" applyFont="1" applyFill="1" applyBorder="1" applyAlignment="1">
      <alignment horizontal="right" vertical="center"/>
      <protection/>
    </xf>
    <xf numFmtId="0" fontId="23" fillId="23" borderId="23" xfId="34" applyFont="1" applyFill="1" applyBorder="1" applyAlignment="1">
      <alignment/>
      <protection/>
    </xf>
    <xf numFmtId="0" fontId="23" fillId="23" borderId="29" xfId="34" applyFont="1" applyFill="1" applyBorder="1" applyAlignment="1">
      <alignment/>
      <protection/>
    </xf>
    <xf numFmtId="3" fontId="23" fillId="23" borderId="29" xfId="34" applyNumberFormat="1" applyFont="1" applyFill="1" applyBorder="1" applyAlignment="1">
      <alignment horizontal="right" vertical="center"/>
      <protection/>
    </xf>
    <xf numFmtId="3" fontId="23" fillId="23" borderId="30" xfId="34" applyNumberFormat="1" applyFont="1" applyFill="1" applyBorder="1" applyAlignment="1">
      <alignment horizontal="right" vertical="center"/>
      <protection/>
    </xf>
    <xf numFmtId="3" fontId="31" fillId="23" borderId="39" xfId="34" applyNumberFormat="1" applyFont="1" applyFill="1" applyBorder="1" applyAlignment="1">
      <alignment horizontal="right" vertical="center"/>
      <protection/>
    </xf>
    <xf numFmtId="3" fontId="31" fillId="23" borderId="34" xfId="34" applyNumberFormat="1" applyFont="1" applyFill="1" applyBorder="1" applyAlignment="1">
      <alignment horizontal="right" vertical="center"/>
      <protection/>
    </xf>
    <xf numFmtId="0" fontId="20" fillId="0" borderId="12" xfId="34" applyFont="1" applyFill="1" applyBorder="1" applyAlignment="1">
      <alignment horizontal="center" vertical="center"/>
      <protection/>
    </xf>
    <xf numFmtId="0" fontId="20" fillId="0" borderId="26" xfId="34" applyFont="1" applyFill="1" applyBorder="1" applyAlignment="1">
      <alignment horizontal="center" vertical="center"/>
      <protection/>
    </xf>
    <xf numFmtId="0" fontId="8" fillId="0" borderId="15" xfId="34" applyFont="1" applyFill="1" applyBorder="1" applyAlignment="1">
      <alignment horizontal="left" vertical="center" wrapText="1"/>
      <protection/>
    </xf>
    <xf numFmtId="3" fontId="21" fillId="24" borderId="0" xfId="34" applyNumberFormat="1" applyFont="1" applyFill="1" applyBorder="1" applyAlignment="1">
      <alignment horizontal="center" vertical="center" wrapText="1"/>
      <protection/>
    </xf>
    <xf numFmtId="0" fontId="23" fillId="24" borderId="0" xfId="34" applyFont="1" applyFill="1" applyBorder="1" applyAlignment="1">
      <alignment/>
      <protection/>
    </xf>
    <xf numFmtId="0" fontId="52" fillId="0" borderId="40" xfId="57" applyNumberFormat="1" applyFont="1" applyBorder="1" applyAlignment="1">
      <alignment horizontal="center" vertical="center" wrapText="1"/>
      <protection/>
    </xf>
    <xf numFmtId="0" fontId="0" fillId="0" borderId="40" xfId="57" applyNumberFormat="1" applyBorder="1" applyAlignment="1">
      <alignment horizontal="center" vertical="center" wrapText="1"/>
      <protection/>
    </xf>
    <xf numFmtId="0" fontId="50" fillId="0" borderId="40" xfId="57" applyNumberFormat="1" applyFont="1" applyBorder="1" applyAlignment="1">
      <alignment horizontal="center" vertical="center" wrapText="1"/>
      <protection/>
    </xf>
    <xf numFmtId="0" fontId="73" fillId="0" borderId="40" xfId="57" applyNumberFormat="1" applyFont="1" applyBorder="1" applyAlignment="1">
      <alignment horizontal="center" vertical="center" wrapText="1"/>
      <protection/>
    </xf>
    <xf numFmtId="0" fontId="73" fillId="0" borderId="0" xfId="0" applyFont="1" applyAlignment="1">
      <alignment horizontal="center" vertical="center" wrapText="1"/>
    </xf>
    <xf numFmtId="0" fontId="72" fillId="0" borderId="40" xfId="57" applyNumberFormat="1" applyFont="1" applyBorder="1" applyAlignment="1">
      <alignment horizontal="center" vertical="center" wrapText="1"/>
      <protection/>
    </xf>
    <xf numFmtId="0" fontId="51" fillId="25" borderId="41" xfId="57" applyNumberFormat="1" applyFont="1" applyFill="1" applyBorder="1" applyAlignment="1">
      <alignment horizontal="center" vertical="center" wrapText="1"/>
      <protection/>
    </xf>
    <xf numFmtId="0" fontId="51" fillId="25" borderId="41" xfId="57" applyNumberFormat="1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2" fillId="0" borderId="17" xfId="34" applyFont="1" applyFill="1" applyBorder="1" applyAlignment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21" fillId="0" borderId="43" xfId="0" applyFont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27" fillId="0" borderId="22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 quotePrefix="1">
      <alignment horizont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41" fillId="0" borderId="23" xfId="0" applyFont="1" applyBorder="1" applyAlignment="1" applyProtection="1">
      <alignment horizontal="center" vertical="center"/>
      <protection/>
    </xf>
    <xf numFmtId="0" fontId="36" fillId="0" borderId="24" xfId="0" applyFont="1" applyBorder="1" applyAlignment="1" applyProtection="1">
      <alignment vertical="center"/>
      <protection/>
    </xf>
    <xf numFmtId="0" fontId="36" fillId="0" borderId="2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38" fillId="23" borderId="23" xfId="0" applyFont="1" applyFill="1" applyBorder="1" applyAlignment="1" applyProtection="1">
      <alignment horizontal="center" vertical="center" wrapText="1"/>
      <protection locked="0"/>
    </xf>
    <xf numFmtId="0" fontId="38" fillId="23" borderId="24" xfId="0" applyFont="1" applyFill="1" applyBorder="1" applyAlignment="1" applyProtection="1">
      <alignment horizontal="center" vertical="center" wrapText="1"/>
      <protection locked="0"/>
    </xf>
    <xf numFmtId="0" fontId="38" fillId="23" borderId="25" xfId="0" applyFont="1" applyFill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/>
      <protection/>
    </xf>
    <xf numFmtId="0" fontId="41" fillId="0" borderId="25" xfId="0" applyFont="1" applyBorder="1" applyAlignment="1" applyProtection="1">
      <alignment horizontal="center" vertical="center"/>
      <protection/>
    </xf>
    <xf numFmtId="0" fontId="74" fillId="0" borderId="24" xfId="0" applyFont="1" applyBorder="1" applyAlignment="1" applyProtection="1">
      <alignment horizontal="center" wrapText="1"/>
      <protection/>
    </xf>
    <xf numFmtId="0" fontId="74" fillId="0" borderId="25" xfId="0" applyFont="1" applyBorder="1" applyAlignment="1" applyProtection="1">
      <alignment horizontal="center" wrapText="1"/>
      <protection/>
    </xf>
    <xf numFmtId="0" fontId="74" fillId="0" borderId="23" xfId="0" applyFont="1" applyBorder="1" applyAlignment="1" applyProtection="1">
      <alignment horizont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14" fillId="0" borderId="0" xfId="34" applyFont="1" applyFill="1" applyBorder="1" applyAlignment="1">
      <alignment horizontal="left" vertical="top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15" fillId="0" borderId="26" xfId="34" applyFont="1" applyFill="1" applyBorder="1" applyAlignment="1">
      <alignment horizontal="center" vertical="center" wrapText="1"/>
      <protection/>
    </xf>
    <xf numFmtId="0" fontId="15" fillId="0" borderId="28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14" fillId="0" borderId="27" xfId="34" applyFont="1" applyFill="1" applyBorder="1" applyAlignment="1">
      <alignment horizontal="center" vertical="center" wrapText="1"/>
      <protection/>
    </xf>
    <xf numFmtId="0" fontId="14" fillId="0" borderId="17" xfId="34" applyFont="1" applyFill="1" applyBorder="1" applyAlignment="1">
      <alignment horizontal="center" vertical="center" wrapText="1"/>
      <protection/>
    </xf>
    <xf numFmtId="0" fontId="14" fillId="0" borderId="26" xfId="34" applyFont="1" applyFill="1" applyBorder="1" applyAlignment="1">
      <alignment horizontal="center" vertical="center" wrapText="1"/>
      <protection/>
    </xf>
    <xf numFmtId="0" fontId="14" fillId="0" borderId="28" xfId="34" applyFont="1" applyFill="1" applyBorder="1" applyAlignment="1">
      <alignment horizontal="center" vertical="center" wrapText="1"/>
      <protection/>
    </xf>
    <xf numFmtId="0" fontId="30" fillId="0" borderId="0" xfId="34" applyFont="1" applyFill="1" applyBorder="1" applyAlignment="1">
      <alignment horizontal="left" wrapText="1"/>
      <protection/>
    </xf>
    <xf numFmtId="0" fontId="4" fillId="0" borderId="26" xfId="34" applyFont="1" applyFill="1" applyBorder="1" applyAlignment="1">
      <alignment horizontal="center" vertical="center" wrapText="1"/>
      <protection/>
    </xf>
    <xf numFmtId="0" fontId="4" fillId="0" borderId="31" xfId="34" applyFont="1" applyFill="1" applyBorder="1" applyAlignment="1">
      <alignment horizontal="center" vertical="center" wrapText="1"/>
      <protection/>
    </xf>
    <xf numFmtId="0" fontId="4" fillId="0" borderId="28" xfId="34" applyFont="1" applyFill="1" applyBorder="1" applyAlignment="1">
      <alignment horizontal="center" vertical="center" wrapText="1"/>
      <protection/>
    </xf>
    <xf numFmtId="0" fontId="15" fillId="0" borderId="31" xfId="34" applyFont="1" applyFill="1" applyBorder="1" applyAlignment="1">
      <alignment horizontal="center" vertical="center" wrapText="1"/>
      <protection/>
    </xf>
    <xf numFmtId="0" fontId="21" fillId="0" borderId="26" xfId="34" applyFont="1" applyFill="1" applyBorder="1" applyAlignment="1">
      <alignment horizontal="center" vertical="center" wrapText="1"/>
      <protection/>
    </xf>
    <xf numFmtId="0" fontId="21" fillId="0" borderId="28" xfId="34" applyFont="1" applyFill="1" applyBorder="1" applyAlignment="1">
      <alignment horizontal="center" vertical="center" wrapText="1"/>
      <protection/>
    </xf>
    <xf numFmtId="0" fontId="15" fillId="0" borderId="27" xfId="34" applyFont="1" applyFill="1" applyBorder="1" applyAlignment="1">
      <alignment horizontal="center" vertical="center" wrapText="1"/>
      <protection/>
    </xf>
    <xf numFmtId="0" fontId="15" fillId="0" borderId="17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center" vertical="top" wrapText="1"/>
      <protection/>
    </xf>
    <xf numFmtId="0" fontId="14" fillId="0" borderId="27" xfId="34" applyFont="1" applyFill="1" applyBorder="1" applyAlignment="1">
      <alignment horizontal="left"/>
      <protection/>
    </xf>
    <xf numFmtId="0" fontId="14" fillId="0" borderId="15" xfId="34" applyFont="1" applyFill="1" applyBorder="1" applyAlignment="1">
      <alignment horizontal="left"/>
      <protection/>
    </xf>
    <xf numFmtId="0" fontId="14" fillId="0" borderId="17" xfId="34" applyFont="1" applyFill="1" applyBorder="1" applyAlignment="1">
      <alignment horizontal="left"/>
      <protection/>
    </xf>
    <xf numFmtId="0" fontId="15" fillId="0" borderId="15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top" wrapText="1"/>
      <protection/>
    </xf>
    <xf numFmtId="49" fontId="30" fillId="0" borderId="27" xfId="63" applyNumberFormat="1" applyFont="1" applyFill="1" applyBorder="1" applyAlignment="1">
      <alignment horizontal="left" vertical="center" wrapText="1"/>
      <protection/>
    </xf>
    <xf numFmtId="49" fontId="30" fillId="0" borderId="15" xfId="63" applyNumberFormat="1" applyFont="1" applyFill="1" applyBorder="1" applyAlignment="1">
      <alignment horizontal="left" vertical="center" wrapText="1"/>
      <protection/>
    </xf>
    <xf numFmtId="49" fontId="30" fillId="0" borderId="17" xfId="63" applyNumberFormat="1" applyFont="1" applyFill="1" applyBorder="1" applyAlignment="1">
      <alignment horizontal="left" vertical="center" wrapText="1"/>
      <protection/>
    </xf>
    <xf numFmtId="49" fontId="30" fillId="0" borderId="12" xfId="63" applyNumberFormat="1" applyFont="1" applyFill="1" applyBorder="1" applyAlignment="1">
      <alignment horizontal="left" vertical="center" wrapText="1"/>
      <protection/>
    </xf>
    <xf numFmtId="0" fontId="23" fillId="0" borderId="26" xfId="34" applyFont="1" applyFill="1" applyBorder="1" applyAlignment="1">
      <alignment horizontal="center" vertical="center" wrapText="1"/>
      <protection/>
    </xf>
    <xf numFmtId="0" fontId="23" fillId="0" borderId="31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6" fillId="0" borderId="27" xfId="34" applyFont="1" applyFill="1" applyBorder="1" applyAlignment="1">
      <alignment horizontal="center" vertical="center" wrapText="1"/>
      <protection/>
    </xf>
    <xf numFmtId="0" fontId="26" fillId="0" borderId="15" xfId="34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0" fillId="0" borderId="27" xfId="34" applyFont="1" applyFill="1" applyBorder="1" applyAlignment="1">
      <alignment horizontal="center" vertical="center" wrapText="1"/>
      <protection/>
    </xf>
    <xf numFmtId="0" fontId="30" fillId="0" borderId="17" xfId="34" applyFont="1" applyFill="1" applyBorder="1" applyAlignment="1">
      <alignment horizontal="center" vertical="center" wrapText="1"/>
      <protection/>
    </xf>
    <xf numFmtId="0" fontId="30" fillId="0" borderId="26" xfId="63" applyFont="1" applyFill="1" applyBorder="1" applyAlignment="1">
      <alignment horizontal="center" vertical="center" wrapText="1"/>
      <protection/>
    </xf>
    <xf numFmtId="0" fontId="30" fillId="0" borderId="31" xfId="63" applyFont="1" applyFill="1" applyBorder="1" applyAlignment="1">
      <alignment horizontal="center" vertical="center" wrapText="1"/>
      <protection/>
    </xf>
    <xf numFmtId="0" fontId="30" fillId="0" borderId="28" xfId="63" applyFont="1" applyFill="1" applyBorder="1" applyAlignment="1">
      <alignment horizontal="center" vertical="center" wrapText="1"/>
      <protection/>
    </xf>
    <xf numFmtId="0" fontId="34" fillId="0" borderId="26" xfId="63" applyFont="1" applyFill="1" applyBorder="1" applyAlignment="1">
      <alignment horizontal="center" vertical="center" wrapText="1"/>
      <protection/>
    </xf>
    <xf numFmtId="0" fontId="34" fillId="0" borderId="31" xfId="63" applyFont="1" applyFill="1" applyBorder="1" applyAlignment="1">
      <alignment horizontal="center" vertical="center" wrapText="1"/>
      <protection/>
    </xf>
    <xf numFmtId="0" fontId="34" fillId="0" borderId="28" xfId="63" applyFont="1" applyFill="1" applyBorder="1" applyAlignment="1">
      <alignment horizontal="center" vertical="center" wrapText="1"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30" fillId="0" borderId="15" xfId="34" applyFont="1" applyFill="1" applyBorder="1" applyAlignment="1">
      <alignment horizontal="center" vertical="center" wrapText="1"/>
      <protection/>
    </xf>
    <xf numFmtId="0" fontId="30" fillId="24" borderId="12" xfId="64" applyFont="1" applyFill="1" applyBorder="1" applyAlignment="1">
      <alignment horizontal="center" vertical="center" wrapText="1"/>
      <protection/>
    </xf>
    <xf numFmtId="0" fontId="30" fillId="24" borderId="26" xfId="64" applyFont="1" applyFill="1" applyBorder="1" applyAlignment="1">
      <alignment horizontal="center" vertical="center" wrapText="1"/>
      <protection/>
    </xf>
    <xf numFmtId="0" fontId="31" fillId="24" borderId="26" xfId="64" applyFont="1" applyFill="1" applyBorder="1" applyAlignment="1">
      <alignment horizontal="center" vertical="center" wrapText="1"/>
      <protection/>
    </xf>
    <xf numFmtId="0" fontId="31" fillId="24" borderId="31" xfId="64" applyFont="1" applyFill="1" applyBorder="1" applyAlignment="1">
      <alignment horizontal="center" vertical="center" wrapText="1"/>
      <protection/>
    </xf>
    <xf numFmtId="0" fontId="31" fillId="24" borderId="28" xfId="64" applyFont="1" applyFill="1" applyBorder="1" applyAlignment="1">
      <alignment horizontal="center" vertical="center" wrapText="1"/>
      <protection/>
    </xf>
    <xf numFmtId="49" fontId="30" fillId="0" borderId="28" xfId="63" applyNumberFormat="1" applyFont="1" applyFill="1" applyBorder="1" applyAlignment="1">
      <alignment horizontal="left" vertical="center" wrapText="1"/>
      <protection/>
    </xf>
    <xf numFmtId="0" fontId="30" fillId="0" borderId="31" xfId="63" applyFont="1" applyFill="1" applyBorder="1" applyAlignment="1">
      <alignment horizontal="center" vertical="center" textRotation="90" wrapText="1"/>
      <protection/>
    </xf>
    <xf numFmtId="0" fontId="30" fillId="0" borderId="28" xfId="63" applyFont="1" applyFill="1" applyBorder="1" applyAlignment="1">
      <alignment horizontal="center" vertical="center" textRotation="90" wrapText="1"/>
      <protection/>
    </xf>
    <xf numFmtId="49" fontId="30" fillId="0" borderId="26" xfId="63" applyNumberFormat="1" applyFont="1" applyFill="1" applyBorder="1" applyAlignment="1">
      <alignment horizontal="left" vertical="center" textRotation="90" wrapText="1"/>
      <protection/>
    </xf>
    <xf numFmtId="0" fontId="30" fillId="0" borderId="31" xfId="33" applyFont="1" applyFill="1" applyBorder="1" applyAlignment="1">
      <alignment horizontal="left" textRotation="90"/>
      <protection/>
    </xf>
    <xf numFmtId="0" fontId="30" fillId="0" borderId="28" xfId="33" applyFont="1" applyFill="1" applyBorder="1" applyAlignment="1">
      <alignment horizontal="left" textRotation="90"/>
      <protection/>
    </xf>
    <xf numFmtId="49" fontId="30" fillId="0" borderId="47" xfId="63" applyNumberFormat="1" applyFont="1" applyFill="1" applyBorder="1" applyAlignment="1">
      <alignment horizontal="left" vertical="center" wrapText="1"/>
      <protection/>
    </xf>
    <xf numFmtId="49" fontId="30" fillId="0" borderId="48" xfId="63" applyNumberFormat="1" applyFont="1" applyFill="1" applyBorder="1" applyAlignment="1">
      <alignment horizontal="left" vertical="center" wrapText="1"/>
      <protection/>
    </xf>
    <xf numFmtId="49" fontId="30" fillId="0" borderId="49" xfId="63" applyNumberFormat="1" applyFont="1" applyFill="1" applyBorder="1" applyAlignment="1">
      <alignment horizontal="left" vertical="center" wrapText="1"/>
      <protection/>
    </xf>
    <xf numFmtId="49" fontId="26" fillId="0" borderId="39" xfId="63" applyNumberFormat="1" applyFont="1" applyFill="1" applyBorder="1" applyAlignment="1">
      <alignment horizontal="left" vertical="center" wrapText="1"/>
      <protection/>
    </xf>
    <xf numFmtId="49" fontId="26" fillId="0" borderId="29" xfId="63" applyNumberFormat="1" applyFont="1" applyFill="1" applyBorder="1" applyAlignment="1">
      <alignment horizontal="left" vertical="center" wrapText="1"/>
      <protection/>
    </xf>
    <xf numFmtId="49" fontId="30" fillId="0" borderId="35" xfId="63" applyNumberFormat="1" applyFont="1" applyFill="1" applyBorder="1" applyAlignment="1">
      <alignment horizontal="left" vertical="center" wrapText="1"/>
      <protection/>
    </xf>
    <xf numFmtId="49" fontId="30" fillId="0" borderId="16" xfId="63" applyNumberFormat="1" applyFont="1" applyFill="1" applyBorder="1" applyAlignment="1">
      <alignment horizontal="left" vertical="center" wrapText="1"/>
      <protection/>
    </xf>
    <xf numFmtId="49" fontId="31" fillId="0" borderId="12" xfId="63" applyNumberFormat="1" applyFont="1" applyFill="1" applyBorder="1" applyAlignment="1">
      <alignment horizontal="center" vertical="center" textRotation="90" wrapText="1"/>
      <protection/>
    </xf>
    <xf numFmtId="49" fontId="30" fillId="0" borderId="47" xfId="63" applyNumberFormat="1" applyFont="1" applyFill="1" applyBorder="1" applyAlignment="1">
      <alignment horizontal="center" vertical="center" wrapText="1"/>
      <protection/>
    </xf>
    <xf numFmtId="49" fontId="30" fillId="0" borderId="49" xfId="63" applyNumberFormat="1" applyFont="1" applyFill="1" applyBorder="1" applyAlignment="1">
      <alignment horizontal="center" vertical="center" wrapText="1"/>
      <protection/>
    </xf>
    <xf numFmtId="49" fontId="30" fillId="0" borderId="35" xfId="63" applyNumberFormat="1" applyFont="1" applyFill="1" applyBorder="1" applyAlignment="1">
      <alignment horizontal="center" vertical="center" wrapText="1"/>
      <protection/>
    </xf>
    <xf numFmtId="49" fontId="30" fillId="0" borderId="16" xfId="63" applyNumberFormat="1" applyFont="1" applyFill="1" applyBorder="1" applyAlignment="1">
      <alignment horizontal="center" vertical="center" wrapText="1"/>
      <protection/>
    </xf>
    <xf numFmtId="0" fontId="31" fillId="0" borderId="26" xfId="34" applyFont="1" applyFill="1" applyBorder="1" applyAlignment="1">
      <alignment horizontal="center" vertical="center" wrapText="1"/>
      <protection/>
    </xf>
    <xf numFmtId="0" fontId="31" fillId="0" borderId="31" xfId="34" applyFont="1" applyFill="1" applyBorder="1" applyAlignment="1">
      <alignment horizontal="center" vertical="center" wrapText="1"/>
      <protection/>
    </xf>
    <xf numFmtId="0" fontId="31" fillId="0" borderId="28" xfId="34" applyFont="1" applyFill="1" applyBorder="1" applyAlignment="1">
      <alignment horizontal="center" vertical="center" wrapText="1"/>
      <protection/>
    </xf>
    <xf numFmtId="0" fontId="71" fillId="0" borderId="26" xfId="63" applyFont="1" applyFill="1" applyBorder="1" applyAlignment="1">
      <alignment horizontal="center" vertical="center" wrapText="1"/>
      <protection/>
    </xf>
    <xf numFmtId="0" fontId="71" fillId="0" borderId="28" xfId="63" applyFont="1" applyFill="1" applyBorder="1" applyAlignment="1">
      <alignment horizontal="center" vertical="center" wrapText="1"/>
      <protection/>
    </xf>
    <xf numFmtId="0" fontId="23" fillId="0" borderId="27" xfId="34" applyFont="1" applyFill="1" applyBorder="1" applyAlignment="1">
      <alignment horizontal="center" vertical="center" wrapText="1"/>
      <protection/>
    </xf>
    <xf numFmtId="0" fontId="23" fillId="0" borderId="17" xfId="34" applyFont="1" applyFill="1" applyBorder="1" applyAlignment="1">
      <alignment horizontal="center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0" fontId="31" fillId="0" borderId="26" xfId="64" applyFont="1" applyFill="1" applyBorder="1" applyAlignment="1">
      <alignment horizontal="center" vertical="center" wrapText="1"/>
      <protection/>
    </xf>
    <xf numFmtId="0" fontId="31" fillId="0" borderId="28" xfId="64" applyFont="1" applyFill="1" applyBorder="1" applyAlignment="1">
      <alignment horizontal="center" vertical="center" wrapText="1"/>
      <protection/>
    </xf>
    <xf numFmtId="0" fontId="34" fillId="0" borderId="12" xfId="63" applyFont="1" applyFill="1" applyBorder="1" applyAlignment="1">
      <alignment horizontal="center" vertical="top" wrapText="1"/>
      <protection/>
    </xf>
    <xf numFmtId="0" fontId="30" fillId="0" borderId="47" xfId="34" applyFont="1" applyFill="1" applyBorder="1" applyAlignment="1">
      <alignment horizontal="center" vertical="center" wrapText="1"/>
      <protection/>
    </xf>
    <xf numFmtId="0" fontId="30" fillId="0" borderId="48" xfId="34" applyFont="1" applyFill="1" applyBorder="1" applyAlignment="1">
      <alignment horizontal="center" vertical="center" wrapText="1"/>
      <protection/>
    </xf>
    <xf numFmtId="0" fontId="30" fillId="0" borderId="49" xfId="34" applyFont="1" applyFill="1" applyBorder="1" applyAlignment="1">
      <alignment horizontal="center" vertical="center" wrapText="1"/>
      <protection/>
    </xf>
    <xf numFmtId="0" fontId="30" fillId="0" borderId="50" xfId="34" applyFont="1" applyFill="1" applyBorder="1" applyAlignment="1">
      <alignment horizontal="center" vertical="center" wrapText="1"/>
      <protection/>
    </xf>
    <xf numFmtId="0" fontId="30" fillId="0" borderId="0" xfId="34" applyFont="1" applyFill="1" applyBorder="1" applyAlignment="1">
      <alignment horizontal="center" vertical="center" wrapText="1"/>
      <protection/>
    </xf>
    <xf numFmtId="0" fontId="30" fillId="0" borderId="51" xfId="34" applyFont="1" applyFill="1" applyBorder="1" applyAlignment="1">
      <alignment horizontal="center" vertical="center" wrapText="1"/>
      <protection/>
    </xf>
    <xf numFmtId="0" fontId="30" fillId="0" borderId="35" xfId="34" applyFont="1" applyFill="1" applyBorder="1" applyAlignment="1">
      <alignment horizontal="center" vertical="center" wrapText="1"/>
      <protection/>
    </xf>
    <xf numFmtId="0" fontId="30" fillId="0" borderId="18" xfId="34" applyFont="1" applyFill="1" applyBorder="1" applyAlignment="1">
      <alignment horizontal="center" vertical="center" wrapText="1"/>
      <protection/>
    </xf>
    <xf numFmtId="0" fontId="30" fillId="0" borderId="16" xfId="34" applyFont="1" applyFill="1" applyBorder="1" applyAlignment="1">
      <alignment horizontal="center" vertical="center" wrapText="1"/>
      <protection/>
    </xf>
    <xf numFmtId="0" fontId="31" fillId="0" borderId="15" xfId="34" applyFont="1" applyFill="1" applyBorder="1" applyAlignment="1">
      <alignment horizontal="center" vertical="center" wrapText="1"/>
      <protection/>
    </xf>
    <xf numFmtId="0" fontId="23" fillId="0" borderId="12" xfId="34" applyFont="1" applyFill="1" applyBorder="1" applyAlignment="1">
      <alignment horizontal="center" vertical="center" wrapText="1"/>
      <protection/>
    </xf>
    <xf numFmtId="0" fontId="22" fillId="0" borderId="18" xfId="34" applyFont="1" applyFill="1" applyBorder="1" applyAlignment="1">
      <alignment horizontal="left" wrapText="1"/>
      <protection/>
    </xf>
    <xf numFmtId="0" fontId="32" fillId="0" borderId="0" xfId="34" applyFont="1" applyFill="1" applyBorder="1" applyAlignment="1">
      <alignment horizontal="left" vertical="center" wrapText="1"/>
      <protection/>
    </xf>
    <xf numFmtId="0" fontId="23" fillId="0" borderId="35" xfId="34" applyFont="1" applyFill="1" applyBorder="1" applyAlignment="1">
      <alignment horizontal="center" vertical="center" wrapText="1"/>
      <protection/>
    </xf>
    <xf numFmtId="0" fontId="23" fillId="0" borderId="16" xfId="34" applyFont="1" applyFill="1" applyBorder="1" applyAlignment="1">
      <alignment horizontal="center" vertical="center" wrapText="1"/>
      <protection/>
    </xf>
    <xf numFmtId="0" fontId="30" fillId="0" borderId="31" xfId="34" applyFont="1" applyFill="1" applyBorder="1" applyAlignment="1">
      <alignment horizontal="center" vertical="center" wrapText="1"/>
      <protection/>
    </xf>
    <xf numFmtId="0" fontId="30" fillId="0" borderId="28" xfId="34" applyFont="1" applyFill="1" applyBorder="1" applyAlignment="1">
      <alignment horizontal="center" vertical="center" wrapText="1"/>
      <protection/>
    </xf>
    <xf numFmtId="0" fontId="31" fillId="0" borderId="31" xfId="64" applyFont="1" applyFill="1" applyBorder="1" applyAlignment="1">
      <alignment horizontal="center" vertical="center" wrapText="1"/>
      <protection/>
    </xf>
    <xf numFmtId="0" fontId="31" fillId="0" borderId="18" xfId="34" applyFont="1" applyFill="1" applyBorder="1" applyAlignment="1">
      <alignment horizontal="center" vertical="center" wrapText="1"/>
      <protection/>
    </xf>
    <xf numFmtId="0" fontId="22" fillId="0" borderId="27" xfId="64" applyFont="1" applyFill="1" applyBorder="1" applyAlignment="1">
      <alignment horizontal="left" vertical="center" wrapText="1"/>
      <protection/>
    </xf>
    <xf numFmtId="0" fontId="22" fillId="0" borderId="15" xfId="64" applyFont="1" applyFill="1" applyBorder="1" applyAlignment="1">
      <alignment horizontal="left" vertical="center" wrapText="1"/>
      <protection/>
    </xf>
    <xf numFmtId="0" fontId="22" fillId="0" borderId="17" xfId="64" applyFont="1" applyFill="1" applyBorder="1" applyAlignment="1">
      <alignment horizontal="left" vertical="center" wrapText="1"/>
      <protection/>
    </xf>
    <xf numFmtId="0" fontId="8" fillId="0" borderId="26" xfId="64" applyFont="1" applyFill="1" applyBorder="1" applyAlignment="1">
      <alignment horizontal="center" vertical="center" wrapText="1"/>
      <protection/>
    </xf>
    <xf numFmtId="0" fontId="8" fillId="0" borderId="31" xfId="64" applyFont="1" applyFill="1" applyBorder="1" applyAlignment="1">
      <alignment horizontal="center" vertical="center" wrapText="1"/>
      <protection/>
    </xf>
    <xf numFmtId="0" fontId="8" fillId="0" borderId="28" xfId="64" applyFont="1" applyFill="1" applyBorder="1" applyAlignment="1">
      <alignment horizontal="center" vertical="center" wrapText="1"/>
      <protection/>
    </xf>
    <xf numFmtId="0" fontId="22" fillId="0" borderId="12" xfId="64" applyFont="1" applyFill="1" applyBorder="1" applyAlignment="1">
      <alignment horizontal="left" vertical="center" wrapText="1"/>
      <protection/>
    </xf>
    <xf numFmtId="0" fontId="31" fillId="0" borderId="0" xfId="34" applyFont="1" applyFill="1" applyBorder="1" applyAlignment="1">
      <alignment horizontal="center" vertical="center" wrapText="1"/>
      <protection/>
    </xf>
    <xf numFmtId="0" fontId="22" fillId="24" borderId="0" xfId="34" applyFont="1" applyFill="1" applyBorder="1" applyAlignment="1">
      <alignment horizontal="left" vertical="center" wrapText="1"/>
      <protection/>
    </xf>
    <xf numFmtId="0" fontId="22" fillId="0" borderId="26" xfId="34" applyFont="1" applyFill="1" applyBorder="1" applyAlignment="1">
      <alignment horizontal="center" vertical="center" wrapText="1"/>
      <protection/>
    </xf>
    <xf numFmtId="0" fontId="22" fillId="0" borderId="28" xfId="34" applyFont="1" applyFill="1" applyBorder="1" applyAlignment="1">
      <alignment horizontal="center" vertical="center" wrapText="1"/>
      <protection/>
    </xf>
    <xf numFmtId="0" fontId="22" fillId="0" borderId="31" xfId="34" applyFont="1" applyFill="1" applyBorder="1" applyAlignment="1">
      <alignment horizontal="center" vertical="center" wrapText="1"/>
      <protection/>
    </xf>
    <xf numFmtId="0" fontId="22" fillId="0" borderId="27" xfId="34" applyFont="1" applyFill="1" applyBorder="1" applyAlignment="1">
      <alignment horizontal="left" vertical="center"/>
      <protection/>
    </xf>
    <xf numFmtId="0" fontId="22" fillId="0" borderId="17" xfId="34" applyFont="1" applyFill="1" applyBorder="1" applyAlignment="1">
      <alignment horizontal="left" vertical="center"/>
      <protection/>
    </xf>
    <xf numFmtId="0" fontId="22" fillId="0" borderId="27" xfId="34" applyFont="1" applyFill="1" applyBorder="1" applyAlignment="1">
      <alignment horizontal="left" vertical="center" wrapText="1"/>
      <protection/>
    </xf>
    <xf numFmtId="0" fontId="22" fillId="0" borderId="17" xfId="34" applyFont="1" applyFill="1" applyBorder="1" applyAlignment="1">
      <alignment horizontal="left" vertical="center" wrapText="1"/>
      <protection/>
    </xf>
    <xf numFmtId="0" fontId="4" fillId="0" borderId="27" xfId="35" applyFont="1" applyFill="1" applyBorder="1" applyAlignment="1">
      <alignment horizontal="center" vertical="center" wrapText="1"/>
      <protection/>
    </xf>
    <xf numFmtId="0" fontId="4" fillId="0" borderId="17" xfId="35" applyFont="1" applyFill="1" applyBorder="1" applyAlignment="1">
      <alignment horizontal="center" vertical="center" wrapText="1"/>
      <protection/>
    </xf>
    <xf numFmtId="0" fontId="8" fillId="0" borderId="47" xfId="34" applyFont="1" applyFill="1" applyBorder="1" applyAlignment="1">
      <alignment horizontal="center" vertical="center" wrapText="1"/>
      <protection/>
    </xf>
    <xf numFmtId="0" fontId="8" fillId="0" borderId="49" xfId="34" applyFont="1" applyFill="1" applyBorder="1" applyAlignment="1">
      <alignment horizontal="center" vertical="center" wrapText="1"/>
      <protection/>
    </xf>
    <xf numFmtId="0" fontId="8" fillId="0" borderId="50" xfId="34" applyFont="1" applyFill="1" applyBorder="1" applyAlignment="1">
      <alignment horizontal="center" vertical="center" wrapText="1"/>
      <protection/>
    </xf>
    <xf numFmtId="0" fontId="8" fillId="0" borderId="51" xfId="34" applyFont="1" applyFill="1" applyBorder="1" applyAlignment="1">
      <alignment horizontal="center" vertical="center" wrapText="1"/>
      <protection/>
    </xf>
    <xf numFmtId="0" fontId="8" fillId="0" borderId="35" xfId="34" applyFont="1" applyFill="1" applyBorder="1" applyAlignment="1">
      <alignment horizontal="center" vertical="center" wrapText="1"/>
      <protection/>
    </xf>
    <xf numFmtId="0" fontId="8" fillId="0" borderId="16" xfId="34" applyFont="1" applyFill="1" applyBorder="1" applyAlignment="1">
      <alignment horizontal="center" vertical="center" wrapText="1"/>
      <protection/>
    </xf>
    <xf numFmtId="0" fontId="22" fillId="0" borderId="26" xfId="34" applyFont="1" applyFill="1" applyBorder="1" applyAlignment="1">
      <alignment horizontal="center" vertical="center" textRotation="89"/>
      <protection/>
    </xf>
    <xf numFmtId="0" fontId="22" fillId="0" borderId="31" xfId="34" applyFont="1" applyFill="1" applyBorder="1" applyAlignment="1">
      <alignment horizontal="center" vertical="center" textRotation="89"/>
      <protection/>
    </xf>
    <xf numFmtId="0" fontId="22" fillId="0" borderId="28" xfId="34" applyFont="1" applyFill="1" applyBorder="1" applyAlignment="1">
      <alignment horizontal="center" vertical="center" textRotation="89"/>
      <protection/>
    </xf>
    <xf numFmtId="0" fontId="22" fillId="0" borderId="27" xfId="35" applyFont="1" applyFill="1" applyBorder="1" applyAlignment="1">
      <alignment horizontal="left" vertical="center" wrapText="1"/>
      <protection/>
    </xf>
    <xf numFmtId="0" fontId="22" fillId="0" borderId="17" xfId="35" applyFont="1" applyFill="1" applyBorder="1" applyAlignment="1">
      <alignment horizontal="left" vertical="center" wrapText="1"/>
      <protection/>
    </xf>
    <xf numFmtId="0" fontId="21" fillId="0" borderId="27" xfId="35" applyFont="1" applyFill="1" applyBorder="1" applyAlignment="1">
      <alignment horizontal="center" vertical="center" wrapText="1"/>
      <protection/>
    </xf>
    <xf numFmtId="0" fontId="21" fillId="0" borderId="17" xfId="35" applyFont="1" applyFill="1" applyBorder="1" applyAlignment="1">
      <alignment horizontal="center" vertical="center" wrapText="1"/>
      <protection/>
    </xf>
    <xf numFmtId="0" fontId="30" fillId="0" borderId="0" xfId="34" applyFont="1" applyFill="1" applyBorder="1" applyAlignment="1">
      <alignment vertical="center" wrapText="1"/>
      <protection/>
    </xf>
    <xf numFmtId="0" fontId="22" fillId="0" borderId="27" xfId="34" applyFont="1" applyFill="1" applyBorder="1" applyAlignment="1">
      <alignment horizontal="left" vertical="top" wrapText="1"/>
      <protection/>
    </xf>
    <xf numFmtId="0" fontId="22" fillId="0" borderId="15" xfId="34" applyFont="1" applyFill="1" applyBorder="1" applyAlignment="1">
      <alignment horizontal="left" vertical="top" wrapText="1"/>
      <protection/>
    </xf>
    <xf numFmtId="0" fontId="22" fillId="0" borderId="17" xfId="34" applyFont="1" applyFill="1" applyBorder="1" applyAlignment="1">
      <alignment horizontal="left" vertical="top" wrapText="1"/>
      <protection/>
    </xf>
    <xf numFmtId="0" fontId="22" fillId="0" borderId="26" xfId="34" applyFont="1" applyFill="1" applyBorder="1" applyAlignment="1">
      <alignment vertical="center" wrapText="1"/>
      <protection/>
    </xf>
    <xf numFmtId="0" fontId="22" fillId="0" borderId="28" xfId="34" applyFont="1" applyFill="1" applyBorder="1" applyAlignment="1">
      <alignment vertical="center" wrapText="1"/>
      <protection/>
    </xf>
    <xf numFmtId="0" fontId="21" fillId="0" borderId="26" xfId="35" applyFont="1" applyFill="1" applyBorder="1" applyAlignment="1">
      <alignment horizontal="center" vertical="center" wrapText="1"/>
      <protection/>
    </xf>
    <xf numFmtId="0" fontId="21" fillId="0" borderId="31" xfId="35" applyFont="1" applyFill="1" applyBorder="1" applyAlignment="1">
      <alignment horizontal="center" vertical="center" wrapText="1"/>
      <protection/>
    </xf>
    <xf numFmtId="0" fontId="21" fillId="0" borderId="28" xfId="35" applyFont="1" applyFill="1" applyBorder="1" applyAlignment="1">
      <alignment horizontal="center" vertical="center" wrapText="1"/>
      <protection/>
    </xf>
    <xf numFmtId="0" fontId="29" fillId="0" borderId="27" xfId="34" applyFont="1" applyFill="1" applyBorder="1" applyAlignment="1">
      <alignment horizontal="left" vertical="center" wrapText="1"/>
      <protection/>
    </xf>
    <xf numFmtId="0" fontId="29" fillId="0" borderId="17" xfId="34" applyFont="1" applyFill="1" applyBorder="1" applyAlignment="1">
      <alignment horizontal="left" vertical="center" wrapText="1"/>
      <protection/>
    </xf>
    <xf numFmtId="0" fontId="15" fillId="0" borderId="26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4" fillId="0" borderId="27" xfId="35" applyFont="1" applyFill="1" applyBorder="1" applyAlignment="1">
      <alignment horizontal="center" vertical="top" wrapText="1"/>
      <protection/>
    </xf>
    <xf numFmtId="0" fontId="14" fillId="0" borderId="17" xfId="35" applyFont="1" applyFill="1" applyBorder="1" applyAlignment="1">
      <alignment horizontal="center" vertical="top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8" fillId="0" borderId="0" xfId="34" applyFont="1" applyFill="1" applyBorder="1" applyAlignment="1">
      <alignment horizontal="left"/>
      <protection/>
    </xf>
    <xf numFmtId="0" fontId="8" fillId="0" borderId="18" xfId="34" applyFont="1" applyFill="1" applyBorder="1" applyAlignment="1">
      <alignment horizontal="left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49" xfId="35" applyFont="1" applyFill="1" applyBorder="1" applyAlignment="1">
      <alignment horizontal="center" vertical="center" wrapText="1"/>
      <protection/>
    </xf>
    <xf numFmtId="0" fontId="15" fillId="0" borderId="16" xfId="35" applyFont="1" applyFill="1" applyBorder="1" applyAlignment="1">
      <alignment horizontal="center" vertical="center" wrapText="1"/>
      <protection/>
    </xf>
    <xf numFmtId="0" fontId="14" fillId="0" borderId="27" xfId="35" applyFont="1" applyFill="1" applyBorder="1" applyAlignment="1">
      <alignment horizontal="center" vertical="center" wrapText="1"/>
      <protection/>
    </xf>
    <xf numFmtId="0" fontId="14" fillId="0" borderId="17" xfId="35" applyFont="1" applyFill="1" applyBorder="1" applyAlignment="1">
      <alignment horizontal="center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8" fillId="0" borderId="26" xfId="34" applyFont="1" applyFill="1" applyBorder="1" applyAlignment="1">
      <alignment horizontal="left" vertical="center" wrapText="1"/>
      <protection/>
    </xf>
    <xf numFmtId="0" fontId="8" fillId="0" borderId="28" xfId="34" applyFont="1" applyFill="1" applyBorder="1" applyAlignment="1">
      <alignment horizontal="left" vertical="center" wrapText="1"/>
      <protection/>
    </xf>
    <xf numFmtId="0" fontId="22" fillId="0" borderId="35" xfId="34" applyFont="1" applyFill="1" applyBorder="1" applyAlignment="1">
      <alignment horizontal="left" vertical="center" wrapText="1"/>
      <protection/>
    </xf>
    <xf numFmtId="0" fontId="22" fillId="0" borderId="18" xfId="34" applyFont="1" applyFill="1" applyBorder="1" applyAlignment="1">
      <alignment horizontal="left" vertical="center" wrapText="1"/>
      <protection/>
    </xf>
    <xf numFmtId="0" fontId="22" fillId="0" borderId="27" xfId="34" applyFont="1" applyFill="1" applyBorder="1" applyAlignment="1">
      <alignment vertical="center" wrapText="1"/>
      <protection/>
    </xf>
    <xf numFmtId="0" fontId="22" fillId="0" borderId="15" xfId="34" applyFont="1" applyFill="1" applyBorder="1" applyAlignment="1">
      <alignment vertical="center" wrapText="1"/>
      <protection/>
    </xf>
    <xf numFmtId="0" fontId="22" fillId="0" borderId="17" xfId="34" applyFont="1" applyFill="1" applyBorder="1" applyAlignment="1">
      <alignment vertical="center" wrapText="1"/>
      <protection/>
    </xf>
    <xf numFmtId="0" fontId="15" fillId="0" borderId="0" xfId="65" applyFont="1" applyFill="1" applyBorder="1" applyAlignment="1">
      <alignment horizontal="center" wrapText="1"/>
      <protection/>
    </xf>
    <xf numFmtId="0" fontId="15" fillId="0" borderId="0" xfId="65" applyFont="1" applyFill="1" applyBorder="1" applyAlignment="1">
      <alignment horizontal="center" vertical="top" wrapText="1"/>
      <protection/>
    </xf>
    <xf numFmtId="0" fontId="22" fillId="0" borderId="15" xfId="34" applyFont="1" applyFill="1" applyBorder="1" applyAlignment="1">
      <alignment horizontal="left" vertical="center" wrapText="1"/>
      <protection/>
    </xf>
    <xf numFmtId="0" fontId="29" fillId="0" borderId="27" xfId="64" applyFont="1" applyFill="1" applyBorder="1" applyAlignment="1">
      <alignment horizontal="left" vertical="center" wrapText="1"/>
      <protection/>
    </xf>
    <xf numFmtId="0" fontId="29" fillId="0" borderId="17" xfId="64" applyFont="1" applyFill="1" applyBorder="1" applyAlignment="1">
      <alignment horizontal="left" vertical="center" wrapText="1"/>
      <protection/>
    </xf>
    <xf numFmtId="49" fontId="22" fillId="0" borderId="12" xfId="64" applyNumberFormat="1" applyFont="1" applyFill="1" applyBorder="1" applyAlignment="1">
      <alignment horizontal="left" vertical="center" wrapText="1"/>
      <protection/>
    </xf>
    <xf numFmtId="0" fontId="30" fillId="0" borderId="48" xfId="0" applyFont="1" applyFill="1" applyBorder="1" applyAlignment="1">
      <alignment horizontal="left" wrapText="1"/>
    </xf>
    <xf numFmtId="0" fontId="3" fillId="0" borderId="0" xfId="65" applyFont="1" applyFill="1" applyBorder="1" applyAlignment="1">
      <alignment horizontal="center" vertical="top"/>
      <protection/>
    </xf>
    <xf numFmtId="176" fontId="8" fillId="0" borderId="18" xfId="65" applyNumberFormat="1" applyFont="1" applyFill="1" applyBorder="1" applyAlignment="1">
      <alignment horizontal="center"/>
      <protection/>
    </xf>
    <xf numFmtId="177" fontId="8" fillId="0" borderId="18" xfId="65" applyNumberFormat="1" applyFont="1" applyFill="1" applyBorder="1" applyAlignment="1">
      <alignment horizontal="center"/>
      <protection/>
    </xf>
    <xf numFmtId="0" fontId="31" fillId="0" borderId="18" xfId="65" applyFont="1" applyFill="1" applyBorder="1" applyAlignment="1">
      <alignment horizontal="left" wrapText="1"/>
      <protection/>
    </xf>
    <xf numFmtId="0" fontId="14" fillId="0" borderId="18" xfId="65" applyFont="1" applyFill="1" applyBorder="1" applyAlignment="1">
      <alignment horizontal="center" vertical="top" wrapText="1"/>
      <protection/>
    </xf>
    <xf numFmtId="0" fontId="23" fillId="0" borderId="15" xfId="65" applyFont="1" applyFill="1" applyBorder="1" applyAlignment="1">
      <alignment horizontal="left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бланк формы 6 рай на 2003 год" xfId="34"/>
    <cellStyle name="Normal_Таблица ВС РФ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_Шаблон формы 1 (исправления на 2003)" xfId="63"/>
    <cellStyle name="Обычный_Шаблон формы №6-бмс_2003" xfId="64"/>
    <cellStyle name="Обычный_Шаблон формы №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3" name="Line 26"/>
        <xdr:cNvSpPr>
          <a:spLocks/>
        </xdr:cNvSpPr>
      </xdr:nvSpPr>
      <xdr:spPr>
        <a:xfrm>
          <a:off x="170021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6" name="Line 39"/>
        <xdr:cNvSpPr>
          <a:spLocks/>
        </xdr:cNvSpPr>
      </xdr:nvSpPr>
      <xdr:spPr>
        <a:xfrm>
          <a:off x="17002125" y="1658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29" name="Line 26"/>
        <xdr:cNvSpPr>
          <a:spLocks/>
        </xdr:cNvSpPr>
      </xdr:nvSpPr>
      <xdr:spPr>
        <a:xfrm>
          <a:off x="170021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30" name="Line 39"/>
        <xdr:cNvSpPr>
          <a:spLocks/>
        </xdr:cNvSpPr>
      </xdr:nvSpPr>
      <xdr:spPr>
        <a:xfrm>
          <a:off x="17002125" y="1658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1" name="Line 10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2" name="Line 11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3" name="Line 12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4" name="Line 13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5" name="Line 14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6" name="Line 15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7" name="Line 16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" name="Line 17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" name="Line 18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" name="Line 19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" name="Line 20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" name="Line 21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3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4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5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6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7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8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9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0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3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4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5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6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2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3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4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5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16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17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5" name="Line 18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6" name="Line 19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7" name="Line 2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8" name="Line 2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zoomScale="75" zoomScaleNormal="75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31" customWidth="1"/>
    <col min="2" max="2" width="12.8515625" style="31" customWidth="1"/>
    <col min="3" max="3" width="14.00390625" style="31" customWidth="1"/>
    <col min="4" max="4" width="11.421875" style="31" customWidth="1"/>
    <col min="5" max="5" width="12.140625" style="31" customWidth="1"/>
    <col min="6" max="6" width="12.8515625" style="31" customWidth="1"/>
    <col min="7" max="7" width="12.00390625" style="31" customWidth="1"/>
    <col min="8" max="8" width="11.28125" style="31" customWidth="1"/>
    <col min="9" max="9" width="9.00390625" style="31" customWidth="1"/>
    <col min="10" max="10" width="6.7109375" style="31" customWidth="1"/>
    <col min="11" max="11" width="9.140625" style="31" customWidth="1"/>
    <col min="12" max="12" width="11.57421875" style="31" customWidth="1"/>
    <col min="13" max="13" width="9.140625" style="31" customWidth="1"/>
    <col min="14" max="14" width="12.421875" style="31" customWidth="1"/>
    <col min="15" max="15" width="9.140625" style="31" customWidth="1"/>
    <col min="16" max="16" width="10.421875" style="31" customWidth="1"/>
    <col min="17" max="16384" width="9.140625" style="31" customWidth="1"/>
  </cols>
  <sheetData>
    <row r="1" spans="1:16" ht="16.5" thickBot="1">
      <c r="A1" s="3" t="str">
        <f>"f6w-"&amp;VLOOKUP(G6,Коды_отчетных_периодов,2,FALSE)&amp;"-"&amp;I6&amp;"-"&amp;VLOOKUP(D21,Коды_судов,2,FALSE)</f>
        <v>f6w-h-2016-155</v>
      </c>
      <c r="B1" s="54"/>
      <c r="P1" s="79">
        <v>42558</v>
      </c>
    </row>
    <row r="2" spans="4:13" ht="13.5" customHeight="1" thickBot="1">
      <c r="D2" s="269" t="s">
        <v>1188</v>
      </c>
      <c r="E2" s="270"/>
      <c r="F2" s="270"/>
      <c r="G2" s="270"/>
      <c r="H2" s="270"/>
      <c r="I2" s="270"/>
      <c r="J2" s="270"/>
      <c r="K2" s="270"/>
      <c r="L2" s="271"/>
      <c r="M2" s="55"/>
    </row>
    <row r="3" spans="5:13" ht="13.5" thickBot="1">
      <c r="E3" s="56"/>
      <c r="F3" s="56"/>
      <c r="G3" s="56"/>
      <c r="H3" s="56"/>
      <c r="I3" s="56"/>
      <c r="J3" s="56"/>
      <c r="K3" s="56"/>
      <c r="L3" s="56"/>
      <c r="M3" s="57"/>
    </row>
    <row r="4" spans="4:13" ht="22.5" customHeight="1">
      <c r="D4" s="272" t="s">
        <v>1287</v>
      </c>
      <c r="E4" s="273"/>
      <c r="F4" s="273"/>
      <c r="G4" s="273"/>
      <c r="H4" s="273"/>
      <c r="I4" s="273"/>
      <c r="J4" s="273"/>
      <c r="K4" s="273"/>
      <c r="L4" s="274"/>
      <c r="M4" s="55"/>
    </row>
    <row r="5" spans="4:13" ht="15.75" customHeight="1">
      <c r="D5" s="275"/>
      <c r="E5" s="276"/>
      <c r="F5" s="276"/>
      <c r="G5" s="276"/>
      <c r="H5" s="276"/>
      <c r="I5" s="276"/>
      <c r="J5" s="276"/>
      <c r="K5" s="276"/>
      <c r="L5" s="277"/>
      <c r="M5" s="55"/>
    </row>
    <row r="6" spans="4:14" ht="20.25" customHeight="1" thickBot="1">
      <c r="D6" s="58"/>
      <c r="E6" s="59"/>
      <c r="F6" s="175" t="s">
        <v>1189</v>
      </c>
      <c r="G6" s="178">
        <v>6</v>
      </c>
      <c r="H6" s="176" t="s">
        <v>1190</v>
      </c>
      <c r="I6" s="178">
        <v>2016</v>
      </c>
      <c r="J6" s="177" t="s">
        <v>1191</v>
      </c>
      <c r="K6" s="59"/>
      <c r="L6" s="60"/>
      <c r="M6" s="282" t="str">
        <f>IF(COUNTIF('ФЛК (обязательный)'!A2:A1847,"Неверно!")&gt;0,"Ошибки ФЛК!"," ")</f>
        <v> </v>
      </c>
      <c r="N6" s="283"/>
    </row>
    <row r="7" spans="5:14" ht="15.75">
      <c r="E7" s="55"/>
      <c r="F7" s="55"/>
      <c r="G7" s="55"/>
      <c r="H7" s="55"/>
      <c r="I7" s="55"/>
      <c r="J7" s="55"/>
      <c r="K7" s="55"/>
      <c r="L7" s="55"/>
      <c r="M7" s="284" t="str">
        <f>IF((COUNTIF('ФЛК (информационный)'!G2:G19,"Внести подтверждение к нарушенному информационному ФЛК")&gt;0),"Ошибки инф. ФЛК!"," ")</f>
        <v> </v>
      </c>
      <c r="N7" s="285"/>
    </row>
    <row r="8" spans="1:9" ht="13.5" thickBot="1">
      <c r="A8" s="57"/>
      <c r="B8" s="57"/>
      <c r="C8" s="57"/>
      <c r="D8" s="57"/>
      <c r="E8" s="57"/>
      <c r="F8" s="57"/>
      <c r="G8" s="57"/>
      <c r="H8" s="57"/>
      <c r="I8" s="57"/>
    </row>
    <row r="9" spans="1:15" ht="19.5" customHeight="1" thickBot="1">
      <c r="A9" s="278" t="s">
        <v>1192</v>
      </c>
      <c r="B9" s="278"/>
      <c r="C9" s="278"/>
      <c r="D9" s="278" t="s">
        <v>1193</v>
      </c>
      <c r="E9" s="278"/>
      <c r="F9" s="278"/>
      <c r="G9" s="278" t="s">
        <v>1194</v>
      </c>
      <c r="H9" s="278"/>
      <c r="I9" s="61"/>
      <c r="K9" s="279" t="s">
        <v>1109</v>
      </c>
      <c r="L9" s="280"/>
      <c r="M9" s="280"/>
      <c r="N9" s="281"/>
      <c r="O9" s="62"/>
    </row>
    <row r="10" spans="1:14" ht="15" customHeight="1" thickBot="1">
      <c r="A10" s="261" t="s">
        <v>1195</v>
      </c>
      <c r="B10" s="261"/>
      <c r="C10" s="261"/>
      <c r="D10" s="261"/>
      <c r="E10" s="261"/>
      <c r="F10" s="261"/>
      <c r="G10" s="261"/>
      <c r="H10" s="261"/>
      <c r="I10" s="63"/>
      <c r="K10" s="259" t="s">
        <v>1196</v>
      </c>
      <c r="L10" s="260"/>
      <c r="M10" s="260"/>
      <c r="N10" s="254"/>
    </row>
    <row r="11" spans="1:14" ht="30" customHeight="1" thickBot="1">
      <c r="A11" s="241" t="s">
        <v>1228</v>
      </c>
      <c r="B11" s="267"/>
      <c r="C11" s="268"/>
      <c r="D11" s="262" t="s">
        <v>1229</v>
      </c>
      <c r="E11" s="263"/>
      <c r="F11" s="264"/>
      <c r="G11" s="265" t="s">
        <v>1198</v>
      </c>
      <c r="H11" s="258"/>
      <c r="I11" s="63"/>
      <c r="K11" s="250" t="s">
        <v>56</v>
      </c>
      <c r="L11" s="251"/>
      <c r="M11" s="251"/>
      <c r="N11" s="252"/>
    </row>
    <row r="12" spans="1:14" ht="15" customHeight="1" thickBot="1">
      <c r="A12" s="261" t="s">
        <v>1092</v>
      </c>
      <c r="B12" s="261"/>
      <c r="C12" s="261"/>
      <c r="D12" s="265" t="s">
        <v>1197</v>
      </c>
      <c r="E12" s="266"/>
      <c r="F12" s="258"/>
      <c r="G12" s="255"/>
      <c r="H12" s="256"/>
      <c r="I12" s="63"/>
      <c r="K12" s="242"/>
      <c r="L12" s="243"/>
      <c r="M12" s="243"/>
      <c r="N12" s="244"/>
    </row>
    <row r="13" spans="1:14" ht="15" customHeight="1" thickBot="1">
      <c r="A13" s="261" t="s">
        <v>1110</v>
      </c>
      <c r="B13" s="261"/>
      <c r="C13" s="261"/>
      <c r="D13" s="255"/>
      <c r="E13" s="249"/>
      <c r="F13" s="256"/>
      <c r="G13" s="255"/>
      <c r="H13" s="256"/>
      <c r="I13" s="63"/>
      <c r="K13" s="242"/>
      <c r="L13" s="243"/>
      <c r="M13" s="243"/>
      <c r="N13" s="244"/>
    </row>
    <row r="14" spans="1:14" ht="15" customHeight="1" thickBot="1">
      <c r="A14" s="238" t="s">
        <v>1269</v>
      </c>
      <c r="B14" s="239"/>
      <c r="C14" s="240"/>
      <c r="D14" s="257"/>
      <c r="E14" s="237"/>
      <c r="F14" s="253"/>
      <c r="G14" s="257"/>
      <c r="H14" s="253"/>
      <c r="I14" s="63"/>
      <c r="K14" s="242"/>
      <c r="L14" s="243"/>
      <c r="M14" s="243"/>
      <c r="N14" s="244"/>
    </row>
    <row r="15" spans="1:14" ht="13.5" customHeight="1" thickBot="1">
      <c r="A15" s="261" t="s">
        <v>1199</v>
      </c>
      <c r="B15" s="261"/>
      <c r="C15" s="261"/>
      <c r="D15" s="261"/>
      <c r="E15" s="261"/>
      <c r="F15" s="261"/>
      <c r="G15" s="261"/>
      <c r="H15" s="261"/>
      <c r="I15" s="63"/>
      <c r="K15" s="245"/>
      <c r="L15" s="246"/>
      <c r="M15" s="246"/>
      <c r="N15" s="247"/>
    </row>
    <row r="16" spans="1:14" ht="30" customHeight="1" thickBot="1">
      <c r="A16" s="262" t="s">
        <v>1230</v>
      </c>
      <c r="B16" s="263"/>
      <c r="C16" s="264"/>
      <c r="D16" s="265" t="s">
        <v>1197</v>
      </c>
      <c r="E16" s="266"/>
      <c r="F16" s="258"/>
      <c r="G16" s="265" t="s">
        <v>1231</v>
      </c>
      <c r="H16" s="258"/>
      <c r="I16" s="248"/>
      <c r="J16" s="248"/>
      <c r="K16" s="248"/>
      <c r="L16" s="248"/>
      <c r="M16" s="248"/>
      <c r="N16" s="248"/>
    </row>
    <row r="17" spans="1:14" ht="20.25" customHeight="1" thickBot="1">
      <c r="A17" s="261" t="s">
        <v>1200</v>
      </c>
      <c r="B17" s="261"/>
      <c r="C17" s="261"/>
      <c r="D17" s="262" t="s">
        <v>1201</v>
      </c>
      <c r="E17" s="263"/>
      <c r="F17" s="264"/>
      <c r="G17" s="262" t="s">
        <v>1202</v>
      </c>
      <c r="H17" s="264"/>
      <c r="I17" s="248"/>
      <c r="J17" s="248"/>
      <c r="K17" s="248"/>
      <c r="L17" s="248"/>
      <c r="M17" s="248"/>
      <c r="N17" s="248"/>
    </row>
    <row r="18" spans="1:14" ht="21.75" customHeight="1" thickBot="1">
      <c r="A18" s="261"/>
      <c r="B18" s="261"/>
      <c r="C18" s="261"/>
      <c r="D18" s="262" t="s">
        <v>1111</v>
      </c>
      <c r="E18" s="263"/>
      <c r="F18" s="264"/>
      <c r="G18" s="262" t="s">
        <v>1112</v>
      </c>
      <c r="H18" s="264"/>
      <c r="I18" s="248"/>
      <c r="J18" s="248"/>
      <c r="K18" s="248"/>
      <c r="L18" s="248"/>
      <c r="M18" s="248"/>
      <c r="N18" s="248"/>
    </row>
    <row r="19" spans="1:14" ht="12.75">
      <c r="A19" s="78"/>
      <c r="B19" s="78"/>
      <c r="C19" s="78"/>
      <c r="D19" s="78"/>
      <c r="E19" s="78"/>
      <c r="F19" s="78"/>
      <c r="G19" s="78"/>
      <c r="H19" s="78"/>
      <c r="I19" s="248"/>
      <c r="J19" s="248"/>
      <c r="K19" s="248"/>
      <c r="L19" s="248"/>
      <c r="M19" s="248"/>
      <c r="N19" s="248"/>
    </row>
    <row r="20" spans="1:14" ht="25.5" customHeight="1" thickBot="1">
      <c r="A20" s="63"/>
      <c r="B20" s="63"/>
      <c r="C20" s="63"/>
      <c r="D20" s="63"/>
      <c r="E20" s="63"/>
      <c r="F20" s="63"/>
      <c r="G20" s="63"/>
      <c r="H20" s="63"/>
      <c r="I20" s="248"/>
      <c r="J20" s="248"/>
      <c r="K20" s="248"/>
      <c r="L20" s="248"/>
      <c r="M20" s="248"/>
      <c r="N20" s="248"/>
    </row>
    <row r="21" spans="1:14" ht="30" customHeight="1" thickBot="1">
      <c r="A21" s="306" t="s">
        <v>1091</v>
      </c>
      <c r="B21" s="304"/>
      <c r="C21" s="305"/>
      <c r="D21" s="299" t="s">
        <v>1484</v>
      </c>
      <c r="E21" s="300"/>
      <c r="F21" s="300"/>
      <c r="G21" s="300"/>
      <c r="H21" s="300"/>
      <c r="I21" s="300"/>
      <c r="J21" s="300"/>
      <c r="K21" s="301"/>
      <c r="L21" s="64"/>
      <c r="M21" s="56"/>
      <c r="N21" s="65"/>
    </row>
    <row r="22" spans="1:14" ht="15" customHeight="1" thickBot="1">
      <c r="A22" s="304" t="s">
        <v>1205</v>
      </c>
      <c r="B22" s="304"/>
      <c r="C22" s="305"/>
      <c r="D22" s="307" t="s">
        <v>57</v>
      </c>
      <c r="E22" s="308"/>
      <c r="F22" s="308"/>
      <c r="G22" s="308"/>
      <c r="H22" s="308"/>
      <c r="I22" s="308"/>
      <c r="J22" s="308"/>
      <c r="K22" s="309"/>
      <c r="L22" s="61"/>
      <c r="M22" s="66"/>
      <c r="N22" s="65"/>
    </row>
    <row r="23" spans="1:11" ht="15" customHeight="1" thickBot="1">
      <c r="A23" s="67"/>
      <c r="B23" s="68"/>
      <c r="C23" s="68"/>
      <c r="D23" s="69"/>
      <c r="E23" s="69"/>
      <c r="F23" s="69"/>
      <c r="G23" s="69"/>
      <c r="H23" s="69"/>
      <c r="I23" s="69"/>
      <c r="J23" s="69"/>
      <c r="K23" s="70"/>
    </row>
    <row r="24" spans="1:11" ht="15" customHeight="1" thickBot="1">
      <c r="A24" s="293" t="s">
        <v>1203</v>
      </c>
      <c r="B24" s="294"/>
      <c r="C24" s="294"/>
      <c r="D24" s="294"/>
      <c r="E24" s="295"/>
      <c r="F24" s="71" t="s">
        <v>1204</v>
      </c>
      <c r="G24" s="72"/>
      <c r="H24" s="72"/>
      <c r="I24" s="72"/>
      <c r="J24" s="72"/>
      <c r="K24" s="73"/>
    </row>
    <row r="25" spans="1:14" ht="15" customHeight="1" thickBot="1">
      <c r="A25" s="296">
        <v>1</v>
      </c>
      <c r="B25" s="297"/>
      <c r="C25" s="297"/>
      <c r="D25" s="297"/>
      <c r="E25" s="298"/>
      <c r="F25" s="74">
        <v>2</v>
      </c>
      <c r="G25" s="75"/>
      <c r="H25" s="75"/>
      <c r="I25" s="75"/>
      <c r="J25" s="75"/>
      <c r="K25" s="76"/>
      <c r="N25" s="57"/>
    </row>
    <row r="26" spans="1:14" ht="15" customHeight="1" thickBot="1">
      <c r="A26" s="289"/>
      <c r="B26" s="289"/>
      <c r="C26" s="289"/>
      <c r="D26" s="289"/>
      <c r="E26" s="289"/>
      <c r="F26" s="289"/>
      <c r="G26" s="289"/>
      <c r="H26" s="71"/>
      <c r="I26" s="72"/>
      <c r="J26" s="72"/>
      <c r="K26" s="73"/>
      <c r="L26" s="57"/>
      <c r="M26" s="57"/>
      <c r="N26" s="57"/>
    </row>
    <row r="27" spans="1:14" ht="15" customHeight="1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57"/>
      <c r="N27" s="57"/>
    </row>
    <row r="28" spans="1:14" ht="15" customHeight="1" thickBot="1">
      <c r="A28" s="286" t="s">
        <v>1185</v>
      </c>
      <c r="B28" s="302"/>
      <c r="C28" s="303"/>
      <c r="D28" s="290" t="s">
        <v>58</v>
      </c>
      <c r="E28" s="291"/>
      <c r="F28" s="291"/>
      <c r="G28" s="291"/>
      <c r="H28" s="291"/>
      <c r="I28" s="291"/>
      <c r="J28" s="291"/>
      <c r="K28" s="292"/>
      <c r="L28" s="57"/>
      <c r="M28" s="57"/>
      <c r="N28" s="57"/>
    </row>
    <row r="29" spans="1:15" ht="15" customHeight="1" thickBot="1">
      <c r="A29" s="84"/>
      <c r="B29" s="85"/>
      <c r="C29" s="85"/>
      <c r="D29" s="81"/>
      <c r="E29" s="81"/>
      <c r="F29" s="81"/>
      <c r="G29" s="81"/>
      <c r="H29" s="81"/>
      <c r="I29" s="81"/>
      <c r="J29" s="81"/>
      <c r="K29" s="82"/>
      <c r="L29" s="31" t="s">
        <v>1261</v>
      </c>
      <c r="M29" s="32"/>
      <c r="N29" s="33">
        <f ca="1">TODAY()</f>
        <v>42564</v>
      </c>
      <c r="O29" s="57"/>
    </row>
    <row r="30" spans="1:14" ht="15" customHeight="1" thickBot="1">
      <c r="A30" s="286" t="s">
        <v>1205</v>
      </c>
      <c r="B30" s="287"/>
      <c r="C30" s="288"/>
      <c r="D30" s="290" t="s">
        <v>59</v>
      </c>
      <c r="E30" s="291"/>
      <c r="F30" s="291"/>
      <c r="G30" s="291"/>
      <c r="H30" s="291"/>
      <c r="I30" s="291"/>
      <c r="J30" s="291"/>
      <c r="K30" s="292"/>
      <c r="L30" s="31" t="s">
        <v>1262</v>
      </c>
      <c r="M30" s="57"/>
      <c r="N30" s="77" t="str">
        <f>IF(D21=0," ",VLOOKUP(D21,Коды_судов,2,0))&amp;IF(D21=0," ","м")</f>
        <v>155м</v>
      </c>
    </row>
    <row r="38" ht="12.75">
      <c r="M38" s="32"/>
    </row>
  </sheetData>
  <sheetProtection password="EC45" sheet="1" autoFilter="0"/>
  <mergeCells count="43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I16:N20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50" zoomScaleNormal="50" zoomScaleSheetLayoutView="50" zoomScalePageLayoutView="0" workbookViewId="0" topLeftCell="A1">
      <selection activeCell="A26" sqref="A26:L26"/>
    </sheetView>
  </sheetViews>
  <sheetFormatPr defaultColWidth="9.140625" defaultRowHeight="12.75"/>
  <cols>
    <col min="1" max="1" width="37.57421875" style="6" customWidth="1"/>
    <col min="2" max="2" width="5.28125" style="6" customWidth="1"/>
    <col min="3" max="3" width="16.57421875" style="6" customWidth="1"/>
    <col min="4" max="4" width="17.7109375" style="6" customWidth="1"/>
    <col min="5" max="6" width="16.421875" style="6" customWidth="1"/>
    <col min="7" max="7" width="17.14062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6.14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92"/>
      <c r="O1" s="92"/>
      <c r="Q1" s="43"/>
      <c r="R1" s="43"/>
      <c r="S1" s="43"/>
      <c r="T1" s="93"/>
      <c r="W1" s="94"/>
      <c r="X1" s="94"/>
    </row>
    <row r="2" spans="1:20" ht="18.75" customHeight="1">
      <c r="A2" s="52"/>
      <c r="B2" s="52"/>
      <c r="C2" s="52"/>
      <c r="D2" s="52"/>
      <c r="F2" s="339" t="str">
        <f>IF('Титул ф.6'!D21=0," ",'Титул ф.6'!D21)</f>
        <v>Ульяновский областной суд </v>
      </c>
      <c r="G2" s="340"/>
      <c r="H2" s="340"/>
      <c r="I2" s="340"/>
      <c r="J2" s="341"/>
      <c r="K2" s="7"/>
      <c r="L2" s="7"/>
      <c r="P2" s="7"/>
      <c r="Q2" s="7"/>
      <c r="R2" s="7"/>
      <c r="S2" s="43"/>
      <c r="T2" s="93"/>
    </row>
    <row r="3" spans="7:20" ht="27" customHeight="1">
      <c r="G3" s="86" t="s">
        <v>1211</v>
      </c>
      <c r="H3" s="88" t="s">
        <v>1398</v>
      </c>
      <c r="I3" s="35"/>
      <c r="J3" s="36"/>
      <c r="K3" s="7"/>
      <c r="L3" s="7"/>
      <c r="P3" s="99"/>
      <c r="Q3" s="100"/>
      <c r="R3" s="100"/>
      <c r="S3" s="22"/>
      <c r="T3" s="7"/>
    </row>
    <row r="4" spans="1:22" ht="33" customHeight="1">
      <c r="A4" s="181" t="s">
        <v>1318</v>
      </c>
      <c r="B4" s="180"/>
      <c r="C4" s="180"/>
      <c r="D4" s="180"/>
      <c r="E4" s="180"/>
      <c r="F4" s="180"/>
      <c r="G4" s="87" t="s">
        <v>1212</v>
      </c>
      <c r="H4" s="88" t="s">
        <v>1393</v>
      </c>
      <c r="I4" s="37"/>
      <c r="J4" s="38"/>
      <c r="L4" s="7"/>
      <c r="M4" s="7"/>
      <c r="N4" s="7"/>
      <c r="R4" s="99"/>
      <c r="S4" s="100"/>
      <c r="T4" s="100"/>
      <c r="U4" s="22"/>
      <c r="V4" s="7"/>
    </row>
    <row r="5" spans="1:22" ht="20.25" customHeight="1">
      <c r="A5" s="182" t="s">
        <v>1344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15" t="s">
        <v>1184</v>
      </c>
      <c r="B6" s="324" t="s">
        <v>1313</v>
      </c>
      <c r="C6" s="315" t="s">
        <v>1235</v>
      </c>
      <c r="D6" s="315" t="s">
        <v>1213</v>
      </c>
      <c r="E6" s="330" t="s">
        <v>1214</v>
      </c>
      <c r="F6" s="342"/>
      <c r="G6" s="331"/>
      <c r="H6" s="321" t="s">
        <v>1334</v>
      </c>
      <c r="I6" s="315" t="s">
        <v>1215</v>
      </c>
      <c r="J6" s="321" t="s">
        <v>1315</v>
      </c>
      <c r="K6" s="315" t="s">
        <v>1216</v>
      </c>
      <c r="L6" s="315" t="s">
        <v>1314</v>
      </c>
      <c r="M6" s="330" t="s">
        <v>1095</v>
      </c>
      <c r="N6" s="331"/>
      <c r="O6" s="23"/>
      <c r="P6" s="34"/>
      <c r="Q6" s="23"/>
      <c r="R6" s="34"/>
      <c r="S6" s="34"/>
      <c r="T6" s="23"/>
      <c r="U6" s="34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s="13" customFormat="1" ht="108" customHeight="1">
      <c r="A7" s="316"/>
      <c r="B7" s="326"/>
      <c r="C7" s="316"/>
      <c r="D7" s="316"/>
      <c r="E7" s="83" t="s">
        <v>1316</v>
      </c>
      <c r="F7" s="83" t="s">
        <v>1317</v>
      </c>
      <c r="G7" s="53" t="s">
        <v>1096</v>
      </c>
      <c r="H7" s="322"/>
      <c r="I7" s="316"/>
      <c r="J7" s="322"/>
      <c r="K7" s="316"/>
      <c r="L7" s="316"/>
      <c r="M7" s="83" t="s">
        <v>1059</v>
      </c>
      <c r="N7" s="83" t="s">
        <v>1232</v>
      </c>
      <c r="O7" s="34"/>
      <c r="P7" s="34"/>
      <c r="Q7" s="34"/>
      <c r="R7" s="34"/>
      <c r="S7" s="34"/>
      <c r="T7" s="23"/>
      <c r="U7" s="34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</row>
    <row r="8" spans="1:21" s="95" customFormat="1" ht="16.5" customHeight="1">
      <c r="A8" s="21" t="s">
        <v>1243</v>
      </c>
      <c r="B8" s="21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91"/>
      <c r="P8" s="91"/>
      <c r="Q8" s="91"/>
      <c r="R8" s="91"/>
      <c r="S8" s="91"/>
      <c r="T8" s="91"/>
      <c r="U8" s="91"/>
    </row>
    <row r="9" spans="1:21" s="13" customFormat="1" ht="76.5" customHeight="1">
      <c r="A9" s="186" t="s">
        <v>1060</v>
      </c>
      <c r="B9" s="21">
        <v>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12"/>
      <c r="P9" s="11"/>
      <c r="Q9" s="12"/>
      <c r="R9" s="11"/>
      <c r="S9" s="11"/>
      <c r="T9" s="12"/>
      <c r="U9" s="11"/>
    </row>
    <row r="10" spans="1:21" s="15" customFormat="1" ht="80.25" customHeight="1">
      <c r="A10" s="185" t="s">
        <v>1061</v>
      </c>
      <c r="B10" s="21">
        <v>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46.5" customHeight="1">
      <c r="A11" s="185" t="s">
        <v>1217</v>
      </c>
      <c r="B11" s="21">
        <v>3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4"/>
      <c r="P11" s="14"/>
      <c r="Q11" s="14"/>
      <c r="R11" s="14"/>
      <c r="S11" s="14"/>
      <c r="T11" s="14"/>
      <c r="U11" s="14"/>
    </row>
    <row r="12" spans="1:24" s="15" customFormat="1" ht="57.75" customHeight="1">
      <c r="A12" s="187" t="s">
        <v>1218</v>
      </c>
      <c r="B12" s="21">
        <v>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16"/>
      <c r="P12" s="16"/>
      <c r="Q12" s="16"/>
      <c r="R12" s="16"/>
      <c r="S12" s="16"/>
      <c r="T12" s="333"/>
      <c r="U12" s="333"/>
      <c r="V12" s="333"/>
      <c r="W12" s="333"/>
      <c r="X12" s="333"/>
    </row>
    <row r="13" spans="1:24" s="45" customFormat="1" ht="35.25" customHeight="1">
      <c r="A13" s="98" t="s">
        <v>1233</v>
      </c>
      <c r="B13" s="21">
        <v>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3"/>
      <c r="P13" s="43"/>
      <c r="Q13" s="43"/>
      <c r="R13" s="43"/>
      <c r="S13" s="43"/>
      <c r="T13" s="44"/>
      <c r="U13" s="44"/>
      <c r="V13" s="44"/>
      <c r="W13" s="44"/>
      <c r="X13" s="44"/>
    </row>
    <row r="14" spans="1:25" s="15" customFormat="1" ht="13.5" customHeight="1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1:24" s="15" customFormat="1" ht="37.5" customHeight="1">
      <c r="A15" s="323" t="s">
        <v>1312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16"/>
      <c r="O15" s="16"/>
      <c r="P15" s="16"/>
      <c r="Q15" s="16"/>
      <c r="R15" s="16"/>
      <c r="S15" s="16"/>
      <c r="T15" s="334"/>
      <c r="U15" s="334"/>
      <c r="V15" s="334"/>
      <c r="W15" s="334"/>
      <c r="X15" s="20"/>
    </row>
    <row r="16" spans="1:24" s="15" customFormat="1" ht="16.5" customHeight="1">
      <c r="A16" s="332" t="s">
        <v>1219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16"/>
      <c r="O16" s="16"/>
      <c r="P16" s="16"/>
      <c r="Q16" s="16" t="s">
        <v>1220</v>
      </c>
      <c r="R16" s="16"/>
      <c r="S16" s="16"/>
      <c r="T16" s="336"/>
      <c r="U16" s="336"/>
      <c r="V16" s="336"/>
      <c r="W16" s="12"/>
      <c r="X16" s="20"/>
    </row>
    <row r="17" spans="1:24" s="15" customFormat="1" ht="21.75" customHeight="1">
      <c r="A17" s="317" t="s">
        <v>1323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8"/>
      <c r="L17" s="318"/>
      <c r="M17" s="318"/>
      <c r="N17" s="16"/>
      <c r="O17" s="16"/>
      <c r="P17" s="16"/>
      <c r="Q17" s="16"/>
      <c r="R17" s="16"/>
      <c r="S17" s="16"/>
      <c r="T17" s="336"/>
      <c r="U17" s="336"/>
      <c r="V17" s="336"/>
      <c r="W17" s="12"/>
      <c r="X17" s="20"/>
    </row>
    <row r="18" spans="1:20" s="15" customFormat="1" ht="25.5" customHeight="1">
      <c r="A18" s="312" t="s">
        <v>1326</v>
      </c>
      <c r="B18" s="324" t="s">
        <v>1098</v>
      </c>
      <c r="C18" s="315" t="s">
        <v>1065</v>
      </c>
      <c r="D18" s="313" t="s">
        <v>1222</v>
      </c>
      <c r="E18" s="313"/>
      <c r="F18" s="313" t="s">
        <v>1234</v>
      </c>
      <c r="G18" s="313"/>
      <c r="H18" s="313"/>
      <c r="I18" s="313"/>
      <c r="J18" s="313"/>
      <c r="K18" s="313"/>
      <c r="L18" s="20"/>
      <c r="M18" s="22"/>
      <c r="O18" s="16"/>
      <c r="P18" s="336"/>
      <c r="Q18" s="336"/>
      <c r="R18" s="336"/>
      <c r="S18" s="12"/>
      <c r="T18" s="20"/>
    </row>
    <row r="19" spans="1:20" s="15" customFormat="1" ht="24" customHeight="1">
      <c r="A19" s="312"/>
      <c r="B19" s="325"/>
      <c r="C19" s="327"/>
      <c r="D19" s="313" t="s">
        <v>1103</v>
      </c>
      <c r="E19" s="313" t="s">
        <v>1104</v>
      </c>
      <c r="F19" s="330" t="s">
        <v>1223</v>
      </c>
      <c r="G19" s="331"/>
      <c r="H19" s="312" t="s">
        <v>1097</v>
      </c>
      <c r="I19" s="313" t="s">
        <v>1057</v>
      </c>
      <c r="J19" s="314" t="s">
        <v>1335</v>
      </c>
      <c r="K19" s="313" t="s">
        <v>1056</v>
      </c>
      <c r="L19" s="20"/>
      <c r="M19" s="22"/>
      <c r="O19" s="16"/>
      <c r="P19" s="335"/>
      <c r="Q19" s="335"/>
      <c r="R19" s="335"/>
      <c r="S19" s="12"/>
      <c r="T19" s="20"/>
    </row>
    <row r="20" spans="1:20" s="15" customFormat="1" ht="153" customHeight="1">
      <c r="A20" s="312"/>
      <c r="B20" s="326"/>
      <c r="C20" s="316"/>
      <c r="D20" s="313"/>
      <c r="E20" s="313"/>
      <c r="F20" s="53" t="s">
        <v>1102</v>
      </c>
      <c r="G20" s="83" t="s">
        <v>1225</v>
      </c>
      <c r="H20" s="312"/>
      <c r="I20" s="313"/>
      <c r="J20" s="314"/>
      <c r="K20" s="313"/>
      <c r="L20" s="20"/>
      <c r="M20" s="22"/>
      <c r="O20" s="16"/>
      <c r="P20" s="338"/>
      <c r="Q20" s="338"/>
      <c r="R20" s="338"/>
      <c r="S20" s="23"/>
      <c r="T20" s="20"/>
    </row>
    <row r="21" spans="1:20" s="96" customFormat="1" ht="16.5" customHeight="1">
      <c r="A21" s="21" t="s">
        <v>1243</v>
      </c>
      <c r="B21" s="151"/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21">
        <v>9</v>
      </c>
      <c r="L21" s="97"/>
      <c r="M21" s="97"/>
      <c r="O21" s="97"/>
      <c r="P21" s="311"/>
      <c r="Q21" s="311"/>
      <c r="R21" s="311"/>
      <c r="S21" s="97"/>
      <c r="T21" s="97"/>
    </row>
    <row r="22" spans="1:20" s="27" customFormat="1" ht="25.5" customHeight="1">
      <c r="A22" s="146" t="s">
        <v>1324</v>
      </c>
      <c r="B22" s="21">
        <v>1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188"/>
      <c r="K22" s="42">
        <v>0</v>
      </c>
      <c r="L22" s="24"/>
      <c r="M22" s="24"/>
      <c r="O22" s="24"/>
      <c r="P22" s="16"/>
      <c r="Q22" s="16"/>
      <c r="R22" s="16"/>
      <c r="S22" s="24"/>
      <c r="T22" s="24"/>
    </row>
    <row r="23" spans="1:20" s="27" customFormat="1" ht="25.5" customHeight="1">
      <c r="A23" s="146" t="s">
        <v>1325</v>
      </c>
      <c r="B23" s="21">
        <v>2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88"/>
      <c r="K23" s="42">
        <v>0</v>
      </c>
      <c r="L23" s="24"/>
      <c r="M23" s="24"/>
      <c r="O23" s="24"/>
      <c r="P23" s="16"/>
      <c r="Q23" s="16"/>
      <c r="R23" s="16"/>
      <c r="S23" s="24"/>
      <c r="T23" s="24"/>
    </row>
    <row r="24" spans="1:20" s="13" customFormat="1" ht="39.75" customHeight="1">
      <c r="A24" s="146" t="s">
        <v>1221</v>
      </c>
      <c r="B24" s="21">
        <v>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88"/>
      <c r="K24" s="42">
        <v>0</v>
      </c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36"/>
      <c r="V25" s="336"/>
      <c r="W25" s="336"/>
      <c r="X25" s="24"/>
      <c r="Y25" s="20"/>
    </row>
    <row r="26" spans="1:24" s="15" customFormat="1" ht="30.75" customHeight="1">
      <c r="A26" s="323" t="s">
        <v>1113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37"/>
      <c r="N26" s="337"/>
      <c r="O26" s="337"/>
      <c r="P26" s="16"/>
      <c r="Q26" s="16"/>
      <c r="R26" s="16"/>
      <c r="S26" s="16"/>
      <c r="T26" s="336"/>
      <c r="U26" s="336"/>
      <c r="V26" s="336"/>
      <c r="W26" s="24"/>
      <c r="X26" s="20"/>
    </row>
    <row r="27" spans="1:24" s="15" customFormat="1" ht="14.25" customHeight="1">
      <c r="A27" s="318" t="s">
        <v>1226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16"/>
      <c r="N27" s="16"/>
      <c r="O27" s="16"/>
      <c r="P27" s="16"/>
      <c r="Q27" s="16"/>
      <c r="R27" s="16"/>
      <c r="S27" s="16"/>
      <c r="T27" s="336"/>
      <c r="U27" s="336"/>
      <c r="V27" s="336"/>
      <c r="W27" s="24"/>
      <c r="X27" s="20"/>
    </row>
    <row r="28" spans="1:24" s="25" customFormat="1" ht="21" customHeight="1">
      <c r="A28" s="315"/>
      <c r="B28" s="324" t="s">
        <v>1098</v>
      </c>
      <c r="C28" s="315" t="s">
        <v>1065</v>
      </c>
      <c r="D28" s="330" t="s">
        <v>1339</v>
      </c>
      <c r="E28" s="342"/>
      <c r="F28" s="342"/>
      <c r="G28" s="331"/>
      <c r="H28" s="328" t="s">
        <v>1319</v>
      </c>
      <c r="I28" s="22"/>
      <c r="J28" s="22"/>
      <c r="K28" s="11"/>
      <c r="L28" s="24"/>
      <c r="M28" s="24"/>
      <c r="O28" s="24"/>
      <c r="P28" s="24"/>
      <c r="Q28" s="24"/>
      <c r="R28" s="24"/>
      <c r="S28" s="24"/>
      <c r="T28" s="345"/>
      <c r="U28" s="345"/>
      <c r="V28" s="345"/>
      <c r="W28" s="24"/>
      <c r="X28" s="11"/>
    </row>
    <row r="29" spans="1:24" s="25" customFormat="1" ht="30" customHeight="1">
      <c r="A29" s="327"/>
      <c r="B29" s="325"/>
      <c r="C29" s="327"/>
      <c r="D29" s="328" t="s">
        <v>1058</v>
      </c>
      <c r="E29" s="319" t="s">
        <v>1227</v>
      </c>
      <c r="F29" s="320"/>
      <c r="G29" s="321" t="s">
        <v>1236</v>
      </c>
      <c r="H29" s="344"/>
      <c r="I29" s="11"/>
      <c r="J29" s="11"/>
      <c r="K29" s="11"/>
      <c r="L29" s="24"/>
      <c r="N29" s="24"/>
      <c r="O29" s="24"/>
      <c r="P29" s="24"/>
      <c r="Q29" s="24"/>
      <c r="R29" s="24"/>
      <c r="S29" s="24"/>
      <c r="T29" s="345"/>
      <c r="U29" s="345"/>
      <c r="V29" s="345"/>
      <c r="W29" s="24"/>
      <c r="X29" s="11"/>
    </row>
    <row r="30" spans="1:24" s="25" customFormat="1" ht="54.75" customHeight="1">
      <c r="A30" s="316"/>
      <c r="B30" s="326"/>
      <c r="C30" s="316"/>
      <c r="D30" s="329"/>
      <c r="E30" s="21" t="s">
        <v>1062</v>
      </c>
      <c r="F30" s="53" t="s">
        <v>1237</v>
      </c>
      <c r="G30" s="322"/>
      <c r="H30" s="329"/>
      <c r="I30" s="26"/>
      <c r="J30" s="11"/>
      <c r="K30" s="11"/>
      <c r="M30" s="24"/>
      <c r="N30" s="24"/>
      <c r="O30" s="24"/>
      <c r="P30" s="24"/>
      <c r="Q30" s="24"/>
      <c r="R30" s="24"/>
      <c r="S30" s="24"/>
      <c r="T30" s="343"/>
      <c r="U30" s="343"/>
      <c r="V30" s="343"/>
      <c r="W30" s="24"/>
      <c r="X30" s="11"/>
    </row>
    <row r="31" spans="1:24" s="27" customFormat="1" ht="16.5" customHeight="1">
      <c r="A31" s="40" t="s">
        <v>1243</v>
      </c>
      <c r="B31" s="40"/>
      <c r="C31" s="40">
        <v>1</v>
      </c>
      <c r="D31" s="40">
        <v>2</v>
      </c>
      <c r="E31" s="40">
        <v>3</v>
      </c>
      <c r="F31" s="40">
        <v>4</v>
      </c>
      <c r="G31" s="40">
        <v>5</v>
      </c>
      <c r="H31" s="40">
        <v>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343"/>
      <c r="U31" s="343"/>
      <c r="V31" s="343"/>
      <c r="W31" s="24"/>
      <c r="X31" s="24"/>
    </row>
    <row r="32" spans="1:24" s="27" customFormat="1" ht="27.75" customHeight="1">
      <c r="A32" s="183" t="s">
        <v>1336</v>
      </c>
      <c r="B32" s="21">
        <v>1</v>
      </c>
      <c r="C32" s="42"/>
      <c r="D32" s="42"/>
      <c r="E32" s="42"/>
      <c r="F32" s="42"/>
      <c r="G32" s="42"/>
      <c r="H32" s="42"/>
      <c r="I32" s="14"/>
      <c r="J32" s="16"/>
      <c r="K32" s="16"/>
      <c r="L32" s="24"/>
      <c r="M32" s="24"/>
      <c r="N32" s="24"/>
      <c r="O32" s="24"/>
      <c r="P32" s="24"/>
      <c r="Q32" s="24"/>
      <c r="R32" s="24"/>
      <c r="S32" s="24"/>
      <c r="T32" s="336"/>
      <c r="U32" s="336"/>
      <c r="V32" s="336"/>
      <c r="W32" s="24"/>
      <c r="X32" s="24"/>
    </row>
    <row r="33" spans="1:25" s="15" customFormat="1" ht="7.5" customHeight="1">
      <c r="A33" s="184"/>
      <c r="B33" s="174"/>
      <c r="C33" s="50"/>
      <c r="D33" s="50"/>
      <c r="E33" s="50"/>
      <c r="F33" s="50"/>
      <c r="G33" s="50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35"/>
      <c r="V33" s="335"/>
      <c r="W33" s="335"/>
      <c r="X33" s="24"/>
      <c r="Y33" s="20"/>
    </row>
    <row r="34" spans="1:15" ht="39" customHeight="1">
      <c r="A34" s="310" t="s">
        <v>1337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</row>
  </sheetData>
  <sheetProtection/>
  <mergeCells count="55">
    <mergeCell ref="T31:V31"/>
    <mergeCell ref="D28:G28"/>
    <mergeCell ref="U33:W33"/>
    <mergeCell ref="A27:L27"/>
    <mergeCell ref="T27:V27"/>
    <mergeCell ref="H28:H30"/>
    <mergeCell ref="T28:V29"/>
    <mergeCell ref="T30:V30"/>
    <mergeCell ref="T32:V32"/>
    <mergeCell ref="F2:J2"/>
    <mergeCell ref="M6:N6"/>
    <mergeCell ref="A15:M15"/>
    <mergeCell ref="A6:A7"/>
    <mergeCell ref="C6:C7"/>
    <mergeCell ref="K6:K7"/>
    <mergeCell ref="L6:L7"/>
    <mergeCell ref="D6:D7"/>
    <mergeCell ref="E6:G6"/>
    <mergeCell ref="H6:H7"/>
    <mergeCell ref="T26:V26"/>
    <mergeCell ref="B6:B7"/>
    <mergeCell ref="J6:J7"/>
    <mergeCell ref="U25:W25"/>
    <mergeCell ref="P20:R20"/>
    <mergeCell ref="E19:E20"/>
    <mergeCell ref="T17:V17"/>
    <mergeCell ref="P18:R18"/>
    <mergeCell ref="T12:X12"/>
    <mergeCell ref="T15:W15"/>
    <mergeCell ref="P19:R19"/>
    <mergeCell ref="T16:V16"/>
    <mergeCell ref="A16:M16"/>
    <mergeCell ref="B18:B20"/>
    <mergeCell ref="F18:K18"/>
    <mergeCell ref="D19:D20"/>
    <mergeCell ref="D18:E18"/>
    <mergeCell ref="I6:I7"/>
    <mergeCell ref="A17:M17"/>
    <mergeCell ref="A18:A20"/>
    <mergeCell ref="E29:F29"/>
    <mergeCell ref="G29:G30"/>
    <mergeCell ref="A26:L26"/>
    <mergeCell ref="B28:B30"/>
    <mergeCell ref="C28:C30"/>
    <mergeCell ref="D29:D30"/>
    <mergeCell ref="C18:C20"/>
    <mergeCell ref="A34:O34"/>
    <mergeCell ref="P21:R21"/>
    <mergeCell ref="H19:H20"/>
    <mergeCell ref="I19:I20"/>
    <mergeCell ref="J19:J20"/>
    <mergeCell ref="F19:G19"/>
    <mergeCell ref="K19:K20"/>
    <mergeCell ref="M26:O26"/>
    <mergeCell ref="A28:A30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R61"/>
  <sheetViews>
    <sheetView showGridLines="0" tabSelected="1" view="pageBreakPreview" zoomScale="20" zoomScaleNormal="40" zoomScaleSheetLayoutView="20"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63" sqref="E63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27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421875" style="6" customWidth="1"/>
    <col min="35" max="35" width="14.140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4" width="11.57421875" style="6" customWidth="1"/>
    <col min="45" max="16384" width="9.140625" style="6" customWidth="1"/>
  </cols>
  <sheetData>
    <row r="1" spans="4:5" ht="12.75" customHeight="1">
      <c r="D1" s="101"/>
      <c r="E1" s="125"/>
    </row>
    <row r="2" spans="2:34" ht="24" customHeight="1">
      <c r="B2" s="113" t="s">
        <v>1210</v>
      </c>
      <c r="C2" s="107"/>
      <c r="D2" s="90"/>
      <c r="E2" s="126"/>
      <c r="F2" s="114" t="str">
        <f>IF('Титул ф.6'!D21=0," ",'Титул ф.6'!D21)</f>
        <v>Ульяновский областной суд </v>
      </c>
      <c r="G2" s="108"/>
      <c r="H2" s="103"/>
      <c r="I2" s="103"/>
      <c r="J2" s="103"/>
      <c r="K2" s="104"/>
      <c r="L2" s="104"/>
      <c r="M2" s="105"/>
      <c r="N2" s="105"/>
      <c r="O2" s="105"/>
      <c r="P2" s="105"/>
      <c r="Q2" s="105"/>
      <c r="R2" s="106"/>
      <c r="S2" s="102"/>
      <c r="T2" s="102"/>
      <c r="AE2" s="93"/>
      <c r="AG2" s="128"/>
      <c r="AH2" s="128"/>
    </row>
    <row r="3" spans="1:38" s="15" customFormat="1" ht="38.25" customHeight="1">
      <c r="A3" s="412" t="s">
        <v>1289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</row>
    <row r="4" spans="1:30" s="20" customFormat="1" ht="33.75" customHeight="1">
      <c r="A4" s="411" t="s">
        <v>1263</v>
      </c>
      <c r="B4" s="411"/>
      <c r="C4" s="411"/>
      <c r="D4" s="411"/>
      <c r="E4" s="411"/>
      <c r="F4" s="411"/>
      <c r="G4" s="411"/>
      <c r="H4" s="411"/>
      <c r="I4" s="89"/>
      <c r="J4" s="89"/>
      <c r="K4" s="89"/>
      <c r="L4" s="89"/>
      <c r="M4" s="89"/>
      <c r="N4" s="89"/>
      <c r="O4" s="89"/>
      <c r="P4" s="89"/>
      <c r="Q4" s="46"/>
      <c r="R4" s="46"/>
      <c r="S4" s="46"/>
      <c r="T4" s="46"/>
      <c r="U4" s="46"/>
      <c r="V4" s="46"/>
      <c r="W4" s="17"/>
      <c r="X4" s="17"/>
      <c r="Y4" s="17"/>
      <c r="Z4" s="17"/>
      <c r="AA4" s="17"/>
      <c r="AB4" s="17"/>
      <c r="AC4" s="17"/>
      <c r="AD4" s="17"/>
    </row>
    <row r="5" spans="1:44" s="41" customFormat="1" ht="69" customHeight="1">
      <c r="A5" s="400" t="s">
        <v>1238</v>
      </c>
      <c r="B5" s="401"/>
      <c r="C5" s="402"/>
      <c r="D5" s="358" t="s">
        <v>1248</v>
      </c>
      <c r="E5" s="361" t="s">
        <v>1249</v>
      </c>
      <c r="F5" s="389" t="s">
        <v>1338</v>
      </c>
      <c r="G5" s="353" t="s">
        <v>1321</v>
      </c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5"/>
      <c r="W5" s="353" t="s">
        <v>1320</v>
      </c>
      <c r="X5" s="354"/>
      <c r="Y5" s="354"/>
      <c r="Z5" s="354"/>
      <c r="AA5" s="354"/>
      <c r="AB5" s="355"/>
      <c r="AC5" s="394" t="s">
        <v>1063</v>
      </c>
      <c r="AD5" s="395"/>
      <c r="AE5" s="409" t="s">
        <v>1064</v>
      </c>
      <c r="AF5" s="409"/>
      <c r="AG5" s="389" t="s">
        <v>1346</v>
      </c>
      <c r="AH5" s="389" t="s">
        <v>1288</v>
      </c>
      <c r="AI5" s="389" t="s">
        <v>1105</v>
      </c>
      <c r="AJ5" s="397" t="s">
        <v>1293</v>
      </c>
      <c r="AK5" s="389" t="s">
        <v>1294</v>
      </c>
      <c r="AL5" s="350" t="s">
        <v>1499</v>
      </c>
      <c r="AM5" s="389" t="s">
        <v>1500</v>
      </c>
      <c r="AN5" s="364" t="s">
        <v>1186</v>
      </c>
      <c r="AO5" s="364"/>
      <c r="AP5" s="364"/>
      <c r="AQ5" s="364"/>
      <c r="AR5" s="350" t="s">
        <v>1501</v>
      </c>
    </row>
    <row r="6" spans="1:44" s="41" customFormat="1" ht="57" customHeight="1">
      <c r="A6" s="403"/>
      <c r="B6" s="404"/>
      <c r="C6" s="405"/>
      <c r="D6" s="359"/>
      <c r="E6" s="362"/>
      <c r="F6" s="390"/>
      <c r="G6" s="396" t="s">
        <v>1239</v>
      </c>
      <c r="H6" s="396"/>
      <c r="I6" s="396"/>
      <c r="J6" s="396"/>
      <c r="K6" s="396"/>
      <c r="L6" s="396"/>
      <c r="M6" s="396"/>
      <c r="N6" s="396"/>
      <c r="O6" s="396"/>
      <c r="P6" s="396"/>
      <c r="Q6" s="356" t="s">
        <v>1240</v>
      </c>
      <c r="R6" s="365"/>
      <c r="S6" s="365"/>
      <c r="T6" s="365"/>
      <c r="U6" s="365"/>
      <c r="V6" s="357"/>
      <c r="W6" s="356" t="s">
        <v>1239</v>
      </c>
      <c r="X6" s="365"/>
      <c r="Y6" s="365"/>
      <c r="Z6" s="365"/>
      <c r="AA6" s="357"/>
      <c r="AB6" s="366" t="s">
        <v>1065</v>
      </c>
      <c r="AC6" s="368" t="s">
        <v>1066</v>
      </c>
      <c r="AD6" s="368" t="s">
        <v>1067</v>
      </c>
      <c r="AE6" s="364" t="s">
        <v>1224</v>
      </c>
      <c r="AF6" s="364" t="s">
        <v>1115</v>
      </c>
      <c r="AG6" s="390"/>
      <c r="AH6" s="390"/>
      <c r="AI6" s="390"/>
      <c r="AJ6" s="417"/>
      <c r="AK6" s="390"/>
      <c r="AL6" s="351"/>
      <c r="AM6" s="390"/>
      <c r="AN6" s="410" t="s">
        <v>1296</v>
      </c>
      <c r="AO6" s="364" t="s">
        <v>1502</v>
      </c>
      <c r="AP6" s="364" t="s">
        <v>1295</v>
      </c>
      <c r="AQ6" s="364" t="s">
        <v>1106</v>
      </c>
      <c r="AR6" s="351"/>
    </row>
    <row r="7" spans="1:44" s="41" customFormat="1" ht="87.75" customHeight="1">
      <c r="A7" s="403"/>
      <c r="B7" s="404"/>
      <c r="C7" s="405"/>
      <c r="D7" s="359"/>
      <c r="E7" s="362"/>
      <c r="F7" s="390"/>
      <c r="G7" s="389" t="s">
        <v>1068</v>
      </c>
      <c r="H7" s="413" t="s">
        <v>1241</v>
      </c>
      <c r="I7" s="414"/>
      <c r="J7" s="390" t="s">
        <v>1114</v>
      </c>
      <c r="K7" s="406" t="s">
        <v>1242</v>
      </c>
      <c r="L7" s="407"/>
      <c r="M7" s="408"/>
      <c r="N7" s="351" t="s">
        <v>1322</v>
      </c>
      <c r="O7" s="389" t="s">
        <v>1083</v>
      </c>
      <c r="P7" s="415" t="s">
        <v>1084</v>
      </c>
      <c r="Q7" s="356" t="s">
        <v>1069</v>
      </c>
      <c r="R7" s="365"/>
      <c r="S7" s="357"/>
      <c r="T7" s="356" t="s">
        <v>1085</v>
      </c>
      <c r="U7" s="357"/>
      <c r="V7" s="389" t="s">
        <v>1070</v>
      </c>
      <c r="W7" s="397" t="s">
        <v>1071</v>
      </c>
      <c r="X7" s="397" t="s">
        <v>1072</v>
      </c>
      <c r="Y7" s="397" t="s">
        <v>1073</v>
      </c>
      <c r="Z7" s="368" t="s">
        <v>1074</v>
      </c>
      <c r="AA7" s="368" t="s">
        <v>1075</v>
      </c>
      <c r="AB7" s="366"/>
      <c r="AC7" s="369"/>
      <c r="AD7" s="369"/>
      <c r="AE7" s="364"/>
      <c r="AF7" s="364"/>
      <c r="AG7" s="390"/>
      <c r="AH7" s="390"/>
      <c r="AI7" s="390"/>
      <c r="AJ7" s="417"/>
      <c r="AK7" s="390"/>
      <c r="AL7" s="351"/>
      <c r="AM7" s="390"/>
      <c r="AN7" s="410"/>
      <c r="AO7" s="364"/>
      <c r="AP7" s="364"/>
      <c r="AQ7" s="364"/>
      <c r="AR7" s="351"/>
    </row>
    <row r="8" spans="1:44" s="41" customFormat="1" ht="211.5" customHeight="1">
      <c r="A8" s="406"/>
      <c r="B8" s="407"/>
      <c r="C8" s="408"/>
      <c r="D8" s="360"/>
      <c r="E8" s="363"/>
      <c r="F8" s="391"/>
      <c r="G8" s="391"/>
      <c r="H8" s="115" t="s">
        <v>1076</v>
      </c>
      <c r="I8" s="115" t="s">
        <v>1081</v>
      </c>
      <c r="J8" s="390"/>
      <c r="K8" s="80" t="s">
        <v>1107</v>
      </c>
      <c r="L8" s="116" t="s">
        <v>1082</v>
      </c>
      <c r="M8" s="115" t="s">
        <v>1187</v>
      </c>
      <c r="N8" s="352"/>
      <c r="O8" s="391"/>
      <c r="P8" s="416"/>
      <c r="Q8" s="116" t="s">
        <v>1077</v>
      </c>
      <c r="R8" s="115" t="s">
        <v>1078</v>
      </c>
      <c r="S8" s="116" t="s">
        <v>1079</v>
      </c>
      <c r="T8" s="116" t="s">
        <v>1078</v>
      </c>
      <c r="U8" s="115" t="s">
        <v>1079</v>
      </c>
      <c r="V8" s="391"/>
      <c r="W8" s="398"/>
      <c r="X8" s="398"/>
      <c r="Y8" s="398"/>
      <c r="Z8" s="370"/>
      <c r="AA8" s="370"/>
      <c r="AB8" s="367"/>
      <c r="AC8" s="370"/>
      <c r="AD8" s="370"/>
      <c r="AE8" s="364"/>
      <c r="AF8" s="364"/>
      <c r="AG8" s="391"/>
      <c r="AH8" s="391"/>
      <c r="AI8" s="391"/>
      <c r="AJ8" s="398"/>
      <c r="AK8" s="391"/>
      <c r="AL8" s="352"/>
      <c r="AM8" s="391"/>
      <c r="AN8" s="410"/>
      <c r="AO8" s="364"/>
      <c r="AP8" s="364"/>
      <c r="AQ8" s="364"/>
      <c r="AR8" s="352"/>
    </row>
    <row r="9" spans="1:44" s="121" customFormat="1" ht="21.75" customHeight="1">
      <c r="A9" s="399" t="s">
        <v>1243</v>
      </c>
      <c r="B9" s="399"/>
      <c r="C9" s="399"/>
      <c r="D9" s="117" t="s">
        <v>1244</v>
      </c>
      <c r="E9" s="118"/>
      <c r="F9" s="119">
        <v>1</v>
      </c>
      <c r="G9" s="119">
        <v>2</v>
      </c>
      <c r="H9" s="119">
        <v>3</v>
      </c>
      <c r="I9" s="119">
        <v>4</v>
      </c>
      <c r="J9" s="120">
        <v>5</v>
      </c>
      <c r="K9" s="120">
        <v>6</v>
      </c>
      <c r="L9" s="120">
        <v>7</v>
      </c>
      <c r="M9" s="119">
        <v>8</v>
      </c>
      <c r="N9" s="119">
        <v>9</v>
      </c>
      <c r="O9" s="119">
        <v>10</v>
      </c>
      <c r="P9" s="119">
        <v>11</v>
      </c>
      <c r="Q9" s="120">
        <v>12</v>
      </c>
      <c r="R9" s="119">
        <v>13</v>
      </c>
      <c r="S9" s="120">
        <v>14</v>
      </c>
      <c r="T9" s="120">
        <v>15</v>
      </c>
      <c r="U9" s="119">
        <v>16</v>
      </c>
      <c r="V9" s="119">
        <v>17</v>
      </c>
      <c r="W9" s="119">
        <v>18</v>
      </c>
      <c r="X9" s="119">
        <v>19</v>
      </c>
      <c r="Y9" s="119">
        <v>20</v>
      </c>
      <c r="Z9" s="119">
        <v>21</v>
      </c>
      <c r="AA9" s="119">
        <v>22</v>
      </c>
      <c r="AB9" s="120">
        <v>23</v>
      </c>
      <c r="AC9" s="119">
        <v>24</v>
      </c>
      <c r="AD9" s="119">
        <v>25</v>
      </c>
      <c r="AE9" s="119">
        <v>26</v>
      </c>
      <c r="AF9" s="119">
        <v>27</v>
      </c>
      <c r="AG9" s="119">
        <v>28</v>
      </c>
      <c r="AH9" s="119">
        <v>29</v>
      </c>
      <c r="AI9" s="119">
        <v>30</v>
      </c>
      <c r="AJ9" s="119">
        <v>31</v>
      </c>
      <c r="AK9" s="119">
        <v>32</v>
      </c>
      <c r="AL9" s="119">
        <v>33</v>
      </c>
      <c r="AM9" s="119">
        <v>34</v>
      </c>
      <c r="AN9" s="119">
        <v>35</v>
      </c>
      <c r="AO9" s="119">
        <v>36</v>
      </c>
      <c r="AP9" s="119">
        <v>37</v>
      </c>
      <c r="AQ9" s="119">
        <v>38</v>
      </c>
      <c r="AR9" s="120">
        <v>39</v>
      </c>
    </row>
    <row r="10" spans="1:44" ht="51.75" customHeight="1">
      <c r="A10" s="349" t="s">
        <v>1245</v>
      </c>
      <c r="B10" s="349"/>
      <c r="C10" s="349"/>
      <c r="D10" s="198">
        <v>105</v>
      </c>
      <c r="E10" s="129">
        <v>1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</row>
    <row r="11" spans="1:44" ht="36" customHeight="1">
      <c r="A11" s="349" t="s">
        <v>1246</v>
      </c>
      <c r="B11" s="349"/>
      <c r="C11" s="349"/>
      <c r="D11" s="198" t="s">
        <v>1247</v>
      </c>
      <c r="E11" s="129">
        <v>2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</row>
    <row r="12" spans="1:44" ht="60.75" customHeight="1">
      <c r="A12" s="349" t="s">
        <v>1141</v>
      </c>
      <c r="B12" s="349"/>
      <c r="C12" s="349"/>
      <c r="D12" s="198" t="s">
        <v>1142</v>
      </c>
      <c r="E12" s="129">
        <v>3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0">
        <v>0</v>
      </c>
      <c r="AA12" s="190">
        <v>0</v>
      </c>
      <c r="AB12" s="190">
        <v>0</v>
      </c>
      <c r="AC12" s="190">
        <v>0</v>
      </c>
      <c r="AD12" s="190">
        <v>0</v>
      </c>
      <c r="AE12" s="190">
        <v>0</v>
      </c>
      <c r="AF12" s="190">
        <v>0</v>
      </c>
      <c r="AG12" s="190">
        <v>0</v>
      </c>
      <c r="AH12" s="122">
        <v>0</v>
      </c>
      <c r="AI12" s="190">
        <v>0</v>
      </c>
      <c r="AJ12" s="190">
        <v>0</v>
      </c>
      <c r="AK12" s="190">
        <v>0</v>
      </c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</row>
    <row r="13" spans="1:44" ht="63" customHeight="1">
      <c r="A13" s="349" t="s">
        <v>1143</v>
      </c>
      <c r="B13" s="349"/>
      <c r="C13" s="349"/>
      <c r="D13" s="198" t="s">
        <v>1116</v>
      </c>
      <c r="E13" s="129">
        <v>4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0">
        <v>0</v>
      </c>
      <c r="AA13" s="190">
        <v>0</v>
      </c>
      <c r="AB13" s="190">
        <v>0</v>
      </c>
      <c r="AC13" s="190">
        <v>0</v>
      </c>
      <c r="AD13" s="190">
        <v>0</v>
      </c>
      <c r="AE13" s="190">
        <v>0</v>
      </c>
      <c r="AF13" s="190">
        <v>0</v>
      </c>
      <c r="AG13" s="190">
        <v>0</v>
      </c>
      <c r="AH13" s="122">
        <v>0</v>
      </c>
      <c r="AI13" s="190">
        <v>0</v>
      </c>
      <c r="AJ13" s="190">
        <v>0</v>
      </c>
      <c r="AK13" s="190">
        <v>0</v>
      </c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</row>
    <row r="14" spans="1:44" ht="34.5" customHeight="1">
      <c r="A14" s="349" t="s">
        <v>1144</v>
      </c>
      <c r="B14" s="349"/>
      <c r="C14" s="349"/>
      <c r="D14" s="198">
        <v>131</v>
      </c>
      <c r="E14" s="129">
        <v>5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</row>
    <row r="15" spans="1:44" ht="78.75" customHeight="1">
      <c r="A15" s="349" t="s">
        <v>1145</v>
      </c>
      <c r="B15" s="349"/>
      <c r="C15" s="349"/>
      <c r="D15" s="198" t="s">
        <v>1146</v>
      </c>
      <c r="E15" s="129">
        <v>6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0">
        <v>0</v>
      </c>
      <c r="AA15" s="190">
        <v>0</v>
      </c>
      <c r="AB15" s="190">
        <v>0</v>
      </c>
      <c r="AC15" s="190">
        <v>0</v>
      </c>
      <c r="AD15" s="190">
        <v>0</v>
      </c>
      <c r="AE15" s="190">
        <v>0</v>
      </c>
      <c r="AF15" s="190">
        <v>0</v>
      </c>
      <c r="AG15" s="190">
        <v>0</v>
      </c>
      <c r="AH15" s="122">
        <v>0</v>
      </c>
      <c r="AI15" s="190">
        <v>0</v>
      </c>
      <c r="AJ15" s="190">
        <v>0</v>
      </c>
      <c r="AK15" s="190">
        <v>0</v>
      </c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</row>
    <row r="16" spans="1:44" ht="34.5" customHeight="1">
      <c r="A16" s="349" t="s">
        <v>1147</v>
      </c>
      <c r="B16" s="349"/>
      <c r="C16" s="349"/>
      <c r="D16" s="198">
        <v>158</v>
      </c>
      <c r="E16" s="129">
        <v>7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0">
        <v>0</v>
      </c>
      <c r="AA16" s="190">
        <v>0</v>
      </c>
      <c r="AB16" s="190">
        <v>0</v>
      </c>
      <c r="AC16" s="190">
        <v>0</v>
      </c>
      <c r="AD16" s="190">
        <v>0</v>
      </c>
      <c r="AE16" s="190">
        <v>0</v>
      </c>
      <c r="AF16" s="190">
        <v>0</v>
      </c>
      <c r="AG16" s="190">
        <v>0</v>
      </c>
      <c r="AH16" s="122">
        <v>0</v>
      </c>
      <c r="AI16" s="190">
        <v>0</v>
      </c>
      <c r="AJ16" s="190">
        <v>0</v>
      </c>
      <c r="AK16" s="190">
        <v>0</v>
      </c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</row>
    <row r="17" spans="1:44" ht="40.5" customHeight="1">
      <c r="A17" s="349" t="s">
        <v>1151</v>
      </c>
      <c r="B17" s="349"/>
      <c r="C17" s="349"/>
      <c r="D17" s="198" t="s">
        <v>1090</v>
      </c>
      <c r="E17" s="129">
        <v>8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0">
        <v>0</v>
      </c>
      <c r="AA17" s="190">
        <v>0</v>
      </c>
      <c r="AB17" s="190">
        <v>0</v>
      </c>
      <c r="AC17" s="190">
        <v>0</v>
      </c>
      <c r="AD17" s="190">
        <v>0</v>
      </c>
      <c r="AE17" s="190">
        <v>0</v>
      </c>
      <c r="AF17" s="190">
        <v>0</v>
      </c>
      <c r="AG17" s="190">
        <v>0</v>
      </c>
      <c r="AH17" s="122">
        <v>0</v>
      </c>
      <c r="AI17" s="190">
        <v>0</v>
      </c>
      <c r="AJ17" s="190">
        <v>0</v>
      </c>
      <c r="AK17" s="190">
        <v>0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</row>
    <row r="18" spans="1:44" ht="35.25" customHeight="1">
      <c r="A18" s="349" t="s">
        <v>1152</v>
      </c>
      <c r="B18" s="349"/>
      <c r="C18" s="349"/>
      <c r="D18" s="198">
        <v>160</v>
      </c>
      <c r="E18" s="129">
        <v>9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0">
        <v>0</v>
      </c>
      <c r="AA18" s="190">
        <v>0</v>
      </c>
      <c r="AB18" s="190">
        <v>0</v>
      </c>
      <c r="AC18" s="190">
        <v>0</v>
      </c>
      <c r="AD18" s="190">
        <v>0</v>
      </c>
      <c r="AE18" s="190">
        <v>0</v>
      </c>
      <c r="AF18" s="190">
        <v>0</v>
      </c>
      <c r="AG18" s="190">
        <v>0</v>
      </c>
      <c r="AH18" s="122">
        <v>0</v>
      </c>
      <c r="AI18" s="190">
        <v>0</v>
      </c>
      <c r="AJ18" s="190">
        <v>0</v>
      </c>
      <c r="AK18" s="190">
        <v>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</row>
    <row r="19" spans="1:44" ht="32.25" customHeight="1">
      <c r="A19" s="346" t="s">
        <v>1148</v>
      </c>
      <c r="B19" s="347"/>
      <c r="C19" s="348"/>
      <c r="D19" s="198">
        <v>161</v>
      </c>
      <c r="E19" s="129">
        <v>10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</row>
    <row r="20" spans="1:44" ht="32.25" customHeight="1">
      <c r="A20" s="346" t="s">
        <v>1149</v>
      </c>
      <c r="B20" s="347"/>
      <c r="C20" s="348"/>
      <c r="D20" s="198">
        <v>162</v>
      </c>
      <c r="E20" s="129">
        <v>11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</row>
    <row r="21" spans="1:44" ht="32.25" customHeight="1">
      <c r="A21" s="349" t="s">
        <v>1150</v>
      </c>
      <c r="B21" s="349"/>
      <c r="C21" s="349"/>
      <c r="D21" s="198">
        <v>163</v>
      </c>
      <c r="E21" s="129">
        <v>12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4" ht="78.75" customHeight="1">
      <c r="A22" s="349" t="s">
        <v>1153</v>
      </c>
      <c r="B22" s="349"/>
      <c r="C22" s="349"/>
      <c r="D22" s="198">
        <v>166</v>
      </c>
      <c r="E22" s="129">
        <v>13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</row>
    <row r="23" spans="1:44" ht="90" customHeight="1">
      <c r="A23" s="349" t="s">
        <v>1154</v>
      </c>
      <c r="B23" s="349"/>
      <c r="C23" s="349"/>
      <c r="D23" s="235" t="s">
        <v>54</v>
      </c>
      <c r="E23" s="129">
        <v>14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22">
        <v>0</v>
      </c>
      <c r="AI23" s="190">
        <v>0</v>
      </c>
      <c r="AJ23" s="190">
        <v>0</v>
      </c>
      <c r="AK23" s="190">
        <v>0</v>
      </c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</row>
    <row r="24" spans="1:44" ht="38.25" customHeight="1">
      <c r="A24" s="346" t="s">
        <v>1117</v>
      </c>
      <c r="B24" s="347"/>
      <c r="C24" s="348"/>
      <c r="D24" s="198">
        <v>204</v>
      </c>
      <c r="E24" s="129">
        <v>15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</row>
    <row r="25" spans="1:44" ht="36.75" customHeight="1">
      <c r="A25" s="346" t="s">
        <v>1118</v>
      </c>
      <c r="B25" s="347"/>
      <c r="C25" s="348"/>
      <c r="D25" s="198">
        <v>205</v>
      </c>
      <c r="E25" s="129">
        <v>16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</row>
    <row r="26" spans="1:44" ht="138" customHeight="1">
      <c r="A26" s="346" t="s">
        <v>1119</v>
      </c>
      <c r="B26" s="347"/>
      <c r="C26" s="348"/>
      <c r="D26" s="198" t="s">
        <v>1395</v>
      </c>
      <c r="E26" s="129">
        <v>17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</row>
    <row r="27" spans="1:44" ht="57.75" customHeight="1">
      <c r="A27" s="346" t="s">
        <v>1120</v>
      </c>
      <c r="B27" s="347"/>
      <c r="C27" s="348"/>
      <c r="D27" s="198">
        <v>207</v>
      </c>
      <c r="E27" s="129">
        <v>18</v>
      </c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44" ht="116.25" customHeight="1">
      <c r="A28" s="349" t="s">
        <v>1250</v>
      </c>
      <c r="B28" s="349"/>
      <c r="C28" s="349"/>
      <c r="D28" s="198" t="s">
        <v>1251</v>
      </c>
      <c r="E28" s="129">
        <v>19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</row>
    <row r="29" spans="1:44" ht="27.75" customHeight="1">
      <c r="A29" s="349" t="s">
        <v>1157</v>
      </c>
      <c r="B29" s="349"/>
      <c r="C29" s="349"/>
      <c r="D29" s="198">
        <v>213</v>
      </c>
      <c r="E29" s="129">
        <v>20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</row>
    <row r="30" spans="1:44" ht="30.75" customHeight="1">
      <c r="A30" s="349" t="s">
        <v>1160</v>
      </c>
      <c r="B30" s="349"/>
      <c r="C30" s="349"/>
      <c r="D30" s="198" t="s">
        <v>1396</v>
      </c>
      <c r="E30" s="129">
        <v>21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0">
        <v>0</v>
      </c>
      <c r="AA30" s="190">
        <v>0</v>
      </c>
      <c r="AB30" s="190">
        <v>0</v>
      </c>
      <c r="AC30" s="190">
        <v>0</v>
      </c>
      <c r="AD30" s="190">
        <v>0</v>
      </c>
      <c r="AE30" s="190">
        <v>0</v>
      </c>
      <c r="AF30" s="190">
        <v>0</v>
      </c>
      <c r="AG30" s="190">
        <v>0</v>
      </c>
      <c r="AH30" s="122">
        <v>0</v>
      </c>
      <c r="AI30" s="190">
        <v>0</v>
      </c>
      <c r="AJ30" s="190">
        <v>0</v>
      </c>
      <c r="AK30" s="190">
        <v>0</v>
      </c>
      <c r="AL30" s="122">
        <v>0</v>
      </c>
      <c r="AM30" s="122">
        <v>0</v>
      </c>
      <c r="AN30" s="122">
        <v>0</v>
      </c>
      <c r="AO30" s="122">
        <v>0</v>
      </c>
      <c r="AP30" s="122">
        <v>0</v>
      </c>
      <c r="AQ30" s="122">
        <v>0</v>
      </c>
      <c r="AR30" s="122">
        <v>0</v>
      </c>
    </row>
    <row r="31" spans="1:44" ht="54.75" customHeight="1">
      <c r="A31" s="349" t="s">
        <v>1159</v>
      </c>
      <c r="B31" s="349"/>
      <c r="C31" s="349"/>
      <c r="D31" s="198" t="s">
        <v>1121</v>
      </c>
      <c r="E31" s="129">
        <v>22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0">
        <v>0</v>
      </c>
      <c r="AA31" s="190">
        <v>0</v>
      </c>
      <c r="AB31" s="190">
        <v>0</v>
      </c>
      <c r="AC31" s="190">
        <v>0</v>
      </c>
      <c r="AD31" s="190">
        <v>0</v>
      </c>
      <c r="AE31" s="190">
        <v>0</v>
      </c>
      <c r="AF31" s="190">
        <v>0</v>
      </c>
      <c r="AG31" s="190">
        <v>0</v>
      </c>
      <c r="AH31" s="122">
        <v>0</v>
      </c>
      <c r="AI31" s="190">
        <v>0</v>
      </c>
      <c r="AJ31" s="190">
        <v>0</v>
      </c>
      <c r="AK31" s="190">
        <v>0</v>
      </c>
      <c r="AL31" s="122">
        <v>0</v>
      </c>
      <c r="AM31" s="122"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</row>
    <row r="32" spans="1:44" ht="85.5" customHeight="1">
      <c r="A32" s="349" t="s">
        <v>1161</v>
      </c>
      <c r="B32" s="349"/>
      <c r="C32" s="349"/>
      <c r="D32" s="198" t="s">
        <v>1162</v>
      </c>
      <c r="E32" s="129">
        <v>23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0">
        <v>0</v>
      </c>
      <c r="AA32" s="190">
        <v>0</v>
      </c>
      <c r="AB32" s="190">
        <v>0</v>
      </c>
      <c r="AC32" s="190">
        <v>0</v>
      </c>
      <c r="AD32" s="190">
        <v>0</v>
      </c>
      <c r="AE32" s="190">
        <v>0</v>
      </c>
      <c r="AF32" s="190">
        <v>0</v>
      </c>
      <c r="AG32" s="190">
        <v>0</v>
      </c>
      <c r="AH32" s="122">
        <v>0</v>
      </c>
      <c r="AI32" s="190">
        <v>0</v>
      </c>
      <c r="AJ32" s="190">
        <v>0</v>
      </c>
      <c r="AK32" s="190">
        <v>0</v>
      </c>
      <c r="AL32" s="122">
        <v>0</v>
      </c>
      <c r="AM32" s="122">
        <v>0</v>
      </c>
      <c r="AN32" s="122">
        <v>0</v>
      </c>
      <c r="AO32" s="122">
        <v>0</v>
      </c>
      <c r="AP32" s="122">
        <v>0</v>
      </c>
      <c r="AQ32" s="122">
        <v>0</v>
      </c>
      <c r="AR32" s="122">
        <v>0</v>
      </c>
    </row>
    <row r="33" spans="1:44" ht="39" customHeight="1">
      <c r="A33" s="349" t="s">
        <v>1163</v>
      </c>
      <c r="B33" s="349"/>
      <c r="C33" s="349"/>
      <c r="D33" s="198" t="s">
        <v>1164</v>
      </c>
      <c r="E33" s="129">
        <v>24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0">
        <v>0</v>
      </c>
      <c r="AA33" s="190">
        <v>0</v>
      </c>
      <c r="AB33" s="190">
        <v>0</v>
      </c>
      <c r="AC33" s="190">
        <v>0</v>
      </c>
      <c r="AD33" s="190">
        <v>0</v>
      </c>
      <c r="AE33" s="190">
        <v>0</v>
      </c>
      <c r="AF33" s="190">
        <v>0</v>
      </c>
      <c r="AG33" s="190">
        <v>0</v>
      </c>
      <c r="AH33" s="122">
        <v>0</v>
      </c>
      <c r="AI33" s="190">
        <v>0</v>
      </c>
      <c r="AJ33" s="190">
        <v>0</v>
      </c>
      <c r="AK33" s="190">
        <v>0</v>
      </c>
      <c r="AL33" s="122">
        <v>0</v>
      </c>
      <c r="AM33" s="122">
        <v>0</v>
      </c>
      <c r="AN33" s="122">
        <v>0</v>
      </c>
      <c r="AO33" s="122">
        <v>0</v>
      </c>
      <c r="AP33" s="122">
        <v>0</v>
      </c>
      <c r="AQ33" s="122">
        <v>0</v>
      </c>
      <c r="AR33" s="122">
        <v>0</v>
      </c>
    </row>
    <row r="34" spans="1:44" ht="75.75" customHeight="1">
      <c r="A34" s="349" t="s">
        <v>1158</v>
      </c>
      <c r="B34" s="349"/>
      <c r="C34" s="349"/>
      <c r="D34" s="198" t="s">
        <v>1397</v>
      </c>
      <c r="E34" s="129">
        <v>25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0">
        <v>0</v>
      </c>
      <c r="AA34" s="190">
        <v>0</v>
      </c>
      <c r="AB34" s="190">
        <v>0</v>
      </c>
      <c r="AC34" s="190">
        <v>0</v>
      </c>
      <c r="AD34" s="190">
        <v>0</v>
      </c>
      <c r="AE34" s="190">
        <v>0</v>
      </c>
      <c r="AF34" s="190">
        <v>0</v>
      </c>
      <c r="AG34" s="190">
        <v>0</v>
      </c>
      <c r="AH34" s="122">
        <v>0</v>
      </c>
      <c r="AI34" s="190">
        <v>0</v>
      </c>
      <c r="AJ34" s="190">
        <v>0</v>
      </c>
      <c r="AK34" s="190">
        <v>0</v>
      </c>
      <c r="AL34" s="122">
        <v>0</v>
      </c>
      <c r="AM34" s="122">
        <v>0</v>
      </c>
      <c r="AN34" s="122">
        <v>0</v>
      </c>
      <c r="AO34" s="122">
        <v>0</v>
      </c>
      <c r="AP34" s="122">
        <v>0</v>
      </c>
      <c r="AQ34" s="122">
        <v>0</v>
      </c>
      <c r="AR34" s="122">
        <v>0</v>
      </c>
    </row>
    <row r="35" spans="1:44" ht="63" customHeight="1">
      <c r="A35" s="346" t="s">
        <v>1252</v>
      </c>
      <c r="B35" s="347"/>
      <c r="C35" s="348"/>
      <c r="D35" s="110" t="s">
        <v>55</v>
      </c>
      <c r="E35" s="129">
        <v>26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  <c r="T35" s="190">
        <v>0</v>
      </c>
      <c r="U35" s="190">
        <v>0</v>
      </c>
      <c r="V35" s="190">
        <v>0</v>
      </c>
      <c r="W35" s="190">
        <v>0</v>
      </c>
      <c r="X35" s="190">
        <v>0</v>
      </c>
      <c r="Y35" s="190">
        <v>0</v>
      </c>
      <c r="Z35" s="190">
        <v>0</v>
      </c>
      <c r="AA35" s="190">
        <v>0</v>
      </c>
      <c r="AB35" s="190">
        <v>0</v>
      </c>
      <c r="AC35" s="190">
        <v>0</v>
      </c>
      <c r="AD35" s="190">
        <v>0</v>
      </c>
      <c r="AE35" s="190">
        <v>0</v>
      </c>
      <c r="AF35" s="190">
        <v>0</v>
      </c>
      <c r="AG35" s="190">
        <v>0</v>
      </c>
      <c r="AH35" s="122">
        <v>0</v>
      </c>
      <c r="AI35" s="190">
        <v>0</v>
      </c>
      <c r="AJ35" s="190">
        <v>0</v>
      </c>
      <c r="AK35" s="190">
        <v>0</v>
      </c>
      <c r="AL35" s="122">
        <v>0</v>
      </c>
      <c r="AM35" s="122">
        <v>0</v>
      </c>
      <c r="AN35" s="122">
        <v>0</v>
      </c>
      <c r="AO35" s="122">
        <v>0</v>
      </c>
      <c r="AP35" s="122">
        <v>0</v>
      </c>
      <c r="AQ35" s="122">
        <v>0</v>
      </c>
      <c r="AR35" s="122">
        <v>0</v>
      </c>
    </row>
    <row r="36" spans="1:44" ht="57" customHeight="1">
      <c r="A36" s="346" t="s">
        <v>1122</v>
      </c>
      <c r="B36" s="347"/>
      <c r="C36" s="348"/>
      <c r="D36" s="198">
        <v>289</v>
      </c>
      <c r="E36" s="129">
        <v>27</v>
      </c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</row>
    <row r="37" spans="1:44" ht="35.25" customHeight="1">
      <c r="A37" s="346" t="s">
        <v>1253</v>
      </c>
      <c r="B37" s="347"/>
      <c r="C37" s="348"/>
      <c r="D37" s="198">
        <v>290</v>
      </c>
      <c r="E37" s="129">
        <v>28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</row>
    <row r="38" spans="1:44" ht="33" customHeight="1">
      <c r="A38" s="349" t="s">
        <v>1254</v>
      </c>
      <c r="B38" s="349"/>
      <c r="C38" s="349"/>
      <c r="D38" s="198">
        <v>291</v>
      </c>
      <c r="E38" s="129">
        <v>29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</row>
    <row r="39" spans="1:44" ht="74.25" customHeight="1">
      <c r="A39" s="349" t="s">
        <v>1155</v>
      </c>
      <c r="B39" s="349"/>
      <c r="C39" s="349"/>
      <c r="D39" s="198" t="s">
        <v>1496</v>
      </c>
      <c r="E39" s="129">
        <v>30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</row>
    <row r="40" spans="1:44" ht="102" customHeight="1">
      <c r="A40" s="349" t="s">
        <v>1156</v>
      </c>
      <c r="B40" s="349"/>
      <c r="C40" s="349"/>
      <c r="D40" s="198" t="s">
        <v>1394</v>
      </c>
      <c r="E40" s="129">
        <v>31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90">
        <v>0</v>
      </c>
      <c r="T40" s="190">
        <v>0</v>
      </c>
      <c r="U40" s="190">
        <v>0</v>
      </c>
      <c r="V40" s="190">
        <v>0</v>
      </c>
      <c r="W40" s="190">
        <v>0</v>
      </c>
      <c r="X40" s="190">
        <v>0</v>
      </c>
      <c r="Y40" s="190">
        <v>0</v>
      </c>
      <c r="Z40" s="190">
        <v>0</v>
      </c>
      <c r="AA40" s="190">
        <v>0</v>
      </c>
      <c r="AB40" s="190">
        <v>0</v>
      </c>
      <c r="AC40" s="190">
        <v>0</v>
      </c>
      <c r="AD40" s="190">
        <v>0</v>
      </c>
      <c r="AE40" s="190">
        <v>0</v>
      </c>
      <c r="AF40" s="190">
        <v>0</v>
      </c>
      <c r="AG40" s="190">
        <v>0</v>
      </c>
      <c r="AH40" s="122">
        <v>0</v>
      </c>
      <c r="AI40" s="190">
        <v>0</v>
      </c>
      <c r="AJ40" s="190">
        <v>0</v>
      </c>
      <c r="AK40" s="190">
        <v>0</v>
      </c>
      <c r="AL40" s="122">
        <v>0</v>
      </c>
      <c r="AM40" s="122">
        <v>0</v>
      </c>
      <c r="AN40" s="122">
        <v>0</v>
      </c>
      <c r="AO40" s="122">
        <v>0</v>
      </c>
      <c r="AP40" s="122">
        <v>0</v>
      </c>
      <c r="AQ40" s="122">
        <v>0</v>
      </c>
      <c r="AR40" s="122">
        <v>0</v>
      </c>
    </row>
    <row r="41" spans="1:44" ht="102" customHeight="1">
      <c r="A41" s="385" t="s">
        <v>1086</v>
      </c>
      <c r="B41" s="386"/>
      <c r="C41" s="109" t="s">
        <v>1088</v>
      </c>
      <c r="D41" s="392" t="s">
        <v>1108</v>
      </c>
      <c r="E41" s="129">
        <v>32</v>
      </c>
      <c r="F41" s="190">
        <v>0</v>
      </c>
      <c r="G41" s="190">
        <v>0</v>
      </c>
      <c r="H41" s="190">
        <v>0</v>
      </c>
      <c r="I41" s="190">
        <v>0</v>
      </c>
      <c r="J41" s="191"/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190">
        <v>0</v>
      </c>
      <c r="R41" s="190">
        <v>0</v>
      </c>
      <c r="S41" s="190">
        <v>0</v>
      </c>
      <c r="T41" s="190">
        <v>0</v>
      </c>
      <c r="U41" s="190">
        <v>0</v>
      </c>
      <c r="V41" s="190">
        <v>0</v>
      </c>
      <c r="W41" s="190">
        <v>0</v>
      </c>
      <c r="X41" s="190">
        <v>0</v>
      </c>
      <c r="Y41" s="190">
        <v>0</v>
      </c>
      <c r="Z41" s="190">
        <v>0</v>
      </c>
      <c r="AA41" s="190">
        <v>0</v>
      </c>
      <c r="AB41" s="190">
        <v>0</v>
      </c>
      <c r="AC41" s="190">
        <v>0</v>
      </c>
      <c r="AD41" s="190">
        <v>0</v>
      </c>
      <c r="AE41" s="190">
        <v>0</v>
      </c>
      <c r="AF41" s="191"/>
      <c r="AG41" s="190">
        <v>0</v>
      </c>
      <c r="AH41" s="122">
        <v>0</v>
      </c>
      <c r="AI41" s="190">
        <v>0</v>
      </c>
      <c r="AJ41" s="190">
        <v>0</v>
      </c>
      <c r="AK41" s="190">
        <v>0</v>
      </c>
      <c r="AL41" s="122">
        <v>0</v>
      </c>
      <c r="AM41" s="122">
        <v>0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</row>
    <row r="42" spans="1:44" s="9" customFormat="1" ht="81" customHeight="1">
      <c r="A42" s="387"/>
      <c r="B42" s="388"/>
      <c r="C42" s="109" t="s">
        <v>1087</v>
      </c>
      <c r="D42" s="393"/>
      <c r="E42" s="129">
        <v>33</v>
      </c>
      <c r="F42" s="192">
        <v>0</v>
      </c>
      <c r="G42" s="192">
        <v>0</v>
      </c>
      <c r="H42" s="192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190">
        <v>0</v>
      </c>
      <c r="V42" s="190">
        <v>0</v>
      </c>
      <c r="W42" s="190">
        <v>0</v>
      </c>
      <c r="X42" s="190">
        <v>0</v>
      </c>
      <c r="Y42" s="190">
        <v>0</v>
      </c>
      <c r="Z42" s="190">
        <v>0</v>
      </c>
      <c r="AA42" s="190">
        <v>0</v>
      </c>
      <c r="AB42" s="190"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122">
        <v>0</v>
      </c>
      <c r="AI42" s="190">
        <v>0</v>
      </c>
      <c r="AJ42" s="190">
        <v>0</v>
      </c>
      <c r="AK42" s="190">
        <v>0</v>
      </c>
      <c r="AL42" s="122">
        <v>0</v>
      </c>
      <c r="AM42" s="122">
        <v>0</v>
      </c>
      <c r="AN42" s="122">
        <v>0</v>
      </c>
      <c r="AO42" s="122">
        <v>0</v>
      </c>
      <c r="AP42" s="122">
        <v>0</v>
      </c>
      <c r="AQ42" s="122">
        <v>0</v>
      </c>
      <c r="AR42" s="122">
        <v>0</v>
      </c>
    </row>
    <row r="43" spans="1:44" s="9" customFormat="1" ht="34.5" customHeight="1" thickBot="1">
      <c r="A43" s="377" t="s">
        <v>1165</v>
      </c>
      <c r="B43" s="378"/>
      <c r="C43" s="378"/>
      <c r="D43" s="379"/>
      <c r="E43" s="152">
        <v>34</v>
      </c>
      <c r="F43" s="211">
        <v>0</v>
      </c>
      <c r="G43" s="211">
        <v>0</v>
      </c>
      <c r="H43" s="212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13">
        <v>0</v>
      </c>
      <c r="V43" s="213">
        <v>0</v>
      </c>
      <c r="W43" s="213">
        <v>0</v>
      </c>
      <c r="X43" s="213">
        <v>0</v>
      </c>
      <c r="Y43" s="213">
        <v>0</v>
      </c>
      <c r="Z43" s="213">
        <v>0</v>
      </c>
      <c r="AA43" s="213">
        <v>0</v>
      </c>
      <c r="AB43" s="213">
        <v>0</v>
      </c>
      <c r="AC43" s="213">
        <v>0</v>
      </c>
      <c r="AD43" s="213">
        <v>0</v>
      </c>
      <c r="AE43" s="213">
        <v>0</v>
      </c>
      <c r="AF43" s="213">
        <v>0</v>
      </c>
      <c r="AG43" s="213">
        <v>0</v>
      </c>
      <c r="AH43" s="153">
        <v>0</v>
      </c>
      <c r="AI43" s="213">
        <v>0</v>
      </c>
      <c r="AJ43" s="213">
        <v>0</v>
      </c>
      <c r="AK43" s="213">
        <v>0</v>
      </c>
      <c r="AL43" s="153">
        <v>0</v>
      </c>
      <c r="AM43" s="153">
        <v>0</v>
      </c>
      <c r="AN43" s="153">
        <v>0</v>
      </c>
      <c r="AO43" s="153">
        <v>0</v>
      </c>
      <c r="AP43" s="153">
        <v>0</v>
      </c>
      <c r="AQ43" s="153">
        <v>0</v>
      </c>
      <c r="AR43" s="153">
        <v>0</v>
      </c>
    </row>
    <row r="44" spans="1:44" s="9" customFormat="1" ht="57.75" customHeight="1" thickBot="1">
      <c r="A44" s="380" t="s">
        <v>1264</v>
      </c>
      <c r="B44" s="381"/>
      <c r="C44" s="381"/>
      <c r="D44" s="381"/>
      <c r="E44" s="159">
        <v>35</v>
      </c>
      <c r="F44" s="216">
        <v>0</v>
      </c>
      <c r="G44" s="217">
        <v>0</v>
      </c>
      <c r="H44" s="218">
        <v>0</v>
      </c>
      <c r="I44" s="218">
        <v>0</v>
      </c>
      <c r="J44" s="218">
        <v>0</v>
      </c>
      <c r="K44" s="218">
        <v>0</v>
      </c>
      <c r="L44" s="218">
        <v>0</v>
      </c>
      <c r="M44" s="218">
        <v>0</v>
      </c>
      <c r="N44" s="218">
        <v>0</v>
      </c>
      <c r="O44" s="218">
        <v>0</v>
      </c>
      <c r="P44" s="218">
        <v>0</v>
      </c>
      <c r="Q44" s="218">
        <v>0</v>
      </c>
      <c r="R44" s="218">
        <v>0</v>
      </c>
      <c r="S44" s="218">
        <v>0</v>
      </c>
      <c r="T44" s="218">
        <v>0</v>
      </c>
      <c r="U44" s="218">
        <v>0</v>
      </c>
      <c r="V44" s="218">
        <v>0</v>
      </c>
      <c r="W44" s="218">
        <v>0</v>
      </c>
      <c r="X44" s="218">
        <v>0</v>
      </c>
      <c r="Y44" s="218">
        <v>0</v>
      </c>
      <c r="Z44" s="218">
        <v>0</v>
      </c>
      <c r="AA44" s="218">
        <v>0</v>
      </c>
      <c r="AB44" s="218">
        <v>0</v>
      </c>
      <c r="AC44" s="218">
        <v>0</v>
      </c>
      <c r="AD44" s="218">
        <v>0</v>
      </c>
      <c r="AE44" s="218">
        <v>0</v>
      </c>
      <c r="AF44" s="218">
        <v>0</v>
      </c>
      <c r="AG44" s="218">
        <v>0</v>
      </c>
      <c r="AH44" s="156">
        <v>0</v>
      </c>
      <c r="AI44" s="218">
        <v>0</v>
      </c>
      <c r="AJ44" s="218">
        <v>0</v>
      </c>
      <c r="AK44" s="219">
        <v>0</v>
      </c>
      <c r="AL44" s="220">
        <v>0</v>
      </c>
      <c r="AM44" s="156">
        <v>0</v>
      </c>
      <c r="AN44" s="156">
        <v>0</v>
      </c>
      <c r="AO44" s="156">
        <v>0</v>
      </c>
      <c r="AP44" s="156">
        <v>0</v>
      </c>
      <c r="AQ44" s="156">
        <v>0</v>
      </c>
      <c r="AR44" s="221">
        <v>0</v>
      </c>
    </row>
    <row r="45" spans="1:44" s="9" customFormat="1" ht="58.5" customHeight="1">
      <c r="A45" s="372" t="s">
        <v>1089</v>
      </c>
      <c r="B45" s="382" t="s">
        <v>1123</v>
      </c>
      <c r="C45" s="383"/>
      <c r="D45" s="112"/>
      <c r="E45" s="154">
        <v>36</v>
      </c>
      <c r="F45" s="214">
        <v>0</v>
      </c>
      <c r="G45" s="214">
        <v>0</v>
      </c>
      <c r="H45" s="215">
        <v>0</v>
      </c>
      <c r="I45" s="215">
        <v>0</v>
      </c>
      <c r="J45" s="215">
        <v>0</v>
      </c>
      <c r="K45" s="215">
        <v>0</v>
      </c>
      <c r="L45" s="215">
        <v>0</v>
      </c>
      <c r="M45" s="215">
        <v>0</v>
      </c>
      <c r="N45" s="215">
        <v>0</v>
      </c>
      <c r="O45" s="215">
        <v>0</v>
      </c>
      <c r="P45" s="215">
        <v>0</v>
      </c>
      <c r="Q45" s="215">
        <v>0</v>
      </c>
      <c r="R45" s="215">
        <v>0</v>
      </c>
      <c r="S45" s="215">
        <v>0</v>
      </c>
      <c r="T45" s="215">
        <v>0</v>
      </c>
      <c r="U45" s="215">
        <v>0</v>
      </c>
      <c r="V45" s="215">
        <v>0</v>
      </c>
      <c r="W45" s="215">
        <v>0</v>
      </c>
      <c r="X45" s="215">
        <v>0</v>
      </c>
      <c r="Y45" s="215">
        <v>0</v>
      </c>
      <c r="Z45" s="215">
        <v>0</v>
      </c>
      <c r="AA45" s="215">
        <v>0</v>
      </c>
      <c r="AB45" s="215">
        <v>0</v>
      </c>
      <c r="AC45" s="215">
        <v>0</v>
      </c>
      <c r="AD45" s="215">
        <v>0</v>
      </c>
      <c r="AE45" s="215">
        <v>0</v>
      </c>
      <c r="AF45" s="215">
        <v>0</v>
      </c>
      <c r="AG45" s="215">
        <v>0</v>
      </c>
      <c r="AH45" s="155">
        <v>0</v>
      </c>
      <c r="AI45" s="215">
        <v>0</v>
      </c>
      <c r="AJ45" s="215">
        <v>0</v>
      </c>
      <c r="AK45" s="215">
        <v>0</v>
      </c>
      <c r="AL45" s="155">
        <v>0</v>
      </c>
      <c r="AM45" s="155">
        <v>0</v>
      </c>
      <c r="AN45" s="155">
        <v>0</v>
      </c>
      <c r="AO45" s="155">
        <v>0</v>
      </c>
      <c r="AP45" s="155">
        <v>0</v>
      </c>
      <c r="AQ45" s="155">
        <v>0</v>
      </c>
      <c r="AR45" s="155">
        <v>0</v>
      </c>
    </row>
    <row r="46" spans="1:44" s="9" customFormat="1" ht="58.5" customHeight="1">
      <c r="A46" s="372"/>
      <c r="B46" s="346" t="s">
        <v>1124</v>
      </c>
      <c r="C46" s="348"/>
      <c r="D46" s="112"/>
      <c r="E46" s="129">
        <v>37</v>
      </c>
      <c r="F46" s="194"/>
      <c r="G46" s="194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23"/>
      <c r="AI46" s="189"/>
      <c r="AJ46" s="189"/>
      <c r="AK46" s="189"/>
      <c r="AL46" s="123"/>
      <c r="AM46" s="123"/>
      <c r="AN46" s="123"/>
      <c r="AO46" s="123"/>
      <c r="AP46" s="123"/>
      <c r="AQ46" s="123"/>
      <c r="AR46" s="123"/>
    </row>
    <row r="47" spans="1:44" s="9" customFormat="1" ht="59.25" customHeight="1">
      <c r="A47" s="372"/>
      <c r="B47" s="346" t="s">
        <v>1125</v>
      </c>
      <c r="C47" s="348"/>
      <c r="D47" s="112"/>
      <c r="E47" s="129">
        <v>38</v>
      </c>
      <c r="F47" s="193">
        <v>0</v>
      </c>
      <c r="G47" s="193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190">
        <v>0</v>
      </c>
      <c r="V47" s="190">
        <v>0</v>
      </c>
      <c r="W47" s="190">
        <v>0</v>
      </c>
      <c r="X47" s="190">
        <v>0</v>
      </c>
      <c r="Y47" s="190">
        <v>0</v>
      </c>
      <c r="Z47" s="190">
        <v>0</v>
      </c>
      <c r="AA47" s="190">
        <v>0</v>
      </c>
      <c r="AB47" s="190">
        <v>0</v>
      </c>
      <c r="AC47" s="190">
        <v>0</v>
      </c>
      <c r="AD47" s="190">
        <v>0</v>
      </c>
      <c r="AE47" s="190">
        <v>0</v>
      </c>
      <c r="AF47" s="190">
        <v>0</v>
      </c>
      <c r="AG47" s="190">
        <v>0</v>
      </c>
      <c r="AH47" s="122">
        <v>0</v>
      </c>
      <c r="AI47" s="190">
        <v>0</v>
      </c>
      <c r="AJ47" s="190">
        <v>0</v>
      </c>
      <c r="AK47" s="190">
        <v>0</v>
      </c>
      <c r="AL47" s="122">
        <v>0</v>
      </c>
      <c r="AM47" s="122">
        <v>0</v>
      </c>
      <c r="AN47" s="122">
        <v>0</v>
      </c>
      <c r="AO47" s="122">
        <v>0</v>
      </c>
      <c r="AP47" s="122">
        <v>0</v>
      </c>
      <c r="AQ47" s="122">
        <v>0</v>
      </c>
      <c r="AR47" s="122">
        <v>0</v>
      </c>
    </row>
    <row r="48" spans="1:44" s="9" customFormat="1" ht="59.25" customHeight="1">
      <c r="A48" s="372"/>
      <c r="B48" s="371" t="s">
        <v>1126</v>
      </c>
      <c r="C48" s="371"/>
      <c r="D48" s="111" t="s">
        <v>1140</v>
      </c>
      <c r="E48" s="130">
        <v>39</v>
      </c>
      <c r="F48" s="193">
        <v>0</v>
      </c>
      <c r="G48" s="193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190">
        <v>0</v>
      </c>
      <c r="V48" s="190">
        <v>0</v>
      </c>
      <c r="W48" s="190">
        <v>0</v>
      </c>
      <c r="X48" s="190">
        <v>0</v>
      </c>
      <c r="Y48" s="190">
        <v>0</v>
      </c>
      <c r="Z48" s="190">
        <v>0</v>
      </c>
      <c r="AA48" s="190">
        <v>0</v>
      </c>
      <c r="AB48" s="190">
        <v>0</v>
      </c>
      <c r="AC48" s="190">
        <v>0</v>
      </c>
      <c r="AD48" s="190">
        <v>0</v>
      </c>
      <c r="AE48" s="190">
        <v>0</v>
      </c>
      <c r="AF48" s="190">
        <v>0</v>
      </c>
      <c r="AG48" s="190">
        <v>0</v>
      </c>
      <c r="AH48" s="122">
        <v>0</v>
      </c>
      <c r="AI48" s="190">
        <v>0</v>
      </c>
      <c r="AJ48" s="190">
        <v>0</v>
      </c>
      <c r="AK48" s="190">
        <v>0</v>
      </c>
      <c r="AL48" s="122">
        <v>0</v>
      </c>
      <c r="AM48" s="122">
        <v>0</v>
      </c>
      <c r="AN48" s="122">
        <v>0</v>
      </c>
      <c r="AO48" s="122">
        <v>0</v>
      </c>
      <c r="AP48" s="122">
        <v>0</v>
      </c>
      <c r="AQ48" s="122">
        <v>0</v>
      </c>
      <c r="AR48" s="122">
        <v>0</v>
      </c>
    </row>
    <row r="49" spans="1:44" s="9" customFormat="1" ht="53.25" customHeight="1">
      <c r="A49" s="372"/>
      <c r="B49" s="371" t="s">
        <v>1080</v>
      </c>
      <c r="C49" s="371"/>
      <c r="D49" s="111" t="s">
        <v>1127</v>
      </c>
      <c r="E49" s="130">
        <v>40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90">
        <v>0</v>
      </c>
      <c r="V49" s="190">
        <v>0</v>
      </c>
      <c r="W49" s="190">
        <v>0</v>
      </c>
      <c r="X49" s="190">
        <v>0</v>
      </c>
      <c r="Y49" s="190">
        <v>0</v>
      </c>
      <c r="Z49" s="190">
        <v>0</v>
      </c>
      <c r="AA49" s="190">
        <v>0</v>
      </c>
      <c r="AB49" s="190">
        <v>0</v>
      </c>
      <c r="AC49" s="190">
        <v>0</v>
      </c>
      <c r="AD49" s="190">
        <v>0</v>
      </c>
      <c r="AE49" s="190">
        <v>0</v>
      </c>
      <c r="AF49" s="190">
        <v>0</v>
      </c>
      <c r="AG49" s="190">
        <v>0</v>
      </c>
      <c r="AH49" s="122">
        <v>0</v>
      </c>
      <c r="AI49" s="190">
        <v>0</v>
      </c>
      <c r="AJ49" s="190">
        <v>0</v>
      </c>
      <c r="AK49" s="190">
        <v>0</v>
      </c>
      <c r="AL49" s="122">
        <v>0</v>
      </c>
      <c r="AM49" s="122">
        <v>0</v>
      </c>
      <c r="AN49" s="122">
        <v>0</v>
      </c>
      <c r="AO49" s="122">
        <v>0</v>
      </c>
      <c r="AP49" s="122">
        <v>0</v>
      </c>
      <c r="AQ49" s="122">
        <v>0</v>
      </c>
      <c r="AR49" s="122">
        <v>0</v>
      </c>
    </row>
    <row r="50" spans="1:44" s="9" customFormat="1" ht="32.25" customHeight="1">
      <c r="A50" s="372"/>
      <c r="B50" s="374" t="s">
        <v>1291</v>
      </c>
      <c r="C50" s="109" t="s">
        <v>1128</v>
      </c>
      <c r="D50" s="110" t="s">
        <v>1255</v>
      </c>
      <c r="E50" s="130">
        <v>41</v>
      </c>
      <c r="F50" s="190"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0">
        <v>0</v>
      </c>
      <c r="U50" s="190">
        <v>0</v>
      </c>
      <c r="V50" s="190">
        <v>0</v>
      </c>
      <c r="W50" s="190">
        <v>0</v>
      </c>
      <c r="X50" s="190">
        <v>0</v>
      </c>
      <c r="Y50" s="190">
        <v>0</v>
      </c>
      <c r="Z50" s="190">
        <v>0</v>
      </c>
      <c r="AA50" s="190">
        <v>0</v>
      </c>
      <c r="AB50" s="190">
        <v>0</v>
      </c>
      <c r="AC50" s="190">
        <v>0</v>
      </c>
      <c r="AD50" s="190">
        <v>0</v>
      </c>
      <c r="AE50" s="190">
        <v>0</v>
      </c>
      <c r="AF50" s="190">
        <v>0</v>
      </c>
      <c r="AG50" s="190">
        <v>0</v>
      </c>
      <c r="AH50" s="122">
        <v>0</v>
      </c>
      <c r="AI50" s="190">
        <v>0</v>
      </c>
      <c r="AJ50" s="190">
        <v>0</v>
      </c>
      <c r="AK50" s="190">
        <v>0</v>
      </c>
      <c r="AL50" s="122">
        <v>0</v>
      </c>
      <c r="AM50" s="122">
        <v>0</v>
      </c>
      <c r="AN50" s="122">
        <v>0</v>
      </c>
      <c r="AO50" s="122">
        <v>0</v>
      </c>
      <c r="AP50" s="122">
        <v>0</v>
      </c>
      <c r="AQ50" s="122">
        <v>0</v>
      </c>
      <c r="AR50" s="122">
        <v>0</v>
      </c>
    </row>
    <row r="51" spans="1:44" s="9" customFormat="1" ht="54" customHeight="1">
      <c r="A51" s="372"/>
      <c r="B51" s="375"/>
      <c r="C51" s="109" t="s">
        <v>1129</v>
      </c>
      <c r="D51" s="110" t="s">
        <v>1255</v>
      </c>
      <c r="E51" s="130">
        <v>42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</row>
    <row r="52" spans="1:44" ht="55.5" customHeight="1">
      <c r="A52" s="373"/>
      <c r="B52" s="376"/>
      <c r="C52" s="109" t="s">
        <v>1130</v>
      </c>
      <c r="D52" s="110" t="s">
        <v>1256</v>
      </c>
      <c r="E52" s="131">
        <v>43</v>
      </c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</row>
    <row r="53" spans="1:44" ht="45" customHeight="1">
      <c r="A53" s="384" t="s">
        <v>1131</v>
      </c>
      <c r="B53" s="347" t="s">
        <v>1132</v>
      </c>
      <c r="C53" s="348"/>
      <c r="D53" s="110"/>
      <c r="E53" s="130">
        <v>44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</row>
    <row r="54" spans="1:44" ht="45" customHeight="1">
      <c r="A54" s="384"/>
      <c r="B54" s="347" t="s">
        <v>1133</v>
      </c>
      <c r="C54" s="348"/>
      <c r="D54" s="110"/>
      <c r="E54" s="130">
        <v>45</v>
      </c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</row>
    <row r="55" spans="1:44" ht="48" customHeight="1">
      <c r="A55" s="384"/>
      <c r="B55" s="347" t="s">
        <v>1134</v>
      </c>
      <c r="C55" s="348"/>
      <c r="D55" s="110"/>
      <c r="E55" s="130">
        <v>46</v>
      </c>
      <c r="F55" s="195">
        <v>0</v>
      </c>
      <c r="G55" s="195">
        <v>0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5">
        <v>0</v>
      </c>
      <c r="R55" s="195">
        <v>0</v>
      </c>
      <c r="S55" s="195">
        <v>0</v>
      </c>
      <c r="T55" s="195">
        <v>0</v>
      </c>
      <c r="U55" s="195">
        <v>0</v>
      </c>
      <c r="V55" s="195">
        <v>0</v>
      </c>
      <c r="W55" s="195">
        <v>0</v>
      </c>
      <c r="X55" s="195">
        <v>0</v>
      </c>
      <c r="Y55" s="195">
        <v>0</v>
      </c>
      <c r="Z55" s="195">
        <v>0</v>
      </c>
      <c r="AA55" s="195">
        <v>0</v>
      </c>
      <c r="AB55" s="195">
        <v>0</v>
      </c>
      <c r="AC55" s="195">
        <v>0</v>
      </c>
      <c r="AD55" s="195">
        <v>0</v>
      </c>
      <c r="AE55" s="195">
        <v>0</v>
      </c>
      <c r="AF55" s="195">
        <v>0</v>
      </c>
      <c r="AG55" s="195">
        <v>0</v>
      </c>
      <c r="AH55" s="124">
        <v>0</v>
      </c>
      <c r="AI55" s="195">
        <v>0</v>
      </c>
      <c r="AJ55" s="195">
        <v>0</v>
      </c>
      <c r="AK55" s="195">
        <v>0</v>
      </c>
      <c r="AL55" s="124">
        <v>0</v>
      </c>
      <c r="AM55" s="122">
        <v>0</v>
      </c>
      <c r="AN55" s="122">
        <v>0</v>
      </c>
      <c r="AO55" s="122">
        <v>0</v>
      </c>
      <c r="AP55" s="122">
        <v>0</v>
      </c>
      <c r="AQ55" s="122">
        <v>0</v>
      </c>
      <c r="AR55" s="122">
        <v>0</v>
      </c>
    </row>
    <row r="56" spans="1:44" ht="41.25" customHeight="1">
      <c r="A56" s="384"/>
      <c r="B56" s="347" t="s">
        <v>1135</v>
      </c>
      <c r="C56" s="348"/>
      <c r="D56" s="110"/>
      <c r="E56" s="130">
        <v>47</v>
      </c>
      <c r="F56" s="195"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0</v>
      </c>
      <c r="R56" s="195">
        <v>0</v>
      </c>
      <c r="S56" s="195">
        <v>0</v>
      </c>
      <c r="T56" s="195">
        <v>0</v>
      </c>
      <c r="U56" s="195">
        <v>0</v>
      </c>
      <c r="V56" s="195">
        <v>0</v>
      </c>
      <c r="W56" s="195">
        <v>0</v>
      </c>
      <c r="X56" s="195">
        <v>0</v>
      </c>
      <c r="Y56" s="195">
        <v>0</v>
      </c>
      <c r="Z56" s="195">
        <v>0</v>
      </c>
      <c r="AA56" s="195">
        <v>0</v>
      </c>
      <c r="AB56" s="195">
        <v>0</v>
      </c>
      <c r="AC56" s="195">
        <v>0</v>
      </c>
      <c r="AD56" s="195">
        <v>0</v>
      </c>
      <c r="AE56" s="195">
        <v>0</v>
      </c>
      <c r="AF56" s="195">
        <v>0</v>
      </c>
      <c r="AG56" s="195">
        <v>0</v>
      </c>
      <c r="AH56" s="124">
        <v>0</v>
      </c>
      <c r="AI56" s="195">
        <v>0</v>
      </c>
      <c r="AJ56" s="195">
        <v>0</v>
      </c>
      <c r="AK56" s="195">
        <v>0</v>
      </c>
      <c r="AL56" s="124">
        <v>0</v>
      </c>
      <c r="AM56" s="122">
        <v>0</v>
      </c>
      <c r="AN56" s="122">
        <v>0</v>
      </c>
      <c r="AO56" s="122">
        <v>0</v>
      </c>
      <c r="AP56" s="122">
        <v>0</v>
      </c>
      <c r="AQ56" s="122">
        <v>0</v>
      </c>
      <c r="AR56" s="122">
        <v>0</v>
      </c>
    </row>
    <row r="57" spans="1:44" ht="62.25" customHeight="1">
      <c r="A57" s="346" t="s">
        <v>1497</v>
      </c>
      <c r="B57" s="347"/>
      <c r="C57" s="348"/>
      <c r="D57" s="110"/>
      <c r="E57" s="130">
        <v>48</v>
      </c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24">
        <v>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24">
        <v>0</v>
      </c>
      <c r="U57" s="124">
        <v>0</v>
      </c>
      <c r="V57" s="124">
        <v>0</v>
      </c>
      <c r="W57" s="124">
        <v>0</v>
      </c>
      <c r="X57" s="124">
        <v>0</v>
      </c>
      <c r="Y57" s="124">
        <v>0</v>
      </c>
      <c r="Z57" s="124">
        <v>0</v>
      </c>
      <c r="AA57" s="124">
        <v>0</v>
      </c>
      <c r="AB57" s="124">
        <v>0</v>
      </c>
      <c r="AC57" s="124">
        <v>0</v>
      </c>
      <c r="AD57" s="124">
        <v>0</v>
      </c>
      <c r="AE57" s="124">
        <v>0</v>
      </c>
      <c r="AF57" s="124">
        <v>0</v>
      </c>
      <c r="AG57" s="124">
        <v>0</v>
      </c>
      <c r="AH57" s="124">
        <v>0</v>
      </c>
      <c r="AI57" s="124">
        <v>0</v>
      </c>
      <c r="AJ57" s="124">
        <v>0</v>
      </c>
      <c r="AK57" s="124">
        <v>0</v>
      </c>
      <c r="AL57" s="124">
        <v>0</v>
      </c>
      <c r="AM57" s="122">
        <v>0</v>
      </c>
      <c r="AN57" s="122">
        <v>0</v>
      </c>
      <c r="AO57" s="122">
        <v>0</v>
      </c>
      <c r="AP57" s="122">
        <v>0</v>
      </c>
      <c r="AQ57" s="122">
        <v>0</v>
      </c>
      <c r="AR57" s="122">
        <v>0</v>
      </c>
    </row>
    <row r="58" spans="1:44" ht="54" customHeight="1">
      <c r="A58" s="346" t="s">
        <v>1498</v>
      </c>
      <c r="B58" s="347"/>
      <c r="C58" s="348"/>
      <c r="D58" s="110"/>
      <c r="E58" s="130">
        <v>49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24">
        <v>0</v>
      </c>
      <c r="AC58" s="124">
        <v>0</v>
      </c>
      <c r="AD58" s="124">
        <v>0</v>
      </c>
      <c r="AE58" s="124">
        <v>0</v>
      </c>
      <c r="AF58" s="124">
        <v>0</v>
      </c>
      <c r="AG58" s="124">
        <v>0</v>
      </c>
      <c r="AH58" s="124">
        <v>0</v>
      </c>
      <c r="AI58" s="124">
        <v>0</v>
      </c>
      <c r="AJ58" s="124">
        <v>0</v>
      </c>
      <c r="AK58" s="124">
        <v>0</v>
      </c>
      <c r="AL58" s="124">
        <v>0</v>
      </c>
      <c r="AM58" s="122">
        <v>0</v>
      </c>
      <c r="AN58" s="122">
        <v>0</v>
      </c>
      <c r="AO58" s="122">
        <v>0</v>
      </c>
      <c r="AP58" s="122">
        <v>0</v>
      </c>
      <c r="AQ58" s="122">
        <v>0</v>
      </c>
      <c r="AR58" s="122">
        <v>0</v>
      </c>
    </row>
    <row r="59" spans="1:44" ht="84" customHeight="1">
      <c r="A59" s="349" t="s">
        <v>1292</v>
      </c>
      <c r="B59" s="349"/>
      <c r="C59" s="349"/>
      <c r="D59" s="173"/>
      <c r="E59" s="130">
        <v>50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  <c r="AA59" s="124">
        <v>0</v>
      </c>
      <c r="AB59" s="124">
        <v>0</v>
      </c>
      <c r="AC59" s="124">
        <v>0</v>
      </c>
      <c r="AD59" s="124">
        <v>0</v>
      </c>
      <c r="AE59" s="124">
        <v>0</v>
      </c>
      <c r="AF59" s="124">
        <v>0</v>
      </c>
      <c r="AG59" s="124">
        <v>0</v>
      </c>
      <c r="AH59" s="124">
        <v>0</v>
      </c>
      <c r="AI59" s="124">
        <v>0</v>
      </c>
      <c r="AJ59" s="124">
        <v>0</v>
      </c>
      <c r="AK59" s="124">
        <v>0</v>
      </c>
      <c r="AL59" s="124">
        <v>0</v>
      </c>
      <c r="AM59" s="124">
        <v>0</v>
      </c>
      <c r="AN59" s="124">
        <v>0</v>
      </c>
      <c r="AO59" s="124">
        <v>0</v>
      </c>
      <c r="AP59" s="124">
        <v>0</v>
      </c>
      <c r="AQ59" s="122">
        <v>0</v>
      </c>
      <c r="AR59" s="122">
        <v>0</v>
      </c>
    </row>
    <row r="60" ht="39" customHeight="1">
      <c r="A60" s="172" t="s">
        <v>1094</v>
      </c>
    </row>
    <row r="61" ht="24.75" customHeight="1">
      <c r="A61" s="172" t="s">
        <v>1290</v>
      </c>
    </row>
  </sheetData>
  <sheetProtection/>
  <mergeCells count="97">
    <mergeCell ref="AJ5:AJ8"/>
    <mergeCell ref="AK5:AK8"/>
    <mergeCell ref="AG5:AG8"/>
    <mergeCell ref="AN6:AN8"/>
    <mergeCell ref="A4:H4"/>
    <mergeCell ref="A3:AL3"/>
    <mergeCell ref="G7:G8"/>
    <mergeCell ref="H7:I7"/>
    <mergeCell ref="J7:J8"/>
    <mergeCell ref="K7:M7"/>
    <mergeCell ref="O7:O8"/>
    <mergeCell ref="P7:P8"/>
    <mergeCell ref="Z7:Z8"/>
    <mergeCell ref="AA7:AA8"/>
    <mergeCell ref="AP6:AP8"/>
    <mergeCell ref="AE6:AE8"/>
    <mergeCell ref="AF6:AF8"/>
    <mergeCell ref="AL5:AL8"/>
    <mergeCell ref="AE5:AF5"/>
    <mergeCell ref="AM5:AM8"/>
    <mergeCell ref="AN5:AQ5"/>
    <mergeCell ref="AQ6:AQ8"/>
    <mergeCell ref="A34:C34"/>
    <mergeCell ref="A35:C35"/>
    <mergeCell ref="A29:C29"/>
    <mergeCell ref="Q7:S7"/>
    <mergeCell ref="A22:C22"/>
    <mergeCell ref="A24:C24"/>
    <mergeCell ref="A18:C18"/>
    <mergeCell ref="A19:C19"/>
    <mergeCell ref="A9:C9"/>
    <mergeCell ref="A5:C8"/>
    <mergeCell ref="A41:B42"/>
    <mergeCell ref="AH5:AH8"/>
    <mergeCell ref="AI5:AI8"/>
    <mergeCell ref="D41:D42"/>
    <mergeCell ref="AC5:AD5"/>
    <mergeCell ref="G6:P6"/>
    <mergeCell ref="N7:N8"/>
    <mergeCell ref="X7:X8"/>
    <mergeCell ref="Y7:Y8"/>
    <mergeCell ref="F5:F8"/>
    <mergeCell ref="A53:A56"/>
    <mergeCell ref="B53:C53"/>
    <mergeCell ref="B54:C54"/>
    <mergeCell ref="B55:C55"/>
    <mergeCell ref="B56:C56"/>
    <mergeCell ref="A38:C38"/>
    <mergeCell ref="A39:C39"/>
    <mergeCell ref="A14:C14"/>
    <mergeCell ref="A20:C20"/>
    <mergeCell ref="A36:C36"/>
    <mergeCell ref="A37:C37"/>
    <mergeCell ref="A30:C30"/>
    <mergeCell ref="A31:C31"/>
    <mergeCell ref="A32:C32"/>
    <mergeCell ref="A33:C33"/>
    <mergeCell ref="B49:C49"/>
    <mergeCell ref="A45:A52"/>
    <mergeCell ref="B50:B52"/>
    <mergeCell ref="A40:C40"/>
    <mergeCell ref="A43:D43"/>
    <mergeCell ref="A44:D44"/>
    <mergeCell ref="B45:C45"/>
    <mergeCell ref="B46:C46"/>
    <mergeCell ref="B47:C47"/>
    <mergeCell ref="B48:C48"/>
    <mergeCell ref="G5:V5"/>
    <mergeCell ref="A27:C27"/>
    <mergeCell ref="A28:C28"/>
    <mergeCell ref="A26:C26"/>
    <mergeCell ref="A21:C21"/>
    <mergeCell ref="A10:C10"/>
    <mergeCell ref="A23:C23"/>
    <mergeCell ref="A25:C25"/>
    <mergeCell ref="A17:C17"/>
    <mergeCell ref="A11:C11"/>
    <mergeCell ref="A13:C13"/>
    <mergeCell ref="A12:C12"/>
    <mergeCell ref="AO6:AO8"/>
    <mergeCell ref="W6:AA6"/>
    <mergeCell ref="AB6:AB8"/>
    <mergeCell ref="AC6:AC8"/>
    <mergeCell ref="Q6:V6"/>
    <mergeCell ref="AD6:AD8"/>
    <mergeCell ref="V7:V8"/>
    <mergeCell ref="W7:W8"/>
    <mergeCell ref="A58:C58"/>
    <mergeCell ref="A59:C59"/>
    <mergeCell ref="AR5:AR8"/>
    <mergeCell ref="A57:C57"/>
    <mergeCell ref="W5:AB5"/>
    <mergeCell ref="T7:U7"/>
    <mergeCell ref="A15:C15"/>
    <mergeCell ref="A16:C16"/>
    <mergeCell ref="D5:D8"/>
    <mergeCell ref="E5:E8"/>
  </mergeCells>
  <printOptions/>
  <pageMargins left="0.5905511811023623" right="0" top="0.8267716535433072" bottom="0" header="0" footer="0"/>
  <pageSetup horizontalDpi="600" verticalDpi="600" orientation="landscape" paperSize="9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2"/>
  <sheetViews>
    <sheetView showGridLines="0" zoomScale="48" zoomScaleNormal="48" zoomScaleSheetLayoutView="50" zoomScalePageLayoutView="0" workbookViewId="0" topLeftCell="A10">
      <selection activeCell="P41" sqref="P41:S41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39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39" customWidth="1"/>
    <col min="10" max="10" width="14.28125" style="5" customWidth="1"/>
    <col min="11" max="11" width="12.140625" style="5" customWidth="1"/>
    <col min="12" max="13" width="11.7109375" style="5" customWidth="1"/>
    <col min="14" max="14" width="12.57421875" style="5" customWidth="1"/>
    <col min="15" max="15" width="11.00390625" style="5" customWidth="1"/>
    <col min="16" max="16" width="10.140625" style="5" customWidth="1"/>
    <col min="17" max="17" width="10.8515625" style="5" customWidth="1"/>
    <col min="18" max="18" width="9.28125" style="5" customWidth="1"/>
    <col min="19" max="19" width="11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1282</v>
      </c>
      <c r="D1" s="137"/>
      <c r="I1" s="137"/>
    </row>
    <row r="2" spans="1:21" s="6" customFormat="1" ht="20.25" customHeight="1">
      <c r="A2" s="94" t="s">
        <v>1210</v>
      </c>
      <c r="B2" s="136"/>
      <c r="C2" s="7"/>
      <c r="D2" s="339" t="str">
        <f>IF('Титул ф.6'!D21=0," ",'Титул ф.6'!D21)</f>
        <v>Ульяновский областной суд 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1"/>
      <c r="T2" s="43"/>
      <c r="U2" s="93"/>
    </row>
    <row r="3" spans="1:19" s="6" customFormat="1" ht="58.5" customHeight="1">
      <c r="A3" s="450" t="s">
        <v>1332</v>
      </c>
      <c r="B3" s="450"/>
      <c r="C3" s="450"/>
      <c r="D3" s="450"/>
      <c r="E3" s="450"/>
      <c r="H3" s="465" t="s">
        <v>1260</v>
      </c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</row>
    <row r="4" spans="4:9" s="6" customFormat="1" ht="14.25" customHeight="1">
      <c r="D4" s="137"/>
      <c r="H4" s="466" t="s">
        <v>1257</v>
      </c>
      <c r="I4" s="467"/>
    </row>
    <row r="5" spans="1:19" s="6" customFormat="1" ht="42.75" customHeight="1">
      <c r="A5" s="454" t="s">
        <v>1331</v>
      </c>
      <c r="B5" s="459" t="s">
        <v>1099</v>
      </c>
      <c r="C5" s="460"/>
      <c r="D5" s="222">
        <v>1</v>
      </c>
      <c r="E5" s="42">
        <v>0</v>
      </c>
      <c r="G5" s="437" t="s">
        <v>1330</v>
      </c>
      <c r="H5" s="438"/>
      <c r="I5" s="456" t="s">
        <v>1176</v>
      </c>
      <c r="J5" s="468" t="s">
        <v>1172</v>
      </c>
      <c r="K5" s="469"/>
      <c r="L5" s="469"/>
      <c r="M5" s="469"/>
      <c r="N5" s="470"/>
      <c r="O5" s="468" t="s">
        <v>1173</v>
      </c>
      <c r="P5" s="469"/>
      <c r="Q5" s="469"/>
      <c r="R5" s="469"/>
      <c r="S5" s="470"/>
    </row>
    <row r="6" spans="1:19" s="6" customFormat="1" ht="39" customHeight="1">
      <c r="A6" s="455"/>
      <c r="B6" s="433" t="s">
        <v>1270</v>
      </c>
      <c r="C6" s="434"/>
      <c r="D6" s="223">
        <v>2</v>
      </c>
      <c r="E6" s="42">
        <v>0</v>
      </c>
      <c r="G6" s="439"/>
      <c r="H6" s="440"/>
      <c r="I6" s="457"/>
      <c r="J6" s="471" t="s">
        <v>1297</v>
      </c>
      <c r="K6" s="472" t="s">
        <v>1298</v>
      </c>
      <c r="L6" s="461" t="s">
        <v>1299</v>
      </c>
      <c r="M6" s="463" t="s">
        <v>1508</v>
      </c>
      <c r="N6" s="464"/>
      <c r="O6" s="461" t="s">
        <v>1271</v>
      </c>
      <c r="P6" s="461" t="s">
        <v>1174</v>
      </c>
      <c r="Q6" s="461" t="s">
        <v>1175</v>
      </c>
      <c r="R6" s="463" t="s">
        <v>1509</v>
      </c>
      <c r="S6" s="464"/>
    </row>
    <row r="7" spans="1:19" s="6" customFormat="1" ht="38.25" customHeight="1">
      <c r="A7" s="451" t="s">
        <v>1343</v>
      </c>
      <c r="B7" s="452"/>
      <c r="C7" s="453"/>
      <c r="D7" s="223">
        <v>3</v>
      </c>
      <c r="E7" s="42">
        <v>0</v>
      </c>
      <c r="G7" s="441"/>
      <c r="H7" s="442"/>
      <c r="I7" s="458"/>
      <c r="J7" s="471"/>
      <c r="K7" s="473"/>
      <c r="L7" s="462"/>
      <c r="M7" s="143" t="s">
        <v>1136</v>
      </c>
      <c r="N7" s="83" t="s">
        <v>1285</v>
      </c>
      <c r="O7" s="462"/>
      <c r="P7" s="462"/>
      <c r="Q7" s="462"/>
      <c r="R7" s="143" t="s">
        <v>1136</v>
      </c>
      <c r="S7" s="83" t="s">
        <v>1286</v>
      </c>
    </row>
    <row r="8" spans="1:22" s="6" customFormat="1" ht="21.75" customHeight="1">
      <c r="A8" s="428" t="s">
        <v>1503</v>
      </c>
      <c r="B8" s="433" t="s">
        <v>1183</v>
      </c>
      <c r="C8" s="486"/>
      <c r="D8" s="222">
        <v>4</v>
      </c>
      <c r="E8" s="42">
        <v>0</v>
      </c>
      <c r="G8" s="435" t="s">
        <v>1243</v>
      </c>
      <c r="H8" s="436"/>
      <c r="I8" s="135"/>
      <c r="J8" s="134">
        <v>1</v>
      </c>
      <c r="K8" s="135">
        <v>2</v>
      </c>
      <c r="L8" s="135">
        <v>3</v>
      </c>
      <c r="M8" s="135">
        <v>4</v>
      </c>
      <c r="N8" s="135">
        <v>5</v>
      </c>
      <c r="O8" s="135">
        <v>6</v>
      </c>
      <c r="P8" s="135">
        <v>7</v>
      </c>
      <c r="Q8" s="135">
        <v>8</v>
      </c>
      <c r="R8" s="135">
        <v>9</v>
      </c>
      <c r="S8" s="135">
        <v>10</v>
      </c>
      <c r="T8" s="47"/>
      <c r="U8" s="47"/>
      <c r="V8" s="47"/>
    </row>
    <row r="9" spans="1:19" s="6" customFormat="1" ht="25.5" customHeight="1">
      <c r="A9" s="429"/>
      <c r="B9" s="476" t="s">
        <v>1177</v>
      </c>
      <c r="C9" s="476"/>
      <c r="D9" s="223">
        <v>5</v>
      </c>
      <c r="E9" s="42">
        <v>0</v>
      </c>
      <c r="G9" s="446" t="s">
        <v>1166</v>
      </c>
      <c r="H9" s="447"/>
      <c r="I9" s="138">
        <v>1</v>
      </c>
      <c r="J9" s="188"/>
      <c r="K9" s="188"/>
      <c r="L9" s="188"/>
      <c r="M9" s="188"/>
      <c r="N9" s="188"/>
      <c r="O9" s="188"/>
      <c r="P9" s="188"/>
      <c r="Q9" s="188"/>
      <c r="R9" s="188"/>
      <c r="S9" s="188"/>
    </row>
    <row r="10" spans="1:19" s="6" customFormat="1" ht="25.5" customHeight="1">
      <c r="A10" s="428" t="s">
        <v>1504</v>
      </c>
      <c r="B10" s="477" t="s">
        <v>1178</v>
      </c>
      <c r="C10" s="150" t="s">
        <v>1138</v>
      </c>
      <c r="D10" s="222">
        <v>6</v>
      </c>
      <c r="E10" s="188"/>
      <c r="G10" s="446" t="s">
        <v>1167</v>
      </c>
      <c r="H10" s="447"/>
      <c r="I10" s="138">
        <v>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</row>
    <row r="11" spans="1:19" s="6" customFormat="1" ht="66" customHeight="1">
      <c r="A11" s="430"/>
      <c r="B11" s="478"/>
      <c r="C11" s="202" t="s">
        <v>1302</v>
      </c>
      <c r="D11" s="222">
        <v>7</v>
      </c>
      <c r="E11" s="188"/>
      <c r="G11" s="446" t="s">
        <v>1168</v>
      </c>
      <c r="H11" s="447"/>
      <c r="I11" s="138">
        <v>3</v>
      </c>
      <c r="J11" s="188"/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19" s="6" customFormat="1" ht="25.5" customHeight="1">
      <c r="A12" s="430"/>
      <c r="B12" s="203" t="s">
        <v>1505</v>
      </c>
      <c r="C12" s="224"/>
      <c r="D12" s="222">
        <v>8</v>
      </c>
      <c r="E12" s="133"/>
      <c r="G12" s="446" t="s">
        <v>1169</v>
      </c>
      <c r="H12" s="447"/>
      <c r="I12" s="138">
        <v>4</v>
      </c>
      <c r="J12" s="188"/>
      <c r="K12" s="188"/>
      <c r="L12" s="188"/>
      <c r="M12" s="188"/>
      <c r="N12" s="188"/>
      <c r="O12" s="188"/>
      <c r="P12" s="188"/>
      <c r="Q12" s="188"/>
      <c r="R12" s="188"/>
      <c r="S12" s="188"/>
    </row>
    <row r="13" spans="1:19" s="6" customFormat="1" ht="25.5" customHeight="1">
      <c r="A13" s="430"/>
      <c r="B13" s="203" t="s">
        <v>1506</v>
      </c>
      <c r="C13" s="224"/>
      <c r="D13" s="222">
        <v>9</v>
      </c>
      <c r="E13" s="42">
        <v>0</v>
      </c>
      <c r="G13" s="446" t="s">
        <v>1170</v>
      </c>
      <c r="H13" s="447"/>
      <c r="I13" s="138">
        <v>5</v>
      </c>
      <c r="J13" s="188"/>
      <c r="K13" s="188"/>
      <c r="L13" s="188"/>
      <c r="M13" s="188"/>
      <c r="N13" s="188"/>
      <c r="O13" s="188"/>
      <c r="P13" s="188"/>
      <c r="Q13" s="188"/>
      <c r="R13" s="188"/>
      <c r="S13" s="188"/>
    </row>
    <row r="14" spans="1:19" s="6" customFormat="1" ht="25.5" customHeight="1">
      <c r="A14" s="430"/>
      <c r="B14" s="431" t="s">
        <v>1179</v>
      </c>
      <c r="C14" s="432"/>
      <c r="D14" s="222">
        <v>10</v>
      </c>
      <c r="E14" s="42">
        <v>0</v>
      </c>
      <c r="G14" s="443" t="s">
        <v>1303</v>
      </c>
      <c r="H14" s="49" t="s">
        <v>1304</v>
      </c>
      <c r="I14" s="138">
        <v>6</v>
      </c>
      <c r="J14" s="188"/>
      <c r="K14" s="188"/>
      <c r="L14" s="188"/>
      <c r="M14" s="188"/>
      <c r="N14" s="188"/>
      <c r="O14" s="188"/>
      <c r="P14" s="188"/>
      <c r="Q14" s="188"/>
      <c r="R14" s="188"/>
      <c r="S14" s="188"/>
    </row>
    <row r="15" spans="1:19" s="6" customFormat="1" ht="36.75" customHeight="1">
      <c r="A15" s="429"/>
      <c r="B15" s="433" t="s">
        <v>1180</v>
      </c>
      <c r="C15" s="434"/>
      <c r="D15" s="222">
        <v>11</v>
      </c>
      <c r="E15" s="42">
        <v>0</v>
      </c>
      <c r="G15" s="444"/>
      <c r="H15" s="48" t="s">
        <v>1305</v>
      </c>
      <c r="I15" s="138">
        <v>7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</row>
    <row r="16" spans="1:19" s="6" customFormat="1" ht="26.25" customHeight="1">
      <c r="A16" s="479" t="s">
        <v>1507</v>
      </c>
      <c r="B16" s="480"/>
      <c r="C16" s="480"/>
      <c r="D16" s="222">
        <v>12</v>
      </c>
      <c r="E16" s="42">
        <v>0</v>
      </c>
      <c r="G16" s="444"/>
      <c r="H16" s="49" t="s">
        <v>1311</v>
      </c>
      <c r="I16" s="138">
        <v>8</v>
      </c>
      <c r="J16" s="188"/>
      <c r="K16" s="188"/>
      <c r="L16" s="188"/>
      <c r="M16" s="188"/>
      <c r="N16" s="188"/>
      <c r="O16" s="188"/>
      <c r="P16" s="188"/>
      <c r="Q16" s="188"/>
      <c r="R16" s="188"/>
      <c r="S16" s="188"/>
    </row>
    <row r="17" spans="1:19" s="6" customFormat="1" ht="46.5" customHeight="1">
      <c r="A17" s="481" t="s">
        <v>1340</v>
      </c>
      <c r="B17" s="482"/>
      <c r="C17" s="483"/>
      <c r="D17" s="222">
        <v>13</v>
      </c>
      <c r="E17" s="42">
        <v>0</v>
      </c>
      <c r="G17" s="444"/>
      <c r="H17" s="49" t="s">
        <v>1307</v>
      </c>
      <c r="I17" s="138">
        <v>9</v>
      </c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s="6" customFormat="1" ht="36.75" customHeight="1">
      <c r="A18" s="428" t="s">
        <v>1342</v>
      </c>
      <c r="B18" s="419" t="s">
        <v>1272</v>
      </c>
      <c r="C18" s="421"/>
      <c r="D18" s="222">
        <v>14</v>
      </c>
      <c r="E18" s="42">
        <v>0</v>
      </c>
      <c r="G18" s="445"/>
      <c r="H18" s="49" t="s">
        <v>1310</v>
      </c>
      <c r="I18" s="138">
        <v>10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19" s="6" customFormat="1" ht="57" customHeight="1">
      <c r="A19" s="430"/>
      <c r="B19" s="419" t="s">
        <v>1281</v>
      </c>
      <c r="C19" s="421"/>
      <c r="D19" s="222">
        <v>15</v>
      </c>
      <c r="E19" s="42">
        <v>0</v>
      </c>
      <c r="H19" s="490" t="s">
        <v>1171</v>
      </c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</row>
    <row r="20" spans="1:11" s="6" customFormat="1" ht="41.25" customHeight="1">
      <c r="A20" s="430"/>
      <c r="B20" s="419" t="s">
        <v>1273</v>
      </c>
      <c r="C20" s="421"/>
      <c r="D20" s="222">
        <v>16</v>
      </c>
      <c r="E20" s="42">
        <v>0</v>
      </c>
      <c r="H20" s="179" t="s">
        <v>1257</v>
      </c>
      <c r="I20" s="140"/>
      <c r="J20" s="51"/>
      <c r="K20" s="51"/>
    </row>
    <row r="21" spans="1:19" s="6" customFormat="1" ht="35.25" customHeight="1">
      <c r="A21" s="430"/>
      <c r="B21" s="487" t="s">
        <v>1341</v>
      </c>
      <c r="C21" s="488"/>
      <c r="D21" s="222">
        <v>17</v>
      </c>
      <c r="E21" s="42">
        <v>0</v>
      </c>
      <c r="G21" s="437" t="s">
        <v>1329</v>
      </c>
      <c r="H21" s="438"/>
      <c r="I21" s="456" t="s">
        <v>1176</v>
      </c>
      <c r="J21" s="468" t="s">
        <v>1172</v>
      </c>
      <c r="K21" s="469"/>
      <c r="L21" s="469"/>
      <c r="M21" s="469"/>
      <c r="N21" s="470"/>
      <c r="O21" s="468" t="s">
        <v>1173</v>
      </c>
      <c r="P21" s="469"/>
      <c r="Q21" s="469"/>
      <c r="R21" s="469"/>
      <c r="S21" s="470"/>
    </row>
    <row r="22" spans="1:19" s="6" customFormat="1" ht="41.25" customHeight="1">
      <c r="A22" s="430"/>
      <c r="B22" s="419" t="s">
        <v>1274</v>
      </c>
      <c r="C22" s="421"/>
      <c r="D22" s="222">
        <v>18</v>
      </c>
      <c r="E22" s="42">
        <v>0</v>
      </c>
      <c r="G22" s="439"/>
      <c r="H22" s="440"/>
      <c r="I22" s="457"/>
      <c r="J22" s="144" t="s">
        <v>1297</v>
      </c>
      <c r="K22" s="144" t="s">
        <v>1298</v>
      </c>
      <c r="L22" s="144" t="s">
        <v>1299</v>
      </c>
      <c r="M22" s="468" t="s">
        <v>1508</v>
      </c>
      <c r="N22" s="470"/>
      <c r="O22" s="144" t="s">
        <v>1297</v>
      </c>
      <c r="P22" s="144" t="s">
        <v>1298</v>
      </c>
      <c r="Q22" s="144" t="s">
        <v>1299</v>
      </c>
      <c r="R22" s="474" t="s">
        <v>1509</v>
      </c>
      <c r="S22" s="475"/>
    </row>
    <row r="23" spans="1:19" s="6" customFormat="1" ht="30.75" customHeight="1">
      <c r="A23" s="429"/>
      <c r="B23" s="419" t="s">
        <v>1301</v>
      </c>
      <c r="C23" s="421"/>
      <c r="D23" s="222">
        <v>19</v>
      </c>
      <c r="E23" s="42">
        <v>0</v>
      </c>
      <c r="G23" s="441"/>
      <c r="H23" s="442"/>
      <c r="I23" s="458"/>
      <c r="J23" s="142"/>
      <c r="K23" s="142"/>
      <c r="L23" s="142"/>
      <c r="M23" s="143" t="s">
        <v>1136</v>
      </c>
      <c r="N23" s="120" t="s">
        <v>1137</v>
      </c>
      <c r="O23" s="142"/>
      <c r="P23" s="142"/>
      <c r="Q23" s="142"/>
      <c r="R23" s="143" t="s">
        <v>1136</v>
      </c>
      <c r="S23" s="120" t="s">
        <v>1285</v>
      </c>
    </row>
    <row r="24" spans="1:19" s="6" customFormat="1" ht="47.25" customHeight="1">
      <c r="A24" s="419" t="s">
        <v>1328</v>
      </c>
      <c r="B24" s="420"/>
      <c r="C24" s="421"/>
      <c r="D24" s="222">
        <v>20</v>
      </c>
      <c r="E24" s="42">
        <v>0</v>
      </c>
      <c r="G24" s="448" t="s">
        <v>1243</v>
      </c>
      <c r="H24" s="449"/>
      <c r="I24" s="135"/>
      <c r="J24" s="134">
        <v>1</v>
      </c>
      <c r="K24" s="135">
        <v>2</v>
      </c>
      <c r="L24" s="135">
        <v>3</v>
      </c>
      <c r="M24" s="135">
        <v>4</v>
      </c>
      <c r="N24" s="135">
        <v>5</v>
      </c>
      <c r="O24" s="135">
        <v>6</v>
      </c>
      <c r="P24" s="135">
        <v>7</v>
      </c>
      <c r="Q24" s="135">
        <v>8</v>
      </c>
      <c r="R24" s="135">
        <v>9</v>
      </c>
      <c r="S24" s="135">
        <v>10</v>
      </c>
    </row>
    <row r="25" spans="1:19" s="6" customFormat="1" ht="25.5" customHeight="1">
      <c r="A25" s="422" t="s">
        <v>1345</v>
      </c>
      <c r="B25" s="148" t="s">
        <v>1275</v>
      </c>
      <c r="C25" s="149"/>
      <c r="D25" s="222">
        <v>21</v>
      </c>
      <c r="E25" s="42">
        <v>0</v>
      </c>
      <c r="G25" s="446" t="s">
        <v>1166</v>
      </c>
      <c r="H25" s="447"/>
      <c r="I25" s="138">
        <v>1</v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</row>
    <row r="26" spans="1:19" s="6" customFormat="1" ht="25.5" customHeight="1">
      <c r="A26" s="423"/>
      <c r="B26" s="419" t="s">
        <v>1276</v>
      </c>
      <c r="C26" s="421"/>
      <c r="D26" s="222">
        <v>22</v>
      </c>
      <c r="E26" s="42">
        <v>0</v>
      </c>
      <c r="G26" s="446" t="s">
        <v>1167</v>
      </c>
      <c r="H26" s="447"/>
      <c r="I26" s="138">
        <v>2</v>
      </c>
      <c r="J26" s="188"/>
      <c r="K26" s="188"/>
      <c r="L26" s="188"/>
      <c r="M26" s="188"/>
      <c r="N26" s="188"/>
      <c r="O26" s="188"/>
      <c r="P26" s="188"/>
      <c r="Q26" s="188"/>
      <c r="R26" s="188"/>
      <c r="S26" s="188"/>
    </row>
    <row r="27" spans="1:19" s="6" customFormat="1" ht="25.5" customHeight="1">
      <c r="A27" s="423"/>
      <c r="B27" s="419" t="s">
        <v>1278</v>
      </c>
      <c r="C27" s="421"/>
      <c r="D27" s="222">
        <v>23</v>
      </c>
      <c r="E27" s="42">
        <v>0</v>
      </c>
      <c r="G27" s="446" t="s">
        <v>1168</v>
      </c>
      <c r="H27" s="447"/>
      <c r="I27" s="138">
        <v>3</v>
      </c>
      <c r="J27" s="188"/>
      <c r="K27" s="188"/>
      <c r="L27" s="188"/>
      <c r="M27" s="188"/>
      <c r="N27" s="188"/>
      <c r="O27" s="188"/>
      <c r="P27" s="188"/>
      <c r="Q27" s="188"/>
      <c r="R27" s="188"/>
      <c r="S27" s="188"/>
    </row>
    <row r="28" spans="1:19" s="6" customFormat="1" ht="25.5" customHeight="1">
      <c r="A28" s="424"/>
      <c r="B28" s="419" t="s">
        <v>1283</v>
      </c>
      <c r="C28" s="421"/>
      <c r="D28" s="222">
        <v>24</v>
      </c>
      <c r="E28" s="42">
        <v>0</v>
      </c>
      <c r="G28" s="446" t="s">
        <v>1169</v>
      </c>
      <c r="H28" s="447"/>
      <c r="I28" s="138">
        <v>4</v>
      </c>
      <c r="J28" s="188"/>
      <c r="K28" s="188"/>
      <c r="L28" s="188"/>
      <c r="M28" s="188"/>
      <c r="N28" s="188"/>
      <c r="O28" s="188"/>
      <c r="P28" s="188"/>
      <c r="Q28" s="188"/>
      <c r="R28" s="188"/>
      <c r="S28" s="188"/>
    </row>
    <row r="29" spans="1:19" s="6" customFormat="1" ht="25.5" customHeight="1">
      <c r="A29" s="422" t="s">
        <v>1327</v>
      </c>
      <c r="B29" s="489" t="s">
        <v>1277</v>
      </c>
      <c r="C29" s="489"/>
      <c r="D29" s="222">
        <v>25</v>
      </c>
      <c r="E29" s="42">
        <v>0</v>
      </c>
      <c r="G29" s="446" t="s">
        <v>1170</v>
      </c>
      <c r="H29" s="447"/>
      <c r="I29" s="138">
        <v>5</v>
      </c>
      <c r="J29" s="188"/>
      <c r="K29" s="188"/>
      <c r="L29" s="188"/>
      <c r="M29" s="188"/>
      <c r="N29" s="188"/>
      <c r="O29" s="188"/>
      <c r="P29" s="188"/>
      <c r="Q29" s="188"/>
      <c r="R29" s="188"/>
      <c r="S29" s="188"/>
    </row>
    <row r="30" spans="1:19" s="6" customFormat="1" ht="25.5" customHeight="1">
      <c r="A30" s="423"/>
      <c r="B30" s="425" t="s">
        <v>1278</v>
      </c>
      <c r="C30" s="425"/>
      <c r="D30" s="222">
        <v>26</v>
      </c>
      <c r="E30" s="42">
        <v>0</v>
      </c>
      <c r="G30" s="443" t="s">
        <v>1303</v>
      </c>
      <c r="H30" s="145" t="s">
        <v>1304</v>
      </c>
      <c r="I30" s="138">
        <v>6</v>
      </c>
      <c r="J30" s="188"/>
      <c r="K30" s="188"/>
      <c r="L30" s="188"/>
      <c r="M30" s="188"/>
      <c r="N30" s="188"/>
      <c r="O30" s="188"/>
      <c r="P30" s="188"/>
      <c r="Q30" s="188"/>
      <c r="R30" s="188"/>
      <c r="S30" s="188"/>
    </row>
    <row r="31" spans="1:19" s="6" customFormat="1" ht="25.5" customHeight="1">
      <c r="A31" s="423"/>
      <c r="B31" s="425" t="s">
        <v>1279</v>
      </c>
      <c r="C31" s="425"/>
      <c r="D31" s="222">
        <v>27</v>
      </c>
      <c r="E31" s="42">
        <v>0</v>
      </c>
      <c r="G31" s="444"/>
      <c r="H31" s="146" t="s">
        <v>1305</v>
      </c>
      <c r="I31" s="138">
        <v>7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8"/>
    </row>
    <row r="32" spans="1:19" s="6" customFormat="1" ht="27" customHeight="1">
      <c r="A32" s="424"/>
      <c r="B32" s="419" t="s">
        <v>1280</v>
      </c>
      <c r="C32" s="421"/>
      <c r="D32" s="222">
        <v>28</v>
      </c>
      <c r="E32" s="42">
        <v>0</v>
      </c>
      <c r="G32" s="444"/>
      <c r="H32" s="145" t="s">
        <v>1306</v>
      </c>
      <c r="I32" s="138">
        <v>8</v>
      </c>
      <c r="J32" s="188"/>
      <c r="K32" s="188"/>
      <c r="L32" s="188"/>
      <c r="M32" s="188"/>
      <c r="N32" s="188"/>
      <c r="O32" s="188"/>
      <c r="P32" s="188"/>
      <c r="Q32" s="188"/>
      <c r="R32" s="188"/>
      <c r="S32" s="188"/>
    </row>
    <row r="33" spans="1:19" s="47" customFormat="1" ht="48.75" customHeight="1">
      <c r="A33" s="6"/>
      <c r="B33" s="427"/>
      <c r="C33" s="427"/>
      <c r="D33" s="225"/>
      <c r="E33" s="226"/>
      <c r="G33" s="444"/>
      <c r="H33" s="49" t="s">
        <v>1307</v>
      </c>
      <c r="I33" s="138">
        <v>9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</row>
    <row r="34" spans="2:19" s="6" customFormat="1" ht="42.75" customHeight="1">
      <c r="B34" s="426"/>
      <c r="C34" s="426"/>
      <c r="D34" s="426"/>
      <c r="E34" s="426"/>
      <c r="G34" s="445"/>
      <c r="H34" s="145" t="s">
        <v>1308</v>
      </c>
      <c r="I34" s="138">
        <v>10</v>
      </c>
      <c r="J34" s="188"/>
      <c r="K34" s="188"/>
      <c r="L34" s="188"/>
      <c r="M34" s="188"/>
      <c r="N34" s="188"/>
      <c r="O34" s="188"/>
      <c r="P34" s="188"/>
      <c r="Q34" s="188"/>
      <c r="R34" s="188"/>
      <c r="S34" s="188"/>
    </row>
    <row r="35" spans="2:19" s="7" customFormat="1" ht="19.5" customHeight="1">
      <c r="B35" s="418" t="s">
        <v>1309</v>
      </c>
      <c r="C35" s="418"/>
      <c r="D35" s="418"/>
      <c r="E35" s="418"/>
      <c r="H35" s="147" t="s">
        <v>1300</v>
      </c>
      <c r="I35" s="141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2:19" s="6" customFormat="1" ht="53.25" customHeight="1">
      <c r="B36" s="202" t="s">
        <v>1258</v>
      </c>
      <c r="C36" s="236"/>
      <c r="D36" s="166">
        <v>1</v>
      </c>
      <c r="E36" s="188"/>
      <c r="J36" s="484" t="s">
        <v>1284</v>
      </c>
      <c r="K36" s="484"/>
      <c r="L36" s="494" t="s">
        <v>60</v>
      </c>
      <c r="M36" s="494"/>
      <c r="N36" s="494"/>
      <c r="O36" s="494"/>
      <c r="P36" s="494"/>
      <c r="Q36" s="494"/>
      <c r="R36" s="494"/>
      <c r="S36" s="494"/>
    </row>
    <row r="37" spans="2:19" s="6" customFormat="1" ht="19.5" customHeight="1">
      <c r="B37" s="202" t="s">
        <v>1259</v>
      </c>
      <c r="C37" s="236"/>
      <c r="D37" s="166">
        <v>2</v>
      </c>
      <c r="E37" s="188"/>
      <c r="J37" s="7"/>
      <c r="K37" s="93"/>
      <c r="L37" s="491" t="s">
        <v>1139</v>
      </c>
      <c r="M37" s="491"/>
      <c r="N37" s="491"/>
      <c r="O37" s="491"/>
      <c r="P37" s="491"/>
      <c r="Q37" s="491"/>
      <c r="R37" s="491"/>
      <c r="S37" s="491"/>
    </row>
    <row r="38" spans="10:19" s="6" customFormat="1" ht="24.75" customHeight="1">
      <c r="J38" s="485" t="s">
        <v>1101</v>
      </c>
      <c r="K38" s="485"/>
      <c r="L38" s="495"/>
      <c r="M38" s="495"/>
      <c r="N38" s="495"/>
      <c r="O38" s="495"/>
      <c r="P38" s="495"/>
      <c r="Q38" s="495"/>
      <c r="R38" s="495"/>
      <c r="S38" s="495"/>
    </row>
    <row r="39" spans="10:19" s="6" customFormat="1" ht="24.75" customHeight="1">
      <c r="J39" s="485"/>
      <c r="K39" s="485"/>
      <c r="L39" s="496" t="s">
        <v>61</v>
      </c>
      <c r="M39" s="496"/>
      <c r="N39" s="496"/>
      <c r="O39" s="496"/>
      <c r="P39" s="496"/>
      <c r="Q39" s="496"/>
      <c r="R39" s="496"/>
      <c r="S39" s="496"/>
    </row>
    <row r="40" spans="10:19" s="6" customFormat="1" ht="24.75" customHeight="1">
      <c r="J40" s="485"/>
      <c r="K40" s="485"/>
      <c r="L40" s="491" t="s">
        <v>1139</v>
      </c>
      <c r="M40" s="491"/>
      <c r="N40" s="491"/>
      <c r="O40" s="491"/>
      <c r="P40" s="491"/>
      <c r="Q40" s="491"/>
      <c r="R40" s="491"/>
      <c r="S40" s="491"/>
    </row>
    <row r="41" spans="10:19" s="6" customFormat="1" ht="24.75" customHeight="1">
      <c r="J41" s="7"/>
      <c r="K41" s="158" t="s">
        <v>1181</v>
      </c>
      <c r="L41" s="492" t="s">
        <v>62</v>
      </c>
      <c r="M41" s="492"/>
      <c r="N41" s="492"/>
      <c r="O41" s="157"/>
      <c r="P41" s="493" t="s">
        <v>63</v>
      </c>
      <c r="Q41" s="493"/>
      <c r="R41" s="493"/>
      <c r="S41" s="493"/>
    </row>
    <row r="42" spans="10:19" s="6" customFormat="1" ht="24.75" customHeight="1">
      <c r="J42" s="7"/>
      <c r="K42" s="168"/>
      <c r="L42" s="169"/>
      <c r="M42" s="167" t="s">
        <v>1100</v>
      </c>
      <c r="N42" s="168"/>
      <c r="O42" s="170"/>
      <c r="P42" s="171" t="s">
        <v>1182</v>
      </c>
      <c r="Q42" s="50"/>
      <c r="R42" s="50"/>
      <c r="S42" s="50"/>
    </row>
  </sheetData>
  <sheetProtection/>
  <mergeCells count="79">
    <mergeCell ref="L40:S40"/>
    <mergeCell ref="L41:N41"/>
    <mergeCell ref="P41:S41"/>
    <mergeCell ref="L36:S36"/>
    <mergeCell ref="L37:S37"/>
    <mergeCell ref="L38:S38"/>
    <mergeCell ref="L39:S39"/>
    <mergeCell ref="J36:K36"/>
    <mergeCell ref="J38:K40"/>
    <mergeCell ref="B8:C8"/>
    <mergeCell ref="B20:C20"/>
    <mergeCell ref="B21:C21"/>
    <mergeCell ref="B29:C29"/>
    <mergeCell ref="B30:C30"/>
    <mergeCell ref="B27:C27"/>
    <mergeCell ref="G30:G34"/>
    <mergeCell ref="H19:S19"/>
    <mergeCell ref="R22:S22"/>
    <mergeCell ref="B9:C9"/>
    <mergeCell ref="B10:B11"/>
    <mergeCell ref="B18:C18"/>
    <mergeCell ref="J21:N21"/>
    <mergeCell ref="O21:S21"/>
    <mergeCell ref="M22:N22"/>
    <mergeCell ref="G21:H23"/>
    <mergeCell ref="A16:C16"/>
    <mergeCell ref="A17:C17"/>
    <mergeCell ref="R6:S6"/>
    <mergeCell ref="H3:S3"/>
    <mergeCell ref="H4:I4"/>
    <mergeCell ref="J5:N5"/>
    <mergeCell ref="O5:S5"/>
    <mergeCell ref="J6:J7"/>
    <mergeCell ref="K6:K7"/>
    <mergeCell ref="L6:L7"/>
    <mergeCell ref="M6:N6"/>
    <mergeCell ref="P6:P7"/>
    <mergeCell ref="B5:C5"/>
    <mergeCell ref="I5:I7"/>
    <mergeCell ref="O6:O7"/>
    <mergeCell ref="Q6:Q7"/>
    <mergeCell ref="A18:A23"/>
    <mergeCell ref="B22:C22"/>
    <mergeCell ref="B23:C23"/>
    <mergeCell ref="D2:O2"/>
    <mergeCell ref="A3:E3"/>
    <mergeCell ref="B6:C6"/>
    <mergeCell ref="A7:C7"/>
    <mergeCell ref="A5:A6"/>
    <mergeCell ref="B19:C19"/>
    <mergeCell ref="I21:I23"/>
    <mergeCell ref="G27:H27"/>
    <mergeCell ref="G28:H28"/>
    <mergeCell ref="G29:H29"/>
    <mergeCell ref="G24:H24"/>
    <mergeCell ref="G25:H25"/>
    <mergeCell ref="G26:H26"/>
    <mergeCell ref="G8:H8"/>
    <mergeCell ref="G5:H7"/>
    <mergeCell ref="G14:G18"/>
    <mergeCell ref="G9:H9"/>
    <mergeCell ref="G10:H10"/>
    <mergeCell ref="G11:H11"/>
    <mergeCell ref="G12:H12"/>
    <mergeCell ref="G13:H13"/>
    <mergeCell ref="A8:A9"/>
    <mergeCell ref="A10:A15"/>
    <mergeCell ref="B14:C14"/>
    <mergeCell ref="B15:C15"/>
    <mergeCell ref="B35:E35"/>
    <mergeCell ref="A24:C24"/>
    <mergeCell ref="A25:A28"/>
    <mergeCell ref="A29:A32"/>
    <mergeCell ref="B31:C31"/>
    <mergeCell ref="B32:C32"/>
    <mergeCell ref="B34:E34"/>
    <mergeCell ref="B28:C28"/>
    <mergeCell ref="B26:C26"/>
    <mergeCell ref="B33:C33"/>
  </mergeCells>
  <printOptions/>
  <pageMargins left="0.7480314960629921" right="0.15748031496062992" top="0.7874015748031497" bottom="0.2755905511811024" header="0" footer="0"/>
  <pageSetup fitToHeight="1" fitToWidth="1" horizontalDpi="600" verticalDpi="600" orientation="landscape" paperSize="9" scale="4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847"/>
  <sheetViews>
    <sheetView zoomScalePageLayoutView="0" workbookViewId="0" topLeftCell="A1">
      <pane ySplit="1" topLeftCell="BM200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2.57421875" style="199" customWidth="1"/>
    <col min="2" max="2" width="15.7109375" style="231" customWidth="1"/>
    <col min="3" max="3" width="47.421875" style="199" customWidth="1"/>
    <col min="4" max="4" width="51.57421875" style="199" customWidth="1"/>
    <col min="5" max="5" width="18.421875" style="199" customWidth="1"/>
    <col min="6" max="16384" width="9.140625" style="4" customWidth="1"/>
  </cols>
  <sheetData>
    <row r="1" spans="1:5" ht="27" customHeight="1" thickBot="1">
      <c r="A1" s="233" t="s">
        <v>1265</v>
      </c>
      <c r="B1" s="234" t="s">
        <v>1266</v>
      </c>
      <c r="C1" s="233" t="s">
        <v>1267</v>
      </c>
      <c r="D1" s="233" t="s">
        <v>1268</v>
      </c>
      <c r="E1" s="233" t="s">
        <v>1333</v>
      </c>
    </row>
    <row r="2" spans="1:5" s="132" customFormat="1" ht="34.5" customHeight="1">
      <c r="A2" s="227">
        <f>IF((SUM('Раздел 4'!AH44:AH44)&gt;=SUM('Раздел 4'!AH53:AH56)),"","Неверно!")</f>
      </c>
      <c r="B2" s="230" t="s">
        <v>1510</v>
      </c>
      <c r="C2" s="228" t="s">
        <v>1404</v>
      </c>
      <c r="D2" s="228" t="s">
        <v>1405</v>
      </c>
      <c r="E2" s="228" t="str">
        <f>CONCATENATE(SUM('Раздел 4'!AH44:AH44),"&gt;=",SUM('Раздел 4'!AH53:AH56))</f>
        <v>0&gt;=0</v>
      </c>
    </row>
    <row r="3" spans="1:5" s="132" customFormat="1" ht="33.75" customHeight="1">
      <c r="A3" s="227">
        <f>IF((SUM('Раздел 4'!F44:F44)=SUM('Раздел 4'!F53:F56)),"","Неверно!")</f>
      </c>
      <c r="B3" s="230" t="s">
        <v>1511</v>
      </c>
      <c r="C3" s="228" t="s">
        <v>512</v>
      </c>
      <c r="D3" s="228" t="s">
        <v>1401</v>
      </c>
      <c r="E3" s="228" t="str">
        <f>CONCATENATE(SUM('Раздел 4'!F44:F44),"=",SUM('Раздел 4'!F53:F56))</f>
        <v>0=0</v>
      </c>
    </row>
    <row r="4" spans="1:5" s="132" customFormat="1" ht="30" customHeight="1">
      <c r="A4" s="227">
        <f>IF((SUM('Раздел 4'!O44:O44)=SUM('Раздел 4'!O53:O56)),"","Неверно!")</f>
      </c>
      <c r="B4" s="230" t="s">
        <v>1511</v>
      </c>
      <c r="C4" s="228" t="s">
        <v>513</v>
      </c>
      <c r="D4" s="228" t="s">
        <v>1401</v>
      </c>
      <c r="E4" s="228" t="str">
        <f>CONCATENATE(SUM('Раздел 4'!O44:O44),"=",SUM('Раздел 4'!O53:O56))</f>
        <v>0=0</v>
      </c>
    </row>
    <row r="5" spans="1:5" s="132" customFormat="1" ht="27" customHeight="1">
      <c r="A5" s="227">
        <f>IF((SUM('Раздел 4'!P44:P44)=SUM('Раздел 4'!P53:P56)),"","Неверно!")</f>
      </c>
      <c r="B5" s="230" t="s">
        <v>1511</v>
      </c>
      <c r="C5" s="228" t="s">
        <v>514</v>
      </c>
      <c r="D5" s="228" t="s">
        <v>1401</v>
      </c>
      <c r="E5" s="228" t="str">
        <f>CONCATENATE(SUM('Раздел 4'!P44:P44),"=",SUM('Раздел 4'!P53:P56))</f>
        <v>0=0</v>
      </c>
    </row>
    <row r="6" spans="1:5" s="132" customFormat="1" ht="27.75" customHeight="1">
      <c r="A6" s="227">
        <f>IF((SUM('Раздел 4'!Q44:Q44)=SUM('Раздел 4'!Q53:Q56)),"","Неверно!")</f>
      </c>
      <c r="B6" s="230" t="s">
        <v>1511</v>
      </c>
      <c r="C6" s="228" t="s">
        <v>515</v>
      </c>
      <c r="D6" s="228" t="s">
        <v>1401</v>
      </c>
      <c r="E6" s="228" t="str">
        <f>CONCATENATE(SUM('Раздел 4'!Q44:Q44),"=",SUM('Раздел 4'!Q53:Q56))</f>
        <v>0=0</v>
      </c>
    </row>
    <row r="7" spans="1:5" s="132" customFormat="1" ht="31.5" customHeight="1">
      <c r="A7" s="227">
        <f>IF((SUM('Раздел 4'!R44:R44)=SUM('Раздел 4'!R53:R56)),"","Неверно!")</f>
      </c>
      <c r="B7" s="230" t="s">
        <v>1511</v>
      </c>
      <c r="C7" s="228" t="s">
        <v>516</v>
      </c>
      <c r="D7" s="228" t="s">
        <v>1401</v>
      </c>
      <c r="E7" s="228" t="str">
        <f>CONCATENATE(SUM('Раздел 4'!R44:R44),"=",SUM('Раздел 4'!R53:R56))</f>
        <v>0=0</v>
      </c>
    </row>
    <row r="8" spans="1:5" s="132" customFormat="1" ht="25.5">
      <c r="A8" s="227">
        <f>IF((SUM('Раздел 4'!S44:S44)=SUM('Раздел 4'!S53:S56)),"","Неверно!")</f>
      </c>
      <c r="B8" s="230" t="s">
        <v>1511</v>
      </c>
      <c r="C8" s="228" t="s">
        <v>517</v>
      </c>
      <c r="D8" s="228" t="s">
        <v>1401</v>
      </c>
      <c r="E8" s="228" t="str">
        <f>CONCATENATE(SUM('Раздел 4'!S44:S44),"=",SUM('Раздел 4'!S53:S56))</f>
        <v>0=0</v>
      </c>
    </row>
    <row r="9" spans="1:5" s="132" customFormat="1" ht="25.5">
      <c r="A9" s="227">
        <f>IF((SUM('Раздел 4'!T44:T44)=SUM('Раздел 4'!T53:T56)),"","Неверно!")</f>
      </c>
      <c r="B9" s="230" t="s">
        <v>1511</v>
      </c>
      <c r="C9" s="228" t="s">
        <v>518</v>
      </c>
      <c r="D9" s="228" t="s">
        <v>1401</v>
      </c>
      <c r="E9" s="228" t="str">
        <f>CONCATENATE(SUM('Раздел 4'!T44:T44),"=",SUM('Раздел 4'!T53:T56))</f>
        <v>0=0</v>
      </c>
    </row>
    <row r="10" spans="1:5" s="132" customFormat="1" ht="25.5">
      <c r="A10" s="227">
        <f>IF((SUM('Раздел 4'!U44:U44)=SUM('Раздел 4'!U53:U56)),"","Неверно!")</f>
      </c>
      <c r="B10" s="230" t="s">
        <v>1511</v>
      </c>
      <c r="C10" s="228" t="s">
        <v>519</v>
      </c>
      <c r="D10" s="228" t="s">
        <v>1401</v>
      </c>
      <c r="E10" s="228" t="str">
        <f>CONCATENATE(SUM('Раздел 4'!U44:U44),"=",SUM('Раздел 4'!U53:U56))</f>
        <v>0=0</v>
      </c>
    </row>
    <row r="11" spans="1:5" s="132" customFormat="1" ht="25.5">
      <c r="A11" s="227">
        <f>IF((SUM('Раздел 4'!V44:V44)=SUM('Раздел 4'!V53:V56)),"","Неверно!")</f>
      </c>
      <c r="B11" s="230" t="s">
        <v>1511</v>
      </c>
      <c r="C11" s="228" t="s">
        <v>520</v>
      </c>
      <c r="D11" s="228" t="s">
        <v>1401</v>
      </c>
      <c r="E11" s="228" t="str">
        <f>CONCATENATE(SUM('Раздел 4'!V44:V44),"=",SUM('Раздел 4'!V53:V56))</f>
        <v>0=0</v>
      </c>
    </row>
    <row r="12" spans="1:5" s="132" customFormat="1" ht="25.5">
      <c r="A12" s="227">
        <f>IF((SUM('Раздел 4'!W44:W44)=SUM('Раздел 4'!W53:W56)),"","Неверно!")</f>
      </c>
      <c r="B12" s="230" t="s">
        <v>1511</v>
      </c>
      <c r="C12" s="228" t="s">
        <v>521</v>
      </c>
      <c r="D12" s="228" t="s">
        <v>1401</v>
      </c>
      <c r="E12" s="228" t="str">
        <f>CONCATENATE(SUM('Раздел 4'!W44:W44),"=",SUM('Раздел 4'!W53:W56))</f>
        <v>0=0</v>
      </c>
    </row>
    <row r="13" spans="1:5" s="132" customFormat="1" ht="25.5">
      <c r="A13" s="227">
        <f>IF((SUM('Раздел 4'!X44:X44)=SUM('Раздел 4'!X53:X56)),"","Неверно!")</f>
      </c>
      <c r="B13" s="230" t="s">
        <v>1511</v>
      </c>
      <c r="C13" s="228" t="s">
        <v>522</v>
      </c>
      <c r="D13" s="228" t="s">
        <v>1401</v>
      </c>
      <c r="E13" s="228" t="str">
        <f>CONCATENATE(SUM('Раздел 4'!X44:X44),"=",SUM('Раздел 4'!X53:X56))</f>
        <v>0=0</v>
      </c>
    </row>
    <row r="14" spans="1:5" s="132" customFormat="1" ht="25.5">
      <c r="A14" s="227">
        <f>IF((SUM('Раздел 4'!G44:G44)=SUM('Раздел 4'!G53:G56)),"","Неверно!")</f>
      </c>
      <c r="B14" s="230" t="s">
        <v>1511</v>
      </c>
      <c r="C14" s="228" t="s">
        <v>523</v>
      </c>
      <c r="D14" s="228" t="s">
        <v>1401</v>
      </c>
      <c r="E14" s="228" t="str">
        <f>CONCATENATE(SUM('Раздел 4'!G44:G44),"=",SUM('Раздел 4'!G53:G56))</f>
        <v>0=0</v>
      </c>
    </row>
    <row r="15" spans="1:5" s="132" customFormat="1" ht="25.5">
      <c r="A15" s="227">
        <f>IF((SUM('Раздел 4'!Y44:Y44)=SUM('Раздел 4'!Y53:Y56)),"","Неверно!")</f>
      </c>
      <c r="B15" s="230" t="s">
        <v>1511</v>
      </c>
      <c r="C15" s="228" t="s">
        <v>524</v>
      </c>
      <c r="D15" s="228" t="s">
        <v>1401</v>
      </c>
      <c r="E15" s="228" t="str">
        <f>CONCATENATE(SUM('Раздел 4'!Y44:Y44),"=",SUM('Раздел 4'!Y53:Y56))</f>
        <v>0=0</v>
      </c>
    </row>
    <row r="16" spans="1:5" s="132" customFormat="1" ht="25.5">
      <c r="A16" s="227">
        <f>IF((SUM('Раздел 4'!Z44:Z44)=SUM('Раздел 4'!Z53:Z56)),"","Неверно!")</f>
      </c>
      <c r="B16" s="230" t="s">
        <v>1511</v>
      </c>
      <c r="C16" s="228" t="s">
        <v>525</v>
      </c>
      <c r="D16" s="228" t="s">
        <v>1401</v>
      </c>
      <c r="E16" s="228" t="str">
        <f>CONCATENATE(SUM('Раздел 4'!Z44:Z44),"=",SUM('Раздел 4'!Z53:Z56))</f>
        <v>0=0</v>
      </c>
    </row>
    <row r="17" spans="1:5" s="132" customFormat="1" ht="25.5">
      <c r="A17" s="227">
        <f>IF((SUM('Раздел 4'!AA44:AA44)=SUM('Раздел 4'!AA53:AA56)),"","Неверно!")</f>
      </c>
      <c r="B17" s="230" t="s">
        <v>1511</v>
      </c>
      <c r="C17" s="228" t="s">
        <v>526</v>
      </c>
      <c r="D17" s="228" t="s">
        <v>1401</v>
      </c>
      <c r="E17" s="228" t="str">
        <f>CONCATENATE(SUM('Раздел 4'!AA44:AA44),"=",SUM('Раздел 4'!AA53:AA56))</f>
        <v>0=0</v>
      </c>
    </row>
    <row r="18" spans="1:5" s="132" customFormat="1" ht="25.5">
      <c r="A18" s="227">
        <f>IF((SUM('Раздел 4'!AB44:AB44)=SUM('Раздел 4'!AB53:AB56)),"","Неверно!")</f>
      </c>
      <c r="B18" s="230" t="s">
        <v>1511</v>
      </c>
      <c r="C18" s="228" t="s">
        <v>527</v>
      </c>
      <c r="D18" s="228" t="s">
        <v>1401</v>
      </c>
      <c r="E18" s="228" t="str">
        <f>CONCATENATE(SUM('Раздел 4'!AB44:AB44),"=",SUM('Раздел 4'!AB53:AB56))</f>
        <v>0=0</v>
      </c>
    </row>
    <row r="19" spans="1:5" s="132" customFormat="1" ht="25.5">
      <c r="A19" s="227">
        <f>IF((SUM('Раздел 4'!AC44:AC44)=SUM('Раздел 4'!AC53:AC56)),"","Неверно!")</f>
      </c>
      <c r="B19" s="230" t="s">
        <v>1511</v>
      </c>
      <c r="C19" s="228" t="s">
        <v>528</v>
      </c>
      <c r="D19" s="228" t="s">
        <v>1401</v>
      </c>
      <c r="E19" s="228" t="str">
        <f>CONCATENATE(SUM('Раздел 4'!AC44:AC44),"=",SUM('Раздел 4'!AC53:AC56))</f>
        <v>0=0</v>
      </c>
    </row>
    <row r="20" spans="1:5" s="132" customFormat="1" ht="25.5">
      <c r="A20" s="227">
        <f>IF((SUM('Раздел 4'!AD44:AD44)=SUM('Раздел 4'!AD53:AD56)),"","Неверно!")</f>
      </c>
      <c r="B20" s="230" t="s">
        <v>1511</v>
      </c>
      <c r="C20" s="228" t="s">
        <v>529</v>
      </c>
      <c r="D20" s="228" t="s">
        <v>1401</v>
      </c>
      <c r="E20" s="228" t="str">
        <f>CONCATENATE(SUM('Раздел 4'!AD44:AD44),"=",SUM('Раздел 4'!AD53:AD56))</f>
        <v>0=0</v>
      </c>
    </row>
    <row r="21" spans="1:5" s="132" customFormat="1" ht="25.5">
      <c r="A21" s="227">
        <f>IF((SUM('Раздел 4'!AE44:AE44)=SUM('Раздел 4'!AE53:AE56)),"","Неверно!")</f>
      </c>
      <c r="B21" s="230" t="s">
        <v>1511</v>
      </c>
      <c r="C21" s="228" t="s">
        <v>530</v>
      </c>
      <c r="D21" s="228" t="s">
        <v>1401</v>
      </c>
      <c r="E21" s="228" t="str">
        <f>CONCATENATE(SUM('Раздел 4'!AE44:AE44),"=",SUM('Раздел 4'!AE53:AE56))</f>
        <v>0=0</v>
      </c>
    </row>
    <row r="22" spans="1:5" s="132" customFormat="1" ht="25.5">
      <c r="A22" s="227">
        <f>IF((SUM('Раздел 4'!AF44:AF44)=SUM('Раздел 4'!AF53:AF56)),"","Неверно!")</f>
      </c>
      <c r="B22" s="230" t="s">
        <v>1511</v>
      </c>
      <c r="C22" s="228" t="s">
        <v>531</v>
      </c>
      <c r="D22" s="228" t="s">
        <v>1401</v>
      </c>
      <c r="E22" s="228" t="str">
        <f>CONCATENATE(SUM('Раздел 4'!AF44:AF44),"=",SUM('Раздел 4'!AF53:AF56))</f>
        <v>0=0</v>
      </c>
    </row>
    <row r="23" spans="1:5" s="132" customFormat="1" ht="25.5">
      <c r="A23" s="227">
        <f>IF((SUM('Раздел 4'!AG44:AG44)=SUM('Раздел 4'!AG53:AG56)),"","Неверно!")</f>
      </c>
      <c r="B23" s="230" t="s">
        <v>1511</v>
      </c>
      <c r="C23" s="228" t="s">
        <v>532</v>
      </c>
      <c r="D23" s="228" t="s">
        <v>1401</v>
      </c>
      <c r="E23" s="228" t="str">
        <f>CONCATENATE(SUM('Раздел 4'!AG44:AG44),"=",SUM('Раздел 4'!AG53:AG56))</f>
        <v>0=0</v>
      </c>
    </row>
    <row r="24" spans="1:5" s="132" customFormat="1" ht="25.5">
      <c r="A24" s="227">
        <f>IF((SUM('Раздел 4'!H44:H44)=SUM('Раздел 4'!H53:H56)),"","Неверно!")</f>
      </c>
      <c r="B24" s="230" t="s">
        <v>1511</v>
      </c>
      <c r="C24" s="228" t="s">
        <v>533</v>
      </c>
      <c r="D24" s="228" t="s">
        <v>1401</v>
      </c>
      <c r="E24" s="228" t="str">
        <f>CONCATENATE(SUM('Раздел 4'!H44:H44),"=",SUM('Раздел 4'!H53:H56))</f>
        <v>0=0</v>
      </c>
    </row>
    <row r="25" spans="1:5" s="132" customFormat="1" ht="25.5">
      <c r="A25" s="227">
        <f>IF((SUM('Раздел 4'!I44:I44)=SUM('Раздел 4'!I53:I56)),"","Неверно!")</f>
      </c>
      <c r="B25" s="230" t="s">
        <v>1511</v>
      </c>
      <c r="C25" s="228" t="s">
        <v>534</v>
      </c>
      <c r="D25" s="228" t="s">
        <v>1401</v>
      </c>
      <c r="E25" s="228" t="str">
        <f>CONCATENATE(SUM('Раздел 4'!I44:I44),"=",SUM('Раздел 4'!I53:I56))</f>
        <v>0=0</v>
      </c>
    </row>
    <row r="26" spans="1:5" s="132" customFormat="1" ht="25.5">
      <c r="A26" s="227">
        <f>IF((SUM('Раздел 4'!J44:J44)=SUM('Раздел 4'!J53:J56)),"","Неверно!")</f>
      </c>
      <c r="B26" s="230" t="s">
        <v>1511</v>
      </c>
      <c r="C26" s="228" t="s">
        <v>535</v>
      </c>
      <c r="D26" s="228" t="s">
        <v>1401</v>
      </c>
      <c r="E26" s="228" t="str">
        <f>CONCATENATE(SUM('Раздел 4'!J44:J44),"=",SUM('Раздел 4'!J53:J56))</f>
        <v>0=0</v>
      </c>
    </row>
    <row r="27" spans="1:5" s="132" customFormat="1" ht="25.5">
      <c r="A27" s="227">
        <f>IF((SUM('Раздел 4'!K44:K44)=SUM('Раздел 4'!K53:K56)),"","Неверно!")</f>
      </c>
      <c r="B27" s="230" t="s">
        <v>1511</v>
      </c>
      <c r="C27" s="228" t="s">
        <v>536</v>
      </c>
      <c r="D27" s="228" t="s">
        <v>1401</v>
      </c>
      <c r="E27" s="228" t="str">
        <f>CONCATENATE(SUM('Раздел 4'!K44:K44),"=",SUM('Раздел 4'!K53:K56))</f>
        <v>0=0</v>
      </c>
    </row>
    <row r="28" spans="1:5" s="132" customFormat="1" ht="25.5">
      <c r="A28" s="227">
        <f>IF((SUM('Раздел 4'!L44:L44)=SUM('Раздел 4'!L53:L56)),"","Неверно!")</f>
      </c>
      <c r="B28" s="230" t="s">
        <v>1511</v>
      </c>
      <c r="C28" s="228" t="s">
        <v>537</v>
      </c>
      <c r="D28" s="228" t="s">
        <v>1401</v>
      </c>
      <c r="E28" s="228" t="str">
        <f>CONCATENATE(SUM('Раздел 4'!L44:L44),"=",SUM('Раздел 4'!L53:L56))</f>
        <v>0=0</v>
      </c>
    </row>
    <row r="29" spans="1:5" s="132" customFormat="1" ht="25.5">
      <c r="A29" s="227">
        <f>IF((SUM('Раздел 4'!M44:M44)=SUM('Раздел 4'!M53:M56)),"","Неверно!")</f>
      </c>
      <c r="B29" s="230" t="s">
        <v>1511</v>
      </c>
      <c r="C29" s="228" t="s">
        <v>538</v>
      </c>
      <c r="D29" s="228" t="s">
        <v>1401</v>
      </c>
      <c r="E29" s="228" t="str">
        <f>CONCATENATE(SUM('Раздел 4'!M44:M44),"=",SUM('Раздел 4'!M53:M56))</f>
        <v>0=0</v>
      </c>
    </row>
    <row r="30" spans="1:5" s="132" customFormat="1" ht="25.5">
      <c r="A30" s="227">
        <f>IF((SUM('Раздел 4'!N44:N44)=SUM('Раздел 4'!N53:N56)),"","Неверно!")</f>
      </c>
      <c r="B30" s="230" t="s">
        <v>1511</v>
      </c>
      <c r="C30" s="228" t="s">
        <v>539</v>
      </c>
      <c r="D30" s="228" t="s">
        <v>1401</v>
      </c>
      <c r="E30" s="228" t="str">
        <f>CONCATENATE(SUM('Раздел 4'!N44:N44),"=",SUM('Раздел 4'!N53:N56))</f>
        <v>0=0</v>
      </c>
    </row>
    <row r="31" spans="1:5" s="132" customFormat="1" ht="25.5">
      <c r="A31" s="227">
        <f>IF((SUM('Раздел 4'!AN44:AQ44)=SUM('Раздел 4'!P44:P44)+SUM('Раздел 4'!V44:V44)+SUM('Раздел 4'!AB44:AB44)),"","Неверно!")</f>
      </c>
      <c r="B31" s="230" t="s">
        <v>1512</v>
      </c>
      <c r="C31" s="228" t="s">
        <v>220</v>
      </c>
      <c r="D31" s="228" t="s">
        <v>1699</v>
      </c>
      <c r="E31" s="228" t="str">
        <f>CONCATENATE(SUM('Раздел 4'!AN44:AQ44),"=",SUM('Раздел 4'!P44:P44),"+",SUM('Раздел 4'!V44:V44),"+",SUM('Раздел 4'!AB44:AB44))</f>
        <v>0=0+0+0</v>
      </c>
    </row>
    <row r="32" spans="1:5" s="132" customFormat="1" ht="25.5">
      <c r="A32" s="227">
        <f>IF((SUM('Разделы 5, 6, 7, 8'!M25:M25)&lt;=SUM('Разделы 5, 6, 7, 8'!L25:L25)),"","Неверно!")</f>
      </c>
      <c r="B32" s="230" t="s">
        <v>1513</v>
      </c>
      <c r="C32" s="228" t="s">
        <v>1514</v>
      </c>
      <c r="D32" s="228" t="s">
        <v>1515</v>
      </c>
      <c r="E32" s="228" t="str">
        <f>CONCATENATE(SUM('Разделы 5, 6, 7, 8'!M25:M25),"&lt;=",SUM('Разделы 5, 6, 7, 8'!L25:L25))</f>
        <v>0&lt;=0</v>
      </c>
    </row>
    <row r="33" spans="1:5" s="132" customFormat="1" ht="25.5">
      <c r="A33" s="227">
        <f>IF((SUM('Разделы 5, 6, 7, 8'!M34:M34)&lt;=SUM('Разделы 5, 6, 7, 8'!L34:L34)),"","Неверно!")</f>
      </c>
      <c r="B33" s="230" t="s">
        <v>1513</v>
      </c>
      <c r="C33" s="228" t="s">
        <v>1516</v>
      </c>
      <c r="D33" s="228" t="s">
        <v>1515</v>
      </c>
      <c r="E33" s="228" t="str">
        <f>CONCATENATE(SUM('Разделы 5, 6, 7, 8'!M34:M34),"&lt;=",SUM('Разделы 5, 6, 7, 8'!L34:L34))</f>
        <v>0&lt;=0</v>
      </c>
    </row>
    <row r="34" spans="1:5" s="132" customFormat="1" ht="25.5">
      <c r="A34" s="227">
        <f>IF((SUM('Разделы 5, 6, 7, 8'!M26:M26)&lt;=SUM('Разделы 5, 6, 7, 8'!L26:L26)),"","Неверно!")</f>
      </c>
      <c r="B34" s="230" t="s">
        <v>1513</v>
      </c>
      <c r="C34" s="228" t="s">
        <v>1517</v>
      </c>
      <c r="D34" s="228" t="s">
        <v>1515</v>
      </c>
      <c r="E34" s="228" t="str">
        <f>CONCATENATE(SUM('Разделы 5, 6, 7, 8'!M26:M26),"&lt;=",SUM('Разделы 5, 6, 7, 8'!L26:L26))</f>
        <v>0&lt;=0</v>
      </c>
    </row>
    <row r="35" spans="1:5" s="132" customFormat="1" ht="25.5">
      <c r="A35" s="227">
        <f>IF((SUM('Разделы 5, 6, 7, 8'!M27:M27)&lt;=SUM('Разделы 5, 6, 7, 8'!L27:L27)),"","Неверно!")</f>
      </c>
      <c r="B35" s="230" t="s">
        <v>1513</v>
      </c>
      <c r="C35" s="228" t="s">
        <v>1518</v>
      </c>
      <c r="D35" s="228" t="s">
        <v>1515</v>
      </c>
      <c r="E35" s="228" t="str">
        <f>CONCATENATE(SUM('Разделы 5, 6, 7, 8'!M27:M27),"&lt;=",SUM('Разделы 5, 6, 7, 8'!L27:L27))</f>
        <v>0&lt;=0</v>
      </c>
    </row>
    <row r="36" spans="1:5" s="132" customFormat="1" ht="25.5">
      <c r="A36" s="227">
        <f>IF((SUM('Разделы 5, 6, 7, 8'!M28:M28)&lt;=SUM('Разделы 5, 6, 7, 8'!L28:L28)),"","Неверно!")</f>
      </c>
      <c r="B36" s="230" t="s">
        <v>1513</v>
      </c>
      <c r="C36" s="228" t="s">
        <v>1519</v>
      </c>
      <c r="D36" s="228" t="s">
        <v>1515</v>
      </c>
      <c r="E36" s="228" t="str">
        <f>CONCATENATE(SUM('Разделы 5, 6, 7, 8'!M28:M28),"&lt;=",SUM('Разделы 5, 6, 7, 8'!L28:L28))</f>
        <v>0&lt;=0</v>
      </c>
    </row>
    <row r="37" spans="1:5" s="132" customFormat="1" ht="25.5">
      <c r="A37" s="227">
        <f>IF((SUM('Разделы 5, 6, 7, 8'!M29:M29)&lt;=SUM('Разделы 5, 6, 7, 8'!L29:L29)),"","Неверно!")</f>
      </c>
      <c r="B37" s="230" t="s">
        <v>1513</v>
      </c>
      <c r="C37" s="228" t="s">
        <v>1520</v>
      </c>
      <c r="D37" s="228" t="s">
        <v>1515</v>
      </c>
      <c r="E37" s="228" t="str">
        <f>CONCATENATE(SUM('Разделы 5, 6, 7, 8'!M29:M29),"&lt;=",SUM('Разделы 5, 6, 7, 8'!L29:L29))</f>
        <v>0&lt;=0</v>
      </c>
    </row>
    <row r="38" spans="1:5" s="132" customFormat="1" ht="25.5">
      <c r="A38" s="227">
        <f>IF((SUM('Разделы 5, 6, 7, 8'!M30:M30)&lt;=SUM('Разделы 5, 6, 7, 8'!L30:L30)),"","Неверно!")</f>
      </c>
      <c r="B38" s="230" t="s">
        <v>1513</v>
      </c>
      <c r="C38" s="228" t="s">
        <v>1521</v>
      </c>
      <c r="D38" s="228" t="s">
        <v>1515</v>
      </c>
      <c r="E38" s="228" t="str">
        <f>CONCATENATE(SUM('Разделы 5, 6, 7, 8'!M30:M30),"&lt;=",SUM('Разделы 5, 6, 7, 8'!L30:L30))</f>
        <v>0&lt;=0</v>
      </c>
    </row>
    <row r="39" spans="1:5" s="132" customFormat="1" ht="25.5">
      <c r="A39" s="227">
        <f>IF((SUM('Разделы 5, 6, 7, 8'!M31:M31)&lt;=SUM('Разделы 5, 6, 7, 8'!L31:L31)),"","Неверно!")</f>
      </c>
      <c r="B39" s="230" t="s">
        <v>1513</v>
      </c>
      <c r="C39" s="228" t="s">
        <v>1522</v>
      </c>
      <c r="D39" s="228" t="s">
        <v>1515</v>
      </c>
      <c r="E39" s="228" t="str">
        <f>CONCATENATE(SUM('Разделы 5, 6, 7, 8'!M31:M31),"&lt;=",SUM('Разделы 5, 6, 7, 8'!L31:L31))</f>
        <v>0&lt;=0</v>
      </c>
    </row>
    <row r="40" spans="1:5" s="132" customFormat="1" ht="25.5">
      <c r="A40" s="227">
        <f>IF((SUM('Разделы 5, 6, 7, 8'!M32:M32)&lt;=SUM('Разделы 5, 6, 7, 8'!L32:L32)),"","Неверно!")</f>
      </c>
      <c r="B40" s="230" t="s">
        <v>1513</v>
      </c>
      <c r="C40" s="228" t="s">
        <v>1523</v>
      </c>
      <c r="D40" s="228" t="s">
        <v>1515</v>
      </c>
      <c r="E40" s="228" t="str">
        <f>CONCATENATE(SUM('Разделы 5, 6, 7, 8'!M32:M32),"&lt;=",SUM('Разделы 5, 6, 7, 8'!L32:L32))</f>
        <v>0&lt;=0</v>
      </c>
    </row>
    <row r="41" spans="1:5" s="132" customFormat="1" ht="25.5">
      <c r="A41" s="227">
        <f>IF((SUM('Разделы 5, 6, 7, 8'!M33:M33)&lt;=SUM('Разделы 5, 6, 7, 8'!L33:L33)),"","Неверно!")</f>
      </c>
      <c r="B41" s="230" t="s">
        <v>1513</v>
      </c>
      <c r="C41" s="228" t="s">
        <v>1524</v>
      </c>
      <c r="D41" s="228" t="s">
        <v>1515</v>
      </c>
      <c r="E41" s="228" t="str">
        <f>CONCATENATE(SUM('Разделы 5, 6, 7, 8'!M33:M33),"&lt;=",SUM('Разделы 5, 6, 7, 8'!L33:L33))</f>
        <v>0&lt;=0</v>
      </c>
    </row>
    <row r="42" spans="1:5" s="132" customFormat="1" ht="25.5">
      <c r="A42" s="227">
        <f>IF((SUM('Разделы 5, 6, 7, 8'!E11:E11)=SUM('Разделы 5, 6, 7, 8'!P9:P9)+SUM('Разделы 5, 6, 7, 8'!P25:P25)),"","Неверно!")</f>
      </c>
      <c r="B42" s="230" t="s">
        <v>1525</v>
      </c>
      <c r="C42" s="228" t="s">
        <v>2278</v>
      </c>
      <c r="D42" s="228" t="s">
        <v>1711</v>
      </c>
      <c r="E42" s="228" t="str">
        <f>CONCATENATE(SUM('Разделы 5, 6, 7, 8'!E11:E11),"=",SUM('Разделы 5, 6, 7, 8'!P9:P9),"+",SUM('Разделы 5, 6, 7, 8'!P25:P25))</f>
        <v>0=0+0</v>
      </c>
    </row>
    <row r="43" spans="1:5" s="132" customFormat="1" ht="25.5">
      <c r="A43" s="227">
        <f>IF((SUM('Разделы 5, 6, 7, 8'!J15:J15)&lt;=SUM('Разделы 5, 6, 7, 8'!J9:J9)),"","Неверно!")</f>
      </c>
      <c r="B43" s="230" t="s">
        <v>1526</v>
      </c>
      <c r="C43" s="228" t="s">
        <v>2366</v>
      </c>
      <c r="D43" s="228" t="s">
        <v>1716</v>
      </c>
      <c r="E43" s="228" t="str">
        <f>CONCATENATE(SUM('Разделы 5, 6, 7, 8'!J15:J15),"&lt;=",SUM('Разделы 5, 6, 7, 8'!J9:J9))</f>
        <v>0&lt;=0</v>
      </c>
    </row>
    <row r="44" spans="1:5" s="132" customFormat="1" ht="25.5">
      <c r="A44" s="227">
        <f>IF((SUM('Разделы 5, 6, 7, 8'!S15:S15)&lt;=SUM('Разделы 5, 6, 7, 8'!S9:S9)),"","Неверно!")</f>
      </c>
      <c r="B44" s="230" t="s">
        <v>1526</v>
      </c>
      <c r="C44" s="228" t="s">
        <v>2367</v>
      </c>
      <c r="D44" s="228" t="s">
        <v>1716</v>
      </c>
      <c r="E44" s="228" t="str">
        <f>CONCATENATE(SUM('Разделы 5, 6, 7, 8'!S15:S15),"&lt;=",SUM('Разделы 5, 6, 7, 8'!S9:S9))</f>
        <v>0&lt;=0</v>
      </c>
    </row>
    <row r="45" spans="1:5" s="132" customFormat="1" ht="25.5">
      <c r="A45" s="227">
        <f>IF((SUM('Разделы 5, 6, 7, 8'!K15:K15)&lt;=SUM('Разделы 5, 6, 7, 8'!K9:K9)),"","Неверно!")</f>
      </c>
      <c r="B45" s="230" t="s">
        <v>1526</v>
      </c>
      <c r="C45" s="228" t="s">
        <v>2368</v>
      </c>
      <c r="D45" s="228" t="s">
        <v>1716</v>
      </c>
      <c r="E45" s="228" t="str">
        <f>CONCATENATE(SUM('Разделы 5, 6, 7, 8'!K15:K15),"&lt;=",SUM('Разделы 5, 6, 7, 8'!K9:K9))</f>
        <v>0&lt;=0</v>
      </c>
    </row>
    <row r="46" spans="1:5" s="132" customFormat="1" ht="25.5">
      <c r="A46" s="227">
        <f>IF((SUM('Разделы 5, 6, 7, 8'!L15:L15)&lt;=SUM('Разделы 5, 6, 7, 8'!L9:L9)),"","Неверно!")</f>
      </c>
      <c r="B46" s="230" t="s">
        <v>1526</v>
      </c>
      <c r="C46" s="228" t="s">
        <v>2369</v>
      </c>
      <c r="D46" s="228" t="s">
        <v>1716</v>
      </c>
      <c r="E46" s="228" t="str">
        <f>CONCATENATE(SUM('Разделы 5, 6, 7, 8'!L15:L15),"&lt;=",SUM('Разделы 5, 6, 7, 8'!L9:L9))</f>
        <v>0&lt;=0</v>
      </c>
    </row>
    <row r="47" spans="1:5" s="132" customFormat="1" ht="25.5">
      <c r="A47" s="227">
        <f>IF((SUM('Разделы 5, 6, 7, 8'!M15:M15)&lt;=SUM('Разделы 5, 6, 7, 8'!M9:M9)),"","Неверно!")</f>
      </c>
      <c r="B47" s="230" t="s">
        <v>1526</v>
      </c>
      <c r="C47" s="228" t="s">
        <v>2370</v>
      </c>
      <c r="D47" s="228" t="s">
        <v>1716</v>
      </c>
      <c r="E47" s="228" t="str">
        <f>CONCATENATE(SUM('Разделы 5, 6, 7, 8'!M15:M15),"&lt;=",SUM('Разделы 5, 6, 7, 8'!M9:M9))</f>
        <v>0&lt;=0</v>
      </c>
    </row>
    <row r="48" spans="1:5" s="132" customFormat="1" ht="25.5">
      <c r="A48" s="227">
        <f>IF((SUM('Разделы 5, 6, 7, 8'!N15:N15)&lt;=SUM('Разделы 5, 6, 7, 8'!N9:N9)),"","Неверно!")</f>
      </c>
      <c r="B48" s="230" t="s">
        <v>1526</v>
      </c>
      <c r="C48" s="228" t="s">
        <v>2371</v>
      </c>
      <c r="D48" s="228" t="s">
        <v>1716</v>
      </c>
      <c r="E48" s="228" t="str">
        <f>CONCATENATE(SUM('Разделы 5, 6, 7, 8'!N15:N15),"&lt;=",SUM('Разделы 5, 6, 7, 8'!N9:N9))</f>
        <v>0&lt;=0</v>
      </c>
    </row>
    <row r="49" spans="1:5" s="132" customFormat="1" ht="25.5">
      <c r="A49" s="227">
        <f>IF((SUM('Разделы 5, 6, 7, 8'!O15:O15)&lt;=SUM('Разделы 5, 6, 7, 8'!O9:O9)),"","Неверно!")</f>
      </c>
      <c r="B49" s="230" t="s">
        <v>1526</v>
      </c>
      <c r="C49" s="228" t="s">
        <v>2372</v>
      </c>
      <c r="D49" s="228" t="s">
        <v>1716</v>
      </c>
      <c r="E49" s="228" t="str">
        <f>CONCATENATE(SUM('Разделы 5, 6, 7, 8'!O15:O15),"&lt;=",SUM('Разделы 5, 6, 7, 8'!O9:O9))</f>
        <v>0&lt;=0</v>
      </c>
    </row>
    <row r="50" spans="1:5" s="132" customFormat="1" ht="25.5">
      <c r="A50" s="227">
        <f>IF((SUM('Разделы 5, 6, 7, 8'!P15:P15)&lt;=SUM('Разделы 5, 6, 7, 8'!P9:P9)),"","Неверно!")</f>
      </c>
      <c r="B50" s="230" t="s">
        <v>1526</v>
      </c>
      <c r="C50" s="228" t="s">
        <v>2373</v>
      </c>
      <c r="D50" s="228" t="s">
        <v>1716</v>
      </c>
      <c r="E50" s="228" t="str">
        <f>CONCATENATE(SUM('Разделы 5, 6, 7, 8'!P15:P15),"&lt;=",SUM('Разделы 5, 6, 7, 8'!P9:P9))</f>
        <v>0&lt;=0</v>
      </c>
    </row>
    <row r="51" spans="1:5" s="132" customFormat="1" ht="25.5">
      <c r="A51" s="227">
        <f>IF((SUM('Разделы 5, 6, 7, 8'!Q15:Q15)&lt;=SUM('Разделы 5, 6, 7, 8'!Q9:Q9)),"","Неверно!")</f>
      </c>
      <c r="B51" s="230" t="s">
        <v>1526</v>
      </c>
      <c r="C51" s="228" t="s">
        <v>2374</v>
      </c>
      <c r="D51" s="228" t="s">
        <v>1716</v>
      </c>
      <c r="E51" s="228" t="str">
        <f>CONCATENATE(SUM('Разделы 5, 6, 7, 8'!Q15:Q15),"&lt;=",SUM('Разделы 5, 6, 7, 8'!Q9:Q9))</f>
        <v>0&lt;=0</v>
      </c>
    </row>
    <row r="52" spans="1:5" s="132" customFormat="1" ht="25.5">
      <c r="A52" s="227">
        <f>IF((SUM('Разделы 5, 6, 7, 8'!R15:R15)&lt;=SUM('Разделы 5, 6, 7, 8'!R9:R9)),"","Неверно!")</f>
      </c>
      <c r="B52" s="230" t="s">
        <v>1526</v>
      </c>
      <c r="C52" s="228" t="s">
        <v>2375</v>
      </c>
      <c r="D52" s="228" t="s">
        <v>1716</v>
      </c>
      <c r="E52" s="228" t="str">
        <f>CONCATENATE(SUM('Разделы 5, 6, 7, 8'!R15:R15),"&lt;=",SUM('Разделы 5, 6, 7, 8'!R9:R9))</f>
        <v>0&lt;=0</v>
      </c>
    </row>
    <row r="53" spans="1:5" s="132" customFormat="1" ht="25.5">
      <c r="A53" s="227">
        <f>IF((SUM('Раздел 4'!F57:F57)&lt;=SUM('Раздел 4'!F44:F44)),"","Неверно!")</f>
      </c>
      <c r="B53" s="230" t="s">
        <v>1527</v>
      </c>
      <c r="C53" s="228" t="s">
        <v>1528</v>
      </c>
      <c r="D53" s="228" t="s">
        <v>1529</v>
      </c>
      <c r="E53" s="228" t="str">
        <f>CONCATENATE(SUM('Раздел 4'!F57:F57),"&lt;=",SUM('Раздел 4'!F44:F44))</f>
        <v>0&lt;=0</v>
      </c>
    </row>
    <row r="54" spans="1:5" s="132" customFormat="1" ht="25.5">
      <c r="A54" s="227">
        <f>IF((SUM('Раздел 4'!O57:O57)&lt;=SUM('Раздел 4'!O44:O44)),"","Неверно!")</f>
      </c>
      <c r="B54" s="230" t="s">
        <v>1527</v>
      </c>
      <c r="C54" s="228" t="s">
        <v>1530</v>
      </c>
      <c r="D54" s="228" t="s">
        <v>1529</v>
      </c>
      <c r="E54" s="228" t="str">
        <f>CONCATENATE(SUM('Раздел 4'!O57:O57),"&lt;=",SUM('Раздел 4'!O44:O44))</f>
        <v>0&lt;=0</v>
      </c>
    </row>
    <row r="55" spans="1:5" s="132" customFormat="1" ht="25.5">
      <c r="A55" s="227">
        <f>IF((SUM('Раздел 4'!P57:P57)&lt;=SUM('Раздел 4'!P44:P44)),"","Неверно!")</f>
      </c>
      <c r="B55" s="230" t="s">
        <v>1527</v>
      </c>
      <c r="C55" s="228" t="s">
        <v>1531</v>
      </c>
      <c r="D55" s="228" t="s">
        <v>1529</v>
      </c>
      <c r="E55" s="228" t="str">
        <f>CONCATENATE(SUM('Раздел 4'!P57:P57),"&lt;=",SUM('Раздел 4'!P44:P44))</f>
        <v>0&lt;=0</v>
      </c>
    </row>
    <row r="56" spans="1:5" s="132" customFormat="1" ht="25.5">
      <c r="A56" s="227">
        <f>IF((SUM('Раздел 4'!Q57:Q57)&lt;=SUM('Раздел 4'!Q44:Q44)),"","Неверно!")</f>
      </c>
      <c r="B56" s="230" t="s">
        <v>1527</v>
      </c>
      <c r="C56" s="228" t="s">
        <v>1532</v>
      </c>
      <c r="D56" s="228" t="s">
        <v>1529</v>
      </c>
      <c r="E56" s="228" t="str">
        <f>CONCATENATE(SUM('Раздел 4'!Q57:Q57),"&lt;=",SUM('Раздел 4'!Q44:Q44))</f>
        <v>0&lt;=0</v>
      </c>
    </row>
    <row r="57" spans="1:5" s="132" customFormat="1" ht="25.5">
      <c r="A57" s="227">
        <f>IF((SUM('Раздел 4'!R57:R57)&lt;=SUM('Раздел 4'!R44:R44)),"","Неверно!")</f>
      </c>
      <c r="B57" s="230" t="s">
        <v>1527</v>
      </c>
      <c r="C57" s="228" t="s">
        <v>1533</v>
      </c>
      <c r="D57" s="228" t="s">
        <v>1529</v>
      </c>
      <c r="E57" s="228" t="str">
        <f>CONCATENATE(SUM('Раздел 4'!R57:R57),"&lt;=",SUM('Раздел 4'!R44:R44))</f>
        <v>0&lt;=0</v>
      </c>
    </row>
    <row r="58" spans="1:5" s="132" customFormat="1" ht="25.5">
      <c r="A58" s="227">
        <f>IF((SUM('Раздел 4'!S57:S57)&lt;=SUM('Раздел 4'!S44:S44)),"","Неверно!")</f>
      </c>
      <c r="B58" s="230" t="s">
        <v>1527</v>
      </c>
      <c r="C58" s="228" t="s">
        <v>1534</v>
      </c>
      <c r="D58" s="228" t="s">
        <v>1529</v>
      </c>
      <c r="E58" s="228" t="str">
        <f>CONCATENATE(SUM('Раздел 4'!S57:S57),"&lt;=",SUM('Раздел 4'!S44:S44))</f>
        <v>0&lt;=0</v>
      </c>
    </row>
    <row r="59" spans="1:5" s="132" customFormat="1" ht="25.5">
      <c r="A59" s="227">
        <f>IF((SUM('Раздел 4'!T57:T57)&lt;=SUM('Раздел 4'!T44:T44)),"","Неверно!")</f>
      </c>
      <c r="B59" s="230" t="s">
        <v>1527</v>
      </c>
      <c r="C59" s="228" t="s">
        <v>1535</v>
      </c>
      <c r="D59" s="228" t="s">
        <v>1529</v>
      </c>
      <c r="E59" s="228" t="str">
        <f>CONCATENATE(SUM('Раздел 4'!T57:T57),"&lt;=",SUM('Раздел 4'!T44:T44))</f>
        <v>0&lt;=0</v>
      </c>
    </row>
    <row r="60" spans="1:5" s="132" customFormat="1" ht="25.5">
      <c r="A60" s="227">
        <f>IF((SUM('Раздел 4'!U57:U57)&lt;=SUM('Раздел 4'!U44:U44)),"","Неверно!")</f>
      </c>
      <c r="B60" s="230" t="s">
        <v>1527</v>
      </c>
      <c r="C60" s="228" t="s">
        <v>1536</v>
      </c>
      <c r="D60" s="228" t="s">
        <v>1529</v>
      </c>
      <c r="E60" s="228" t="str">
        <f>CONCATENATE(SUM('Раздел 4'!U57:U57),"&lt;=",SUM('Раздел 4'!U44:U44))</f>
        <v>0&lt;=0</v>
      </c>
    </row>
    <row r="61" spans="1:5" s="132" customFormat="1" ht="25.5">
      <c r="A61" s="227">
        <f>IF((SUM('Раздел 4'!V57:V57)&lt;=SUM('Раздел 4'!V44:V44)),"","Неверно!")</f>
      </c>
      <c r="B61" s="230" t="s">
        <v>1527</v>
      </c>
      <c r="C61" s="228" t="s">
        <v>1537</v>
      </c>
      <c r="D61" s="228" t="s">
        <v>1529</v>
      </c>
      <c r="E61" s="228" t="str">
        <f>CONCATENATE(SUM('Раздел 4'!V57:V57),"&lt;=",SUM('Раздел 4'!V44:V44))</f>
        <v>0&lt;=0</v>
      </c>
    </row>
    <row r="62" spans="1:5" s="132" customFormat="1" ht="25.5">
      <c r="A62" s="227">
        <f>IF((SUM('Раздел 4'!W57:W57)&lt;=SUM('Раздел 4'!W44:W44)),"","Неверно!")</f>
      </c>
      <c r="B62" s="230" t="s">
        <v>1527</v>
      </c>
      <c r="C62" s="228" t="s">
        <v>1538</v>
      </c>
      <c r="D62" s="228" t="s">
        <v>1529</v>
      </c>
      <c r="E62" s="228" t="str">
        <f>CONCATENATE(SUM('Раздел 4'!W57:W57),"&lt;=",SUM('Раздел 4'!W44:W44))</f>
        <v>0&lt;=0</v>
      </c>
    </row>
    <row r="63" spans="1:5" s="132" customFormat="1" ht="25.5">
      <c r="A63" s="227">
        <f>IF((SUM('Раздел 4'!X57:X57)&lt;=SUM('Раздел 4'!X44:X44)),"","Неверно!")</f>
      </c>
      <c r="B63" s="230" t="s">
        <v>1527</v>
      </c>
      <c r="C63" s="228" t="s">
        <v>1539</v>
      </c>
      <c r="D63" s="228" t="s">
        <v>1529</v>
      </c>
      <c r="E63" s="228" t="str">
        <f>CONCATENATE(SUM('Раздел 4'!X57:X57),"&lt;=",SUM('Раздел 4'!X44:X44))</f>
        <v>0&lt;=0</v>
      </c>
    </row>
    <row r="64" spans="1:5" s="132" customFormat="1" ht="25.5">
      <c r="A64" s="227">
        <f>IF((SUM('Раздел 4'!G57:G57)&lt;=SUM('Раздел 4'!G44:G44)),"","Неверно!")</f>
      </c>
      <c r="B64" s="230" t="s">
        <v>1527</v>
      </c>
      <c r="C64" s="228" t="s">
        <v>1540</v>
      </c>
      <c r="D64" s="228" t="s">
        <v>1529</v>
      </c>
      <c r="E64" s="228" t="str">
        <f>CONCATENATE(SUM('Раздел 4'!G57:G57),"&lt;=",SUM('Раздел 4'!G44:G44))</f>
        <v>0&lt;=0</v>
      </c>
    </row>
    <row r="65" spans="1:5" s="132" customFormat="1" ht="25.5">
      <c r="A65" s="227">
        <f>IF((SUM('Раздел 4'!Y57:Y57)&lt;=SUM('Раздел 4'!Y44:Y44)),"","Неверно!")</f>
      </c>
      <c r="B65" s="230" t="s">
        <v>1527</v>
      </c>
      <c r="C65" s="228" t="s">
        <v>1541</v>
      </c>
      <c r="D65" s="228" t="s">
        <v>1529</v>
      </c>
      <c r="E65" s="228" t="str">
        <f>CONCATENATE(SUM('Раздел 4'!Y57:Y57),"&lt;=",SUM('Раздел 4'!Y44:Y44))</f>
        <v>0&lt;=0</v>
      </c>
    </row>
    <row r="66" spans="1:5" s="132" customFormat="1" ht="25.5">
      <c r="A66" s="227">
        <f>IF((SUM('Раздел 4'!Z57:Z57)&lt;=SUM('Раздел 4'!Z44:Z44)),"","Неверно!")</f>
      </c>
      <c r="B66" s="230" t="s">
        <v>1527</v>
      </c>
      <c r="C66" s="228" t="s">
        <v>1542</v>
      </c>
      <c r="D66" s="228" t="s">
        <v>1529</v>
      </c>
      <c r="E66" s="228" t="str">
        <f>CONCATENATE(SUM('Раздел 4'!Z57:Z57),"&lt;=",SUM('Раздел 4'!Z44:Z44))</f>
        <v>0&lt;=0</v>
      </c>
    </row>
    <row r="67" spans="1:5" s="132" customFormat="1" ht="25.5">
      <c r="A67" s="227">
        <f>IF((SUM('Раздел 4'!AA57:AA57)&lt;=SUM('Раздел 4'!AA44:AA44)),"","Неверно!")</f>
      </c>
      <c r="B67" s="230" t="s">
        <v>1527</v>
      </c>
      <c r="C67" s="228" t="s">
        <v>1543</v>
      </c>
      <c r="D67" s="228" t="s">
        <v>1529</v>
      </c>
      <c r="E67" s="228" t="str">
        <f>CONCATENATE(SUM('Раздел 4'!AA57:AA57),"&lt;=",SUM('Раздел 4'!AA44:AA44))</f>
        <v>0&lt;=0</v>
      </c>
    </row>
    <row r="68" spans="1:5" s="132" customFormat="1" ht="25.5">
      <c r="A68" s="227">
        <f>IF((SUM('Раздел 4'!AB57:AB57)&lt;=SUM('Раздел 4'!AB44:AB44)),"","Неверно!")</f>
      </c>
      <c r="B68" s="230" t="s">
        <v>1527</v>
      </c>
      <c r="C68" s="228" t="s">
        <v>1544</v>
      </c>
      <c r="D68" s="228" t="s">
        <v>1529</v>
      </c>
      <c r="E68" s="228" t="str">
        <f>CONCATENATE(SUM('Раздел 4'!AB57:AB57),"&lt;=",SUM('Раздел 4'!AB44:AB44))</f>
        <v>0&lt;=0</v>
      </c>
    </row>
    <row r="69" spans="1:5" s="132" customFormat="1" ht="25.5">
      <c r="A69" s="227">
        <f>IF((SUM('Раздел 4'!AC57:AC57)&lt;=SUM('Раздел 4'!AC44:AC44)),"","Неверно!")</f>
      </c>
      <c r="B69" s="230" t="s">
        <v>1527</v>
      </c>
      <c r="C69" s="228" t="s">
        <v>1545</v>
      </c>
      <c r="D69" s="228" t="s">
        <v>1529</v>
      </c>
      <c r="E69" s="228" t="str">
        <f>CONCATENATE(SUM('Раздел 4'!AC57:AC57),"&lt;=",SUM('Раздел 4'!AC44:AC44))</f>
        <v>0&lt;=0</v>
      </c>
    </row>
    <row r="70" spans="1:5" s="132" customFormat="1" ht="25.5">
      <c r="A70" s="227">
        <f>IF((SUM('Раздел 4'!AD57:AD57)&lt;=SUM('Раздел 4'!AD44:AD44)),"","Неверно!")</f>
      </c>
      <c r="B70" s="230" t="s">
        <v>1527</v>
      </c>
      <c r="C70" s="228" t="s">
        <v>1546</v>
      </c>
      <c r="D70" s="228" t="s">
        <v>1529</v>
      </c>
      <c r="E70" s="228" t="str">
        <f>CONCATENATE(SUM('Раздел 4'!AD57:AD57),"&lt;=",SUM('Раздел 4'!AD44:AD44))</f>
        <v>0&lt;=0</v>
      </c>
    </row>
    <row r="71" spans="1:5" s="132" customFormat="1" ht="25.5">
      <c r="A71" s="227">
        <f>IF((SUM('Раздел 4'!AE57:AE57)&lt;=SUM('Раздел 4'!AE44:AE44)),"","Неверно!")</f>
      </c>
      <c r="B71" s="230" t="s">
        <v>1527</v>
      </c>
      <c r="C71" s="228" t="s">
        <v>1547</v>
      </c>
      <c r="D71" s="228" t="s">
        <v>1529</v>
      </c>
      <c r="E71" s="228" t="str">
        <f>CONCATENATE(SUM('Раздел 4'!AE57:AE57),"&lt;=",SUM('Раздел 4'!AE44:AE44))</f>
        <v>0&lt;=0</v>
      </c>
    </row>
    <row r="72" spans="1:5" s="132" customFormat="1" ht="25.5">
      <c r="A72" s="227">
        <f>IF((SUM('Раздел 4'!AF57:AF57)&lt;=SUM('Раздел 4'!AF44:AF44)),"","Неверно!")</f>
      </c>
      <c r="B72" s="230" t="s">
        <v>1527</v>
      </c>
      <c r="C72" s="228" t="s">
        <v>1548</v>
      </c>
      <c r="D72" s="228" t="s">
        <v>1529</v>
      </c>
      <c r="E72" s="228" t="str">
        <f>CONCATENATE(SUM('Раздел 4'!AF57:AF57),"&lt;=",SUM('Раздел 4'!AF44:AF44))</f>
        <v>0&lt;=0</v>
      </c>
    </row>
    <row r="73" spans="1:5" s="132" customFormat="1" ht="25.5">
      <c r="A73" s="227">
        <f>IF((SUM('Раздел 4'!AG57:AG57)&lt;=SUM('Раздел 4'!AG44:AG44)),"","Неверно!")</f>
      </c>
      <c r="B73" s="230" t="s">
        <v>1527</v>
      </c>
      <c r="C73" s="228" t="s">
        <v>1549</v>
      </c>
      <c r="D73" s="228" t="s">
        <v>1529</v>
      </c>
      <c r="E73" s="228" t="str">
        <f>CONCATENATE(SUM('Раздел 4'!AG57:AG57),"&lt;=",SUM('Раздел 4'!AG44:AG44))</f>
        <v>0&lt;=0</v>
      </c>
    </row>
    <row r="74" spans="1:5" s="132" customFormat="1" ht="25.5">
      <c r="A74" s="227">
        <f>IF((SUM('Раздел 4'!AH57:AH57)&lt;=SUM('Раздел 4'!AH44:AH44)),"","Неверно!")</f>
      </c>
      <c r="B74" s="230" t="s">
        <v>1527</v>
      </c>
      <c r="C74" s="228" t="s">
        <v>1550</v>
      </c>
      <c r="D74" s="228" t="s">
        <v>1529</v>
      </c>
      <c r="E74" s="228" t="str">
        <f>CONCATENATE(SUM('Раздел 4'!AH57:AH57),"&lt;=",SUM('Раздел 4'!AH44:AH44))</f>
        <v>0&lt;=0</v>
      </c>
    </row>
    <row r="75" spans="1:5" s="132" customFormat="1" ht="25.5">
      <c r="A75" s="227">
        <f>IF((SUM('Раздел 4'!H57:H57)&lt;=SUM('Раздел 4'!H44:H44)),"","Неверно!")</f>
      </c>
      <c r="B75" s="230" t="s">
        <v>1527</v>
      </c>
      <c r="C75" s="228" t="s">
        <v>1551</v>
      </c>
      <c r="D75" s="228" t="s">
        <v>1529</v>
      </c>
      <c r="E75" s="228" t="str">
        <f>CONCATENATE(SUM('Раздел 4'!H57:H57),"&lt;=",SUM('Раздел 4'!H44:H44))</f>
        <v>0&lt;=0</v>
      </c>
    </row>
    <row r="76" spans="1:5" s="132" customFormat="1" ht="25.5">
      <c r="A76" s="227">
        <f>IF((SUM('Раздел 4'!AI57:AI57)&lt;=SUM('Раздел 4'!AI44:AI44)),"","Неверно!")</f>
      </c>
      <c r="B76" s="230" t="s">
        <v>1527</v>
      </c>
      <c r="C76" s="228" t="s">
        <v>1552</v>
      </c>
      <c r="D76" s="228" t="s">
        <v>1529</v>
      </c>
      <c r="E76" s="228" t="str">
        <f>CONCATENATE(SUM('Раздел 4'!AI57:AI57),"&lt;=",SUM('Раздел 4'!AI44:AI44))</f>
        <v>0&lt;=0</v>
      </c>
    </row>
    <row r="77" spans="1:5" s="132" customFormat="1" ht="25.5">
      <c r="A77" s="227">
        <f>IF((SUM('Раздел 4'!AJ57:AJ57)&lt;=SUM('Раздел 4'!AJ44:AJ44)),"","Неверно!")</f>
      </c>
      <c r="B77" s="230" t="s">
        <v>1527</v>
      </c>
      <c r="C77" s="228" t="s">
        <v>1553</v>
      </c>
      <c r="D77" s="228" t="s">
        <v>1529</v>
      </c>
      <c r="E77" s="228" t="str">
        <f>CONCATENATE(SUM('Раздел 4'!AJ57:AJ57),"&lt;=",SUM('Раздел 4'!AJ44:AJ44))</f>
        <v>0&lt;=0</v>
      </c>
    </row>
    <row r="78" spans="1:5" s="132" customFormat="1" ht="25.5">
      <c r="A78" s="227">
        <f>IF((SUM('Раздел 4'!AK57:AK57)&lt;=SUM('Раздел 4'!AK44:AK44)),"","Неверно!")</f>
      </c>
      <c r="B78" s="230" t="s">
        <v>1527</v>
      </c>
      <c r="C78" s="228" t="s">
        <v>1554</v>
      </c>
      <c r="D78" s="228" t="s">
        <v>1529</v>
      </c>
      <c r="E78" s="228" t="str">
        <f>CONCATENATE(SUM('Раздел 4'!AK57:AK57),"&lt;=",SUM('Раздел 4'!AK44:AK44))</f>
        <v>0&lt;=0</v>
      </c>
    </row>
    <row r="79" spans="1:5" s="132" customFormat="1" ht="25.5">
      <c r="A79" s="227">
        <f>IF((SUM('Раздел 4'!AL57:AL57)&lt;=SUM('Раздел 4'!AL44:AL44)),"","Неверно!")</f>
      </c>
      <c r="B79" s="230" t="s">
        <v>1527</v>
      </c>
      <c r="C79" s="228" t="s">
        <v>1555</v>
      </c>
      <c r="D79" s="228" t="s">
        <v>1529</v>
      </c>
      <c r="E79" s="228" t="str">
        <f>CONCATENATE(SUM('Раздел 4'!AL57:AL57),"&lt;=",SUM('Раздел 4'!AL44:AL44))</f>
        <v>0&lt;=0</v>
      </c>
    </row>
    <row r="80" spans="1:5" s="132" customFormat="1" ht="25.5">
      <c r="A80" s="227">
        <f>IF((SUM('Раздел 4'!AM57:AM57)&lt;=SUM('Раздел 4'!AM44:AM44)),"","Неверно!")</f>
      </c>
      <c r="B80" s="230" t="s">
        <v>1527</v>
      </c>
      <c r="C80" s="228" t="s">
        <v>1556</v>
      </c>
      <c r="D80" s="228" t="s">
        <v>1529</v>
      </c>
      <c r="E80" s="228" t="str">
        <f>CONCATENATE(SUM('Раздел 4'!AM57:AM57),"&lt;=",SUM('Раздел 4'!AM44:AM44))</f>
        <v>0&lt;=0</v>
      </c>
    </row>
    <row r="81" spans="1:5" s="132" customFormat="1" ht="25.5">
      <c r="A81" s="227">
        <f>IF((SUM('Раздел 4'!AN57:AN57)&lt;=SUM('Раздел 4'!AN44:AN44)),"","Неверно!")</f>
      </c>
      <c r="B81" s="230" t="s">
        <v>1527</v>
      </c>
      <c r="C81" s="228" t="s">
        <v>1557</v>
      </c>
      <c r="D81" s="228" t="s">
        <v>1529</v>
      </c>
      <c r="E81" s="228" t="str">
        <f>CONCATENATE(SUM('Раздел 4'!AN57:AN57),"&lt;=",SUM('Раздел 4'!AN44:AN44))</f>
        <v>0&lt;=0</v>
      </c>
    </row>
    <row r="82" spans="1:5" s="132" customFormat="1" ht="25.5">
      <c r="A82" s="227">
        <f>IF((SUM('Раздел 4'!AO57:AO57)&lt;=SUM('Раздел 4'!AO44:AO44)),"","Неверно!")</f>
      </c>
      <c r="B82" s="230" t="s">
        <v>1527</v>
      </c>
      <c r="C82" s="228" t="s">
        <v>1558</v>
      </c>
      <c r="D82" s="228" t="s">
        <v>1529</v>
      </c>
      <c r="E82" s="228" t="str">
        <f>CONCATENATE(SUM('Раздел 4'!AO57:AO57),"&lt;=",SUM('Раздел 4'!AO44:AO44))</f>
        <v>0&lt;=0</v>
      </c>
    </row>
    <row r="83" spans="1:5" s="132" customFormat="1" ht="25.5">
      <c r="A83" s="227">
        <f>IF((SUM('Раздел 4'!AP57:AP57)&lt;=SUM('Раздел 4'!AP44:AP44)),"","Неверно!")</f>
      </c>
      <c r="B83" s="230" t="s">
        <v>1527</v>
      </c>
      <c r="C83" s="228" t="s">
        <v>1559</v>
      </c>
      <c r="D83" s="228" t="s">
        <v>1529</v>
      </c>
      <c r="E83" s="228" t="str">
        <f>CONCATENATE(SUM('Раздел 4'!AP57:AP57),"&lt;=",SUM('Раздел 4'!AP44:AP44))</f>
        <v>0&lt;=0</v>
      </c>
    </row>
    <row r="84" spans="1:5" s="132" customFormat="1" ht="25.5">
      <c r="A84" s="227">
        <f>IF((SUM('Раздел 4'!AQ57:AQ57)&lt;=SUM('Раздел 4'!AQ44:AQ44)),"","Неверно!")</f>
      </c>
      <c r="B84" s="230" t="s">
        <v>1527</v>
      </c>
      <c r="C84" s="228" t="s">
        <v>1560</v>
      </c>
      <c r="D84" s="228" t="s">
        <v>1529</v>
      </c>
      <c r="E84" s="228" t="str">
        <f>CONCATENATE(SUM('Раздел 4'!AQ57:AQ57),"&lt;=",SUM('Раздел 4'!AQ44:AQ44))</f>
        <v>0&lt;=0</v>
      </c>
    </row>
    <row r="85" spans="1:5" s="132" customFormat="1" ht="25.5">
      <c r="A85" s="227">
        <f>IF((SUM('Раздел 4'!AR57:AR57)&lt;=SUM('Раздел 4'!AR44:AR44)),"","Неверно!")</f>
      </c>
      <c r="B85" s="230" t="s">
        <v>1527</v>
      </c>
      <c r="C85" s="228" t="s">
        <v>1561</v>
      </c>
      <c r="D85" s="228" t="s">
        <v>1529</v>
      </c>
      <c r="E85" s="228" t="str">
        <f>CONCATENATE(SUM('Раздел 4'!AR57:AR57),"&lt;=",SUM('Раздел 4'!AR44:AR44))</f>
        <v>0&lt;=0</v>
      </c>
    </row>
    <row r="86" spans="1:5" s="132" customFormat="1" ht="25.5">
      <c r="A86" s="227">
        <f>IF((SUM('Раздел 4'!I57:I57)&lt;=SUM('Раздел 4'!I44:I44)),"","Неверно!")</f>
      </c>
      <c r="B86" s="230" t="s">
        <v>1527</v>
      </c>
      <c r="C86" s="228" t="s">
        <v>1562</v>
      </c>
      <c r="D86" s="228" t="s">
        <v>1529</v>
      </c>
      <c r="E86" s="228" t="str">
        <f>CONCATENATE(SUM('Раздел 4'!I57:I57),"&lt;=",SUM('Раздел 4'!I44:I44))</f>
        <v>0&lt;=0</v>
      </c>
    </row>
    <row r="87" spans="1:5" s="132" customFormat="1" ht="25.5">
      <c r="A87" s="227">
        <f>IF((SUM('Раздел 4'!J57:J57)&lt;=SUM('Раздел 4'!J44:J44)),"","Неверно!")</f>
      </c>
      <c r="B87" s="230" t="s">
        <v>1527</v>
      </c>
      <c r="C87" s="228" t="s">
        <v>1563</v>
      </c>
      <c r="D87" s="228" t="s">
        <v>1529</v>
      </c>
      <c r="E87" s="228" t="str">
        <f>CONCATENATE(SUM('Раздел 4'!J57:J57),"&lt;=",SUM('Раздел 4'!J44:J44))</f>
        <v>0&lt;=0</v>
      </c>
    </row>
    <row r="88" spans="1:5" s="132" customFormat="1" ht="25.5">
      <c r="A88" s="227">
        <f>IF((SUM('Раздел 4'!K57:K57)&lt;=SUM('Раздел 4'!K44:K44)),"","Неверно!")</f>
      </c>
      <c r="B88" s="230" t="s">
        <v>1527</v>
      </c>
      <c r="C88" s="228" t="s">
        <v>1564</v>
      </c>
      <c r="D88" s="228" t="s">
        <v>1529</v>
      </c>
      <c r="E88" s="228" t="str">
        <f>CONCATENATE(SUM('Раздел 4'!K57:K57),"&lt;=",SUM('Раздел 4'!K44:K44))</f>
        <v>0&lt;=0</v>
      </c>
    </row>
    <row r="89" spans="1:5" s="132" customFormat="1" ht="25.5">
      <c r="A89" s="227">
        <f>IF((SUM('Раздел 4'!L57:L57)&lt;=SUM('Раздел 4'!L44:L44)),"","Неверно!")</f>
      </c>
      <c r="B89" s="230" t="s">
        <v>1527</v>
      </c>
      <c r="C89" s="228" t="s">
        <v>1565</v>
      </c>
      <c r="D89" s="228" t="s">
        <v>1529</v>
      </c>
      <c r="E89" s="228" t="str">
        <f>CONCATENATE(SUM('Раздел 4'!L57:L57),"&lt;=",SUM('Раздел 4'!L44:L44))</f>
        <v>0&lt;=0</v>
      </c>
    </row>
    <row r="90" spans="1:5" s="132" customFormat="1" ht="25.5">
      <c r="A90" s="227">
        <f>IF((SUM('Раздел 4'!M57:M57)&lt;=SUM('Раздел 4'!M44:M44)),"","Неверно!")</f>
      </c>
      <c r="B90" s="230" t="s">
        <v>1527</v>
      </c>
      <c r="C90" s="228" t="s">
        <v>1566</v>
      </c>
      <c r="D90" s="228" t="s">
        <v>1529</v>
      </c>
      <c r="E90" s="228" t="str">
        <f>CONCATENATE(SUM('Раздел 4'!M57:M57),"&lt;=",SUM('Раздел 4'!M44:M44))</f>
        <v>0&lt;=0</v>
      </c>
    </row>
    <row r="91" spans="1:5" s="132" customFormat="1" ht="25.5">
      <c r="A91" s="227">
        <f>IF((SUM('Раздел 4'!N57:N57)&lt;=SUM('Раздел 4'!N44:N44)),"","Неверно!")</f>
      </c>
      <c r="B91" s="230" t="s">
        <v>1527</v>
      </c>
      <c r="C91" s="228" t="s">
        <v>1567</v>
      </c>
      <c r="D91" s="228" t="s">
        <v>1529</v>
      </c>
      <c r="E91" s="228" t="str">
        <f>CONCATENATE(SUM('Раздел 4'!N57:N57),"&lt;=",SUM('Раздел 4'!N44:N44))</f>
        <v>0&lt;=0</v>
      </c>
    </row>
    <row r="92" spans="1:5" s="132" customFormat="1" ht="25.5">
      <c r="A92" s="227">
        <f>IF((SUM('Раздел 4'!F58:F58)&lt;=SUM('Раздел 4'!F57:F57)),"","Неверно!")</f>
      </c>
      <c r="B92" s="230" t="s">
        <v>1568</v>
      </c>
      <c r="C92" s="228" t="s">
        <v>1569</v>
      </c>
      <c r="D92" s="228" t="s">
        <v>1570</v>
      </c>
      <c r="E92" s="228" t="str">
        <f>CONCATENATE(SUM('Раздел 4'!F58:F58),"&lt;=",SUM('Раздел 4'!F57:F57))</f>
        <v>0&lt;=0</v>
      </c>
    </row>
    <row r="93" spans="1:5" s="132" customFormat="1" ht="25.5">
      <c r="A93" s="227">
        <f>IF((SUM('Раздел 4'!O58:O58)&lt;=SUM('Раздел 4'!O57:O57)),"","Неверно!")</f>
      </c>
      <c r="B93" s="230" t="s">
        <v>1568</v>
      </c>
      <c r="C93" s="228" t="s">
        <v>1571</v>
      </c>
      <c r="D93" s="228" t="s">
        <v>1570</v>
      </c>
      <c r="E93" s="228" t="str">
        <f>CONCATENATE(SUM('Раздел 4'!O58:O58),"&lt;=",SUM('Раздел 4'!O57:O57))</f>
        <v>0&lt;=0</v>
      </c>
    </row>
    <row r="94" spans="1:5" s="132" customFormat="1" ht="25.5">
      <c r="A94" s="227">
        <f>IF((SUM('Раздел 4'!P58:P58)&lt;=SUM('Раздел 4'!P57:P57)),"","Неверно!")</f>
      </c>
      <c r="B94" s="230" t="s">
        <v>1568</v>
      </c>
      <c r="C94" s="228" t="s">
        <v>1572</v>
      </c>
      <c r="D94" s="228" t="s">
        <v>1570</v>
      </c>
      <c r="E94" s="228" t="str">
        <f>CONCATENATE(SUM('Раздел 4'!P58:P58),"&lt;=",SUM('Раздел 4'!P57:P57))</f>
        <v>0&lt;=0</v>
      </c>
    </row>
    <row r="95" spans="1:5" s="132" customFormat="1" ht="25.5">
      <c r="A95" s="227">
        <f>IF((SUM('Раздел 4'!Q58:Q58)&lt;=SUM('Раздел 4'!Q57:Q57)),"","Неверно!")</f>
      </c>
      <c r="B95" s="230" t="s">
        <v>1568</v>
      </c>
      <c r="C95" s="228" t="s">
        <v>1573</v>
      </c>
      <c r="D95" s="228" t="s">
        <v>1570</v>
      </c>
      <c r="E95" s="228" t="str">
        <f>CONCATENATE(SUM('Раздел 4'!Q58:Q58),"&lt;=",SUM('Раздел 4'!Q57:Q57))</f>
        <v>0&lt;=0</v>
      </c>
    </row>
    <row r="96" spans="1:5" s="132" customFormat="1" ht="25.5">
      <c r="A96" s="227">
        <f>IF((SUM('Раздел 4'!R58:R58)&lt;=SUM('Раздел 4'!R57:R57)),"","Неверно!")</f>
      </c>
      <c r="B96" s="230" t="s">
        <v>1568</v>
      </c>
      <c r="C96" s="228" t="s">
        <v>1574</v>
      </c>
      <c r="D96" s="228" t="s">
        <v>1570</v>
      </c>
      <c r="E96" s="228" t="str">
        <f>CONCATENATE(SUM('Раздел 4'!R58:R58),"&lt;=",SUM('Раздел 4'!R57:R57))</f>
        <v>0&lt;=0</v>
      </c>
    </row>
    <row r="97" spans="1:5" s="132" customFormat="1" ht="25.5">
      <c r="A97" s="227">
        <f>IF((SUM('Раздел 4'!S58:S58)&lt;=SUM('Раздел 4'!S57:S57)),"","Неверно!")</f>
      </c>
      <c r="B97" s="230" t="s">
        <v>1568</v>
      </c>
      <c r="C97" s="228" t="s">
        <v>1575</v>
      </c>
      <c r="D97" s="228" t="s">
        <v>1570</v>
      </c>
      <c r="E97" s="228" t="str">
        <f>CONCATENATE(SUM('Раздел 4'!S58:S58),"&lt;=",SUM('Раздел 4'!S57:S57))</f>
        <v>0&lt;=0</v>
      </c>
    </row>
    <row r="98" spans="1:5" s="132" customFormat="1" ht="25.5">
      <c r="A98" s="227">
        <f>IF((SUM('Раздел 4'!T58:T58)&lt;=SUM('Раздел 4'!T57:T57)),"","Неверно!")</f>
      </c>
      <c r="B98" s="230" t="s">
        <v>1568</v>
      </c>
      <c r="C98" s="228" t="s">
        <v>1576</v>
      </c>
      <c r="D98" s="228" t="s">
        <v>1570</v>
      </c>
      <c r="E98" s="228" t="str">
        <f>CONCATENATE(SUM('Раздел 4'!T58:T58),"&lt;=",SUM('Раздел 4'!T57:T57))</f>
        <v>0&lt;=0</v>
      </c>
    </row>
    <row r="99" spans="1:5" s="132" customFormat="1" ht="25.5">
      <c r="A99" s="227">
        <f>IF((SUM('Раздел 4'!U58:U58)&lt;=SUM('Раздел 4'!U57:U57)),"","Неверно!")</f>
      </c>
      <c r="B99" s="230" t="s">
        <v>1568</v>
      </c>
      <c r="C99" s="228" t="s">
        <v>1577</v>
      </c>
      <c r="D99" s="228" t="s">
        <v>1570</v>
      </c>
      <c r="E99" s="228" t="str">
        <f>CONCATENATE(SUM('Раздел 4'!U58:U58),"&lt;=",SUM('Раздел 4'!U57:U57))</f>
        <v>0&lt;=0</v>
      </c>
    </row>
    <row r="100" spans="1:5" s="132" customFormat="1" ht="25.5">
      <c r="A100" s="227">
        <f>IF((SUM('Раздел 4'!V58:V58)&lt;=SUM('Раздел 4'!V57:V57)),"","Неверно!")</f>
      </c>
      <c r="B100" s="230" t="s">
        <v>1568</v>
      </c>
      <c r="C100" s="228" t="s">
        <v>1578</v>
      </c>
      <c r="D100" s="228" t="s">
        <v>1570</v>
      </c>
      <c r="E100" s="228" t="str">
        <f>CONCATENATE(SUM('Раздел 4'!V58:V58),"&lt;=",SUM('Раздел 4'!V57:V57))</f>
        <v>0&lt;=0</v>
      </c>
    </row>
    <row r="101" spans="1:5" s="132" customFormat="1" ht="25.5">
      <c r="A101" s="227">
        <f>IF((SUM('Раздел 4'!W58:W58)&lt;=SUM('Раздел 4'!W57:W57)),"","Неверно!")</f>
      </c>
      <c r="B101" s="230" t="s">
        <v>1568</v>
      </c>
      <c r="C101" s="228" t="s">
        <v>1579</v>
      </c>
      <c r="D101" s="228" t="s">
        <v>1570</v>
      </c>
      <c r="E101" s="228" t="str">
        <f>CONCATENATE(SUM('Раздел 4'!W58:W58),"&lt;=",SUM('Раздел 4'!W57:W57))</f>
        <v>0&lt;=0</v>
      </c>
    </row>
    <row r="102" spans="1:5" s="132" customFormat="1" ht="25.5">
      <c r="A102" s="227">
        <f>IF((SUM('Раздел 4'!X58:X58)&lt;=SUM('Раздел 4'!X57:X57)),"","Неверно!")</f>
      </c>
      <c r="B102" s="230" t="s">
        <v>1568</v>
      </c>
      <c r="C102" s="228" t="s">
        <v>1580</v>
      </c>
      <c r="D102" s="228" t="s">
        <v>1570</v>
      </c>
      <c r="E102" s="228" t="str">
        <f>CONCATENATE(SUM('Раздел 4'!X58:X58),"&lt;=",SUM('Раздел 4'!X57:X57))</f>
        <v>0&lt;=0</v>
      </c>
    </row>
    <row r="103" spans="1:5" s="132" customFormat="1" ht="25.5">
      <c r="A103" s="227">
        <f>IF((SUM('Раздел 4'!G58:G58)&lt;=SUM('Раздел 4'!G57:G57)),"","Неверно!")</f>
      </c>
      <c r="B103" s="230" t="s">
        <v>1568</v>
      </c>
      <c r="C103" s="228" t="s">
        <v>1581</v>
      </c>
      <c r="D103" s="228" t="s">
        <v>1570</v>
      </c>
      <c r="E103" s="228" t="str">
        <f>CONCATENATE(SUM('Раздел 4'!G58:G58),"&lt;=",SUM('Раздел 4'!G57:G57))</f>
        <v>0&lt;=0</v>
      </c>
    </row>
    <row r="104" spans="1:5" s="132" customFormat="1" ht="25.5">
      <c r="A104" s="227">
        <f>IF((SUM('Раздел 4'!Y58:Y58)&lt;=SUM('Раздел 4'!Y57:Y57)),"","Неверно!")</f>
      </c>
      <c r="B104" s="230" t="s">
        <v>1568</v>
      </c>
      <c r="C104" s="228" t="s">
        <v>1582</v>
      </c>
      <c r="D104" s="228" t="s">
        <v>1570</v>
      </c>
      <c r="E104" s="228" t="str">
        <f>CONCATENATE(SUM('Раздел 4'!Y58:Y58),"&lt;=",SUM('Раздел 4'!Y57:Y57))</f>
        <v>0&lt;=0</v>
      </c>
    </row>
    <row r="105" spans="1:5" s="132" customFormat="1" ht="25.5">
      <c r="A105" s="227">
        <f>IF((SUM('Раздел 4'!Z58:Z58)&lt;=SUM('Раздел 4'!Z57:Z57)),"","Неверно!")</f>
      </c>
      <c r="B105" s="230" t="s">
        <v>1568</v>
      </c>
      <c r="C105" s="228" t="s">
        <v>1583</v>
      </c>
      <c r="D105" s="228" t="s">
        <v>1570</v>
      </c>
      <c r="E105" s="228" t="str">
        <f>CONCATENATE(SUM('Раздел 4'!Z58:Z58),"&lt;=",SUM('Раздел 4'!Z57:Z57))</f>
        <v>0&lt;=0</v>
      </c>
    </row>
    <row r="106" spans="1:5" s="132" customFormat="1" ht="25.5">
      <c r="A106" s="227">
        <f>IF((SUM('Раздел 4'!AA58:AA58)&lt;=SUM('Раздел 4'!AA57:AA57)),"","Неверно!")</f>
      </c>
      <c r="B106" s="230" t="s">
        <v>1568</v>
      </c>
      <c r="C106" s="228" t="s">
        <v>1584</v>
      </c>
      <c r="D106" s="228" t="s">
        <v>1570</v>
      </c>
      <c r="E106" s="228" t="str">
        <f>CONCATENATE(SUM('Раздел 4'!AA58:AA58),"&lt;=",SUM('Раздел 4'!AA57:AA57))</f>
        <v>0&lt;=0</v>
      </c>
    </row>
    <row r="107" spans="1:5" s="132" customFormat="1" ht="25.5">
      <c r="A107" s="227">
        <f>IF((SUM('Раздел 4'!AB58:AB58)&lt;=SUM('Раздел 4'!AB57:AB57)),"","Неверно!")</f>
      </c>
      <c r="B107" s="230" t="s">
        <v>1568</v>
      </c>
      <c r="C107" s="228" t="s">
        <v>1585</v>
      </c>
      <c r="D107" s="228" t="s">
        <v>1570</v>
      </c>
      <c r="E107" s="228" t="str">
        <f>CONCATENATE(SUM('Раздел 4'!AB58:AB58),"&lt;=",SUM('Раздел 4'!AB57:AB57))</f>
        <v>0&lt;=0</v>
      </c>
    </row>
    <row r="108" spans="1:5" s="132" customFormat="1" ht="25.5">
      <c r="A108" s="227">
        <f>IF((SUM('Раздел 4'!AC58:AC58)&lt;=SUM('Раздел 4'!AC57:AC57)),"","Неверно!")</f>
      </c>
      <c r="B108" s="230" t="s">
        <v>1568</v>
      </c>
      <c r="C108" s="228" t="s">
        <v>1586</v>
      </c>
      <c r="D108" s="228" t="s">
        <v>1570</v>
      </c>
      <c r="E108" s="228" t="str">
        <f>CONCATENATE(SUM('Раздел 4'!AC58:AC58),"&lt;=",SUM('Раздел 4'!AC57:AC57))</f>
        <v>0&lt;=0</v>
      </c>
    </row>
    <row r="109" spans="1:5" s="132" customFormat="1" ht="25.5">
      <c r="A109" s="227">
        <f>IF((SUM('Раздел 4'!AD58:AD58)&lt;=SUM('Раздел 4'!AD57:AD57)),"","Неверно!")</f>
      </c>
      <c r="B109" s="230" t="s">
        <v>1568</v>
      </c>
      <c r="C109" s="228" t="s">
        <v>1587</v>
      </c>
      <c r="D109" s="228" t="s">
        <v>1570</v>
      </c>
      <c r="E109" s="228" t="str">
        <f>CONCATENATE(SUM('Раздел 4'!AD58:AD58),"&lt;=",SUM('Раздел 4'!AD57:AD57))</f>
        <v>0&lt;=0</v>
      </c>
    </row>
    <row r="110" spans="1:5" s="132" customFormat="1" ht="25.5">
      <c r="A110" s="227">
        <f>IF((SUM('Раздел 4'!AE58:AE58)&lt;=SUM('Раздел 4'!AE57:AE57)),"","Неверно!")</f>
      </c>
      <c r="B110" s="230" t="s">
        <v>1568</v>
      </c>
      <c r="C110" s="228" t="s">
        <v>1588</v>
      </c>
      <c r="D110" s="228" t="s">
        <v>1570</v>
      </c>
      <c r="E110" s="228" t="str">
        <f>CONCATENATE(SUM('Раздел 4'!AE58:AE58),"&lt;=",SUM('Раздел 4'!AE57:AE57))</f>
        <v>0&lt;=0</v>
      </c>
    </row>
    <row r="111" spans="1:5" s="132" customFormat="1" ht="25.5">
      <c r="A111" s="227">
        <f>IF((SUM('Раздел 4'!AF58:AF58)&lt;=SUM('Раздел 4'!AF57:AF57)),"","Неверно!")</f>
      </c>
      <c r="B111" s="230" t="s">
        <v>1568</v>
      </c>
      <c r="C111" s="228" t="s">
        <v>1589</v>
      </c>
      <c r="D111" s="228" t="s">
        <v>1570</v>
      </c>
      <c r="E111" s="228" t="str">
        <f>CONCATENATE(SUM('Раздел 4'!AF58:AF58),"&lt;=",SUM('Раздел 4'!AF57:AF57))</f>
        <v>0&lt;=0</v>
      </c>
    </row>
    <row r="112" spans="1:5" s="132" customFormat="1" ht="25.5">
      <c r="A112" s="227">
        <f>IF((SUM('Раздел 4'!AG58:AG58)&lt;=SUM('Раздел 4'!AG57:AG57)),"","Неверно!")</f>
      </c>
      <c r="B112" s="230" t="s">
        <v>1568</v>
      </c>
      <c r="C112" s="228" t="s">
        <v>1590</v>
      </c>
      <c r="D112" s="228" t="s">
        <v>1570</v>
      </c>
      <c r="E112" s="228" t="str">
        <f>CONCATENATE(SUM('Раздел 4'!AG58:AG58),"&lt;=",SUM('Раздел 4'!AG57:AG57))</f>
        <v>0&lt;=0</v>
      </c>
    </row>
    <row r="113" spans="1:5" s="132" customFormat="1" ht="25.5">
      <c r="A113" s="227">
        <f>IF((SUM('Раздел 4'!AH58:AH58)&lt;=SUM('Раздел 4'!AH57:AH57)),"","Неверно!")</f>
      </c>
      <c r="B113" s="230" t="s">
        <v>1568</v>
      </c>
      <c r="C113" s="228" t="s">
        <v>1591</v>
      </c>
      <c r="D113" s="228" t="s">
        <v>1570</v>
      </c>
      <c r="E113" s="228" t="str">
        <f>CONCATENATE(SUM('Раздел 4'!AH58:AH58),"&lt;=",SUM('Раздел 4'!AH57:AH57))</f>
        <v>0&lt;=0</v>
      </c>
    </row>
    <row r="114" spans="1:5" s="132" customFormat="1" ht="25.5">
      <c r="A114" s="227">
        <f>IF((SUM('Раздел 4'!H58:H58)&lt;=SUM('Раздел 4'!H57:H57)),"","Неверно!")</f>
      </c>
      <c r="B114" s="230" t="s">
        <v>1568</v>
      </c>
      <c r="C114" s="228" t="s">
        <v>1592</v>
      </c>
      <c r="D114" s="228" t="s">
        <v>1570</v>
      </c>
      <c r="E114" s="228" t="str">
        <f>CONCATENATE(SUM('Раздел 4'!H58:H58),"&lt;=",SUM('Раздел 4'!H57:H57))</f>
        <v>0&lt;=0</v>
      </c>
    </row>
    <row r="115" spans="1:5" s="132" customFormat="1" ht="25.5">
      <c r="A115" s="227">
        <f>IF((SUM('Раздел 4'!AI58:AI58)&lt;=SUM('Раздел 4'!AI57:AI57)),"","Неверно!")</f>
      </c>
      <c r="B115" s="230" t="s">
        <v>1568</v>
      </c>
      <c r="C115" s="228" t="s">
        <v>1593</v>
      </c>
      <c r="D115" s="228" t="s">
        <v>1570</v>
      </c>
      <c r="E115" s="228" t="str">
        <f>CONCATENATE(SUM('Раздел 4'!AI58:AI58),"&lt;=",SUM('Раздел 4'!AI57:AI57))</f>
        <v>0&lt;=0</v>
      </c>
    </row>
    <row r="116" spans="1:5" s="132" customFormat="1" ht="25.5">
      <c r="A116" s="227">
        <f>IF((SUM('Раздел 4'!AJ58:AJ58)&lt;=SUM('Раздел 4'!AJ57:AJ57)),"","Неверно!")</f>
      </c>
      <c r="B116" s="230" t="s">
        <v>1568</v>
      </c>
      <c r="C116" s="228" t="s">
        <v>1594</v>
      </c>
      <c r="D116" s="228" t="s">
        <v>1570</v>
      </c>
      <c r="E116" s="228" t="str">
        <f>CONCATENATE(SUM('Раздел 4'!AJ58:AJ58),"&lt;=",SUM('Раздел 4'!AJ57:AJ57))</f>
        <v>0&lt;=0</v>
      </c>
    </row>
    <row r="117" spans="1:5" s="132" customFormat="1" ht="25.5">
      <c r="A117" s="227">
        <f>IF((SUM('Раздел 4'!AK58:AK58)&lt;=SUM('Раздел 4'!AK57:AK57)),"","Неверно!")</f>
      </c>
      <c r="B117" s="230" t="s">
        <v>1568</v>
      </c>
      <c r="C117" s="228" t="s">
        <v>1595</v>
      </c>
      <c r="D117" s="228" t="s">
        <v>1570</v>
      </c>
      <c r="E117" s="228" t="str">
        <f>CONCATENATE(SUM('Раздел 4'!AK58:AK58),"&lt;=",SUM('Раздел 4'!AK57:AK57))</f>
        <v>0&lt;=0</v>
      </c>
    </row>
    <row r="118" spans="1:5" s="132" customFormat="1" ht="25.5">
      <c r="A118" s="227">
        <f>IF((SUM('Раздел 4'!AL58:AL58)&lt;=SUM('Раздел 4'!AL57:AL57)),"","Неверно!")</f>
      </c>
      <c r="B118" s="230" t="s">
        <v>1568</v>
      </c>
      <c r="C118" s="228" t="s">
        <v>1596</v>
      </c>
      <c r="D118" s="228" t="s">
        <v>1570</v>
      </c>
      <c r="E118" s="228" t="str">
        <f>CONCATENATE(SUM('Раздел 4'!AL58:AL58),"&lt;=",SUM('Раздел 4'!AL57:AL57))</f>
        <v>0&lt;=0</v>
      </c>
    </row>
    <row r="119" spans="1:5" s="132" customFormat="1" ht="25.5">
      <c r="A119" s="227">
        <f>IF((SUM('Раздел 4'!AM58:AM58)&lt;=SUM('Раздел 4'!AM57:AM57)),"","Неверно!")</f>
      </c>
      <c r="B119" s="230" t="s">
        <v>1568</v>
      </c>
      <c r="C119" s="228" t="s">
        <v>1597</v>
      </c>
      <c r="D119" s="228" t="s">
        <v>1570</v>
      </c>
      <c r="E119" s="228" t="str">
        <f>CONCATENATE(SUM('Раздел 4'!AM58:AM58),"&lt;=",SUM('Раздел 4'!AM57:AM57))</f>
        <v>0&lt;=0</v>
      </c>
    </row>
    <row r="120" spans="1:5" s="132" customFormat="1" ht="25.5">
      <c r="A120" s="227">
        <f>IF((SUM('Раздел 4'!AN58:AN58)&lt;=SUM('Раздел 4'!AN57:AN57)),"","Неверно!")</f>
      </c>
      <c r="B120" s="230" t="s">
        <v>1568</v>
      </c>
      <c r="C120" s="228" t="s">
        <v>1598</v>
      </c>
      <c r="D120" s="228" t="s">
        <v>1570</v>
      </c>
      <c r="E120" s="228" t="str">
        <f>CONCATENATE(SUM('Раздел 4'!AN58:AN58),"&lt;=",SUM('Раздел 4'!AN57:AN57))</f>
        <v>0&lt;=0</v>
      </c>
    </row>
    <row r="121" spans="1:5" s="132" customFormat="1" ht="25.5">
      <c r="A121" s="227">
        <f>IF((SUM('Раздел 4'!AO58:AO58)&lt;=SUM('Раздел 4'!AO57:AO57)),"","Неверно!")</f>
      </c>
      <c r="B121" s="230" t="s">
        <v>1568</v>
      </c>
      <c r="C121" s="228" t="s">
        <v>1599</v>
      </c>
      <c r="D121" s="228" t="s">
        <v>1570</v>
      </c>
      <c r="E121" s="228" t="str">
        <f>CONCATENATE(SUM('Раздел 4'!AO58:AO58),"&lt;=",SUM('Раздел 4'!AO57:AO57))</f>
        <v>0&lt;=0</v>
      </c>
    </row>
    <row r="122" spans="1:5" s="132" customFormat="1" ht="25.5">
      <c r="A122" s="227">
        <f>IF((SUM('Раздел 4'!AP58:AP58)&lt;=SUM('Раздел 4'!AP57:AP57)),"","Неверно!")</f>
      </c>
      <c r="B122" s="230" t="s">
        <v>1568</v>
      </c>
      <c r="C122" s="228" t="s">
        <v>1600</v>
      </c>
      <c r="D122" s="228" t="s">
        <v>1570</v>
      </c>
      <c r="E122" s="228" t="str">
        <f>CONCATENATE(SUM('Раздел 4'!AP58:AP58),"&lt;=",SUM('Раздел 4'!AP57:AP57))</f>
        <v>0&lt;=0</v>
      </c>
    </row>
    <row r="123" spans="1:5" s="132" customFormat="1" ht="25.5">
      <c r="A123" s="227">
        <f>IF((SUM('Раздел 4'!AQ58:AQ58)&lt;=SUM('Раздел 4'!AQ57:AQ57)),"","Неверно!")</f>
      </c>
      <c r="B123" s="230" t="s">
        <v>1568</v>
      </c>
      <c r="C123" s="228" t="s">
        <v>1601</v>
      </c>
      <c r="D123" s="228" t="s">
        <v>1570</v>
      </c>
      <c r="E123" s="228" t="str">
        <f>CONCATENATE(SUM('Раздел 4'!AQ58:AQ58),"&lt;=",SUM('Раздел 4'!AQ57:AQ57))</f>
        <v>0&lt;=0</v>
      </c>
    </row>
    <row r="124" spans="1:5" s="132" customFormat="1" ht="25.5">
      <c r="A124" s="227">
        <f>IF((SUM('Раздел 4'!AR58:AR58)&lt;=SUM('Раздел 4'!AR57:AR57)),"","Неверно!")</f>
      </c>
      <c r="B124" s="230" t="s">
        <v>1568</v>
      </c>
      <c r="C124" s="228" t="s">
        <v>1602</v>
      </c>
      <c r="D124" s="228" t="s">
        <v>1570</v>
      </c>
      <c r="E124" s="228" t="str">
        <f>CONCATENATE(SUM('Раздел 4'!AR58:AR58),"&lt;=",SUM('Раздел 4'!AR57:AR57))</f>
        <v>0&lt;=0</v>
      </c>
    </row>
    <row r="125" spans="1:5" s="132" customFormat="1" ht="25.5">
      <c r="A125" s="227">
        <f>IF((SUM('Раздел 4'!I58:I58)&lt;=SUM('Раздел 4'!I57:I57)),"","Неверно!")</f>
      </c>
      <c r="B125" s="230" t="s">
        <v>1568</v>
      </c>
      <c r="C125" s="228" t="s">
        <v>1603</v>
      </c>
      <c r="D125" s="228" t="s">
        <v>1570</v>
      </c>
      <c r="E125" s="228" t="str">
        <f>CONCATENATE(SUM('Раздел 4'!I58:I58),"&lt;=",SUM('Раздел 4'!I57:I57))</f>
        <v>0&lt;=0</v>
      </c>
    </row>
    <row r="126" spans="1:5" s="132" customFormat="1" ht="25.5">
      <c r="A126" s="227">
        <f>IF((SUM('Раздел 4'!J58:J58)&lt;=SUM('Раздел 4'!J57:J57)),"","Неверно!")</f>
      </c>
      <c r="B126" s="230" t="s">
        <v>1568</v>
      </c>
      <c r="C126" s="228" t="s">
        <v>1604</v>
      </c>
      <c r="D126" s="228" t="s">
        <v>1570</v>
      </c>
      <c r="E126" s="228" t="str">
        <f>CONCATENATE(SUM('Раздел 4'!J58:J58),"&lt;=",SUM('Раздел 4'!J57:J57))</f>
        <v>0&lt;=0</v>
      </c>
    </row>
    <row r="127" spans="1:5" s="132" customFormat="1" ht="25.5">
      <c r="A127" s="227">
        <f>IF((SUM('Раздел 4'!K58:K58)&lt;=SUM('Раздел 4'!K57:K57)),"","Неверно!")</f>
      </c>
      <c r="B127" s="230" t="s">
        <v>1568</v>
      </c>
      <c r="C127" s="228" t="s">
        <v>1605</v>
      </c>
      <c r="D127" s="228" t="s">
        <v>1570</v>
      </c>
      <c r="E127" s="228" t="str">
        <f>CONCATENATE(SUM('Раздел 4'!K58:K58),"&lt;=",SUM('Раздел 4'!K57:K57))</f>
        <v>0&lt;=0</v>
      </c>
    </row>
    <row r="128" spans="1:5" s="132" customFormat="1" ht="25.5">
      <c r="A128" s="227">
        <f>IF((SUM('Раздел 4'!L58:L58)&lt;=SUM('Раздел 4'!L57:L57)),"","Неверно!")</f>
      </c>
      <c r="B128" s="230" t="s">
        <v>1568</v>
      </c>
      <c r="C128" s="228" t="s">
        <v>1606</v>
      </c>
      <c r="D128" s="228" t="s">
        <v>1570</v>
      </c>
      <c r="E128" s="228" t="str">
        <f>CONCATENATE(SUM('Раздел 4'!L58:L58),"&lt;=",SUM('Раздел 4'!L57:L57))</f>
        <v>0&lt;=0</v>
      </c>
    </row>
    <row r="129" spans="1:5" s="132" customFormat="1" ht="25.5">
      <c r="A129" s="227">
        <f>IF((SUM('Раздел 4'!M58:M58)&lt;=SUM('Раздел 4'!M57:M57)),"","Неверно!")</f>
      </c>
      <c r="B129" s="230" t="s">
        <v>1568</v>
      </c>
      <c r="C129" s="228" t="s">
        <v>1607</v>
      </c>
      <c r="D129" s="228" t="s">
        <v>1570</v>
      </c>
      <c r="E129" s="228" t="str">
        <f>CONCATENATE(SUM('Раздел 4'!M58:M58),"&lt;=",SUM('Раздел 4'!M57:M57))</f>
        <v>0&lt;=0</v>
      </c>
    </row>
    <row r="130" spans="1:5" s="132" customFormat="1" ht="25.5">
      <c r="A130" s="227">
        <f>IF((SUM('Раздел 4'!N58:N58)&lt;=SUM('Раздел 4'!N57:N57)),"","Неверно!")</f>
      </c>
      <c r="B130" s="230" t="s">
        <v>1568</v>
      </c>
      <c r="C130" s="228" t="s">
        <v>1608</v>
      </c>
      <c r="D130" s="228" t="s">
        <v>1570</v>
      </c>
      <c r="E130" s="228" t="str">
        <f>CONCATENATE(SUM('Раздел 4'!N58:N58),"&lt;=",SUM('Раздел 4'!N57:N57))</f>
        <v>0&lt;=0</v>
      </c>
    </row>
    <row r="131" spans="1:5" s="132" customFormat="1" ht="25.5">
      <c r="A131" s="227">
        <f>IF((SUM('Разделы 5, 6, 7, 8'!J18:J18)&lt;=SUM('Разделы 5, 6, 7, 8'!J9:J9)),"","Неверно!")</f>
      </c>
      <c r="B131" s="230" t="s">
        <v>1609</v>
      </c>
      <c r="C131" s="228" t="s">
        <v>1610</v>
      </c>
      <c r="D131" s="228" t="s">
        <v>1611</v>
      </c>
      <c r="E131" s="228" t="str">
        <f>CONCATENATE(SUM('Разделы 5, 6, 7, 8'!J18:J18),"&lt;=",SUM('Разделы 5, 6, 7, 8'!J9:J9))</f>
        <v>0&lt;=0</v>
      </c>
    </row>
    <row r="132" spans="1:5" s="132" customFormat="1" ht="25.5">
      <c r="A132" s="227">
        <f>IF((SUM('Разделы 5, 6, 7, 8'!S18:S18)&lt;=SUM('Разделы 5, 6, 7, 8'!S9:S9)),"","Неверно!")</f>
      </c>
      <c r="B132" s="230" t="s">
        <v>1609</v>
      </c>
      <c r="C132" s="228" t="s">
        <v>1612</v>
      </c>
      <c r="D132" s="228" t="s">
        <v>1611</v>
      </c>
      <c r="E132" s="228" t="str">
        <f>CONCATENATE(SUM('Разделы 5, 6, 7, 8'!S18:S18),"&lt;=",SUM('Разделы 5, 6, 7, 8'!S9:S9))</f>
        <v>0&lt;=0</v>
      </c>
    </row>
    <row r="133" spans="1:5" s="132" customFormat="1" ht="25.5">
      <c r="A133" s="227">
        <f>IF((SUM('Разделы 5, 6, 7, 8'!K18:K18)&lt;=SUM('Разделы 5, 6, 7, 8'!K9:K9)),"","Неверно!")</f>
      </c>
      <c r="B133" s="230" t="s">
        <v>1609</v>
      </c>
      <c r="C133" s="228" t="s">
        <v>1613</v>
      </c>
      <c r="D133" s="228" t="s">
        <v>1611</v>
      </c>
      <c r="E133" s="228" t="str">
        <f>CONCATENATE(SUM('Разделы 5, 6, 7, 8'!K18:K18),"&lt;=",SUM('Разделы 5, 6, 7, 8'!K9:K9))</f>
        <v>0&lt;=0</v>
      </c>
    </row>
    <row r="134" spans="1:5" s="132" customFormat="1" ht="25.5">
      <c r="A134" s="227">
        <f>IF((SUM('Разделы 5, 6, 7, 8'!L18:L18)&lt;=SUM('Разделы 5, 6, 7, 8'!L9:L9)),"","Неверно!")</f>
      </c>
      <c r="B134" s="230" t="s">
        <v>1609</v>
      </c>
      <c r="C134" s="228" t="s">
        <v>1614</v>
      </c>
      <c r="D134" s="228" t="s">
        <v>1611</v>
      </c>
      <c r="E134" s="228" t="str">
        <f>CONCATENATE(SUM('Разделы 5, 6, 7, 8'!L18:L18),"&lt;=",SUM('Разделы 5, 6, 7, 8'!L9:L9))</f>
        <v>0&lt;=0</v>
      </c>
    </row>
    <row r="135" spans="1:5" s="132" customFormat="1" ht="25.5">
      <c r="A135" s="227">
        <f>IF((SUM('Разделы 5, 6, 7, 8'!M18:M18)&lt;=SUM('Разделы 5, 6, 7, 8'!M9:M9)),"","Неверно!")</f>
      </c>
      <c r="B135" s="230" t="s">
        <v>1609</v>
      </c>
      <c r="C135" s="228" t="s">
        <v>1615</v>
      </c>
      <c r="D135" s="228" t="s">
        <v>1611</v>
      </c>
      <c r="E135" s="228" t="str">
        <f>CONCATENATE(SUM('Разделы 5, 6, 7, 8'!M18:M18),"&lt;=",SUM('Разделы 5, 6, 7, 8'!M9:M9))</f>
        <v>0&lt;=0</v>
      </c>
    </row>
    <row r="136" spans="1:5" s="132" customFormat="1" ht="25.5">
      <c r="A136" s="227">
        <f>IF((SUM('Разделы 5, 6, 7, 8'!N18:N18)&lt;=SUM('Разделы 5, 6, 7, 8'!N9:N9)),"","Неверно!")</f>
      </c>
      <c r="B136" s="230" t="s">
        <v>1609</v>
      </c>
      <c r="C136" s="228" t="s">
        <v>1616</v>
      </c>
      <c r="D136" s="228" t="s">
        <v>1611</v>
      </c>
      <c r="E136" s="228" t="str">
        <f>CONCATENATE(SUM('Разделы 5, 6, 7, 8'!N18:N18),"&lt;=",SUM('Разделы 5, 6, 7, 8'!N9:N9))</f>
        <v>0&lt;=0</v>
      </c>
    </row>
    <row r="137" spans="1:5" s="132" customFormat="1" ht="25.5">
      <c r="A137" s="227">
        <f>IF((SUM('Разделы 5, 6, 7, 8'!O18:O18)&lt;=SUM('Разделы 5, 6, 7, 8'!O9:O9)),"","Неверно!")</f>
      </c>
      <c r="B137" s="230" t="s">
        <v>1609</v>
      </c>
      <c r="C137" s="228" t="s">
        <v>1617</v>
      </c>
      <c r="D137" s="228" t="s">
        <v>1611</v>
      </c>
      <c r="E137" s="228" t="str">
        <f>CONCATENATE(SUM('Разделы 5, 6, 7, 8'!O18:O18),"&lt;=",SUM('Разделы 5, 6, 7, 8'!O9:O9))</f>
        <v>0&lt;=0</v>
      </c>
    </row>
    <row r="138" spans="1:5" s="132" customFormat="1" ht="25.5">
      <c r="A138" s="227">
        <f>IF((SUM('Разделы 5, 6, 7, 8'!P18:P18)&lt;=SUM('Разделы 5, 6, 7, 8'!P9:P9)),"","Неверно!")</f>
      </c>
      <c r="B138" s="230" t="s">
        <v>1609</v>
      </c>
      <c r="C138" s="228" t="s">
        <v>1618</v>
      </c>
      <c r="D138" s="228" t="s">
        <v>1611</v>
      </c>
      <c r="E138" s="228" t="str">
        <f>CONCATENATE(SUM('Разделы 5, 6, 7, 8'!P18:P18),"&lt;=",SUM('Разделы 5, 6, 7, 8'!P9:P9))</f>
        <v>0&lt;=0</v>
      </c>
    </row>
    <row r="139" spans="1:5" s="132" customFormat="1" ht="25.5">
      <c r="A139" s="227">
        <f>IF((SUM('Разделы 5, 6, 7, 8'!Q18:Q18)&lt;=SUM('Разделы 5, 6, 7, 8'!Q9:Q9)),"","Неверно!")</f>
      </c>
      <c r="B139" s="230" t="s">
        <v>1609</v>
      </c>
      <c r="C139" s="228" t="s">
        <v>1619</v>
      </c>
      <c r="D139" s="228" t="s">
        <v>1611</v>
      </c>
      <c r="E139" s="228" t="str">
        <f>CONCATENATE(SUM('Разделы 5, 6, 7, 8'!Q18:Q18),"&lt;=",SUM('Разделы 5, 6, 7, 8'!Q9:Q9))</f>
        <v>0&lt;=0</v>
      </c>
    </row>
    <row r="140" spans="1:5" s="132" customFormat="1" ht="25.5">
      <c r="A140" s="227">
        <f>IF((SUM('Разделы 5, 6, 7, 8'!R18:R18)&lt;=SUM('Разделы 5, 6, 7, 8'!R9:R9)),"","Неверно!")</f>
      </c>
      <c r="B140" s="230" t="s">
        <v>1609</v>
      </c>
      <c r="C140" s="228" t="s">
        <v>1620</v>
      </c>
      <c r="D140" s="228" t="s">
        <v>1611</v>
      </c>
      <c r="E140" s="228" t="str">
        <f>CONCATENATE(SUM('Разделы 5, 6, 7, 8'!R18:R18),"&lt;=",SUM('Разделы 5, 6, 7, 8'!R9:R9))</f>
        <v>0&lt;=0</v>
      </c>
    </row>
    <row r="141" spans="1:5" s="132" customFormat="1" ht="38.25">
      <c r="A141" s="227">
        <f>IF((SUM('Разделы 5, 6, 7, 8'!E17:E17)&lt;=SUM('Раздел 4'!P44:P44)+SUM('Раздел 4'!V44:V44)+SUM('Раздел 4'!AB44:AH44)),"","Неверно!")</f>
      </c>
      <c r="B141" s="230" t="s">
        <v>1621</v>
      </c>
      <c r="C141" s="228" t="s">
        <v>1622</v>
      </c>
      <c r="D141" s="228" t="s">
        <v>1623</v>
      </c>
      <c r="E141" s="228" t="str">
        <f>CONCATENATE(SUM('Разделы 5, 6, 7, 8'!E17:E17),"&lt;=",SUM('Раздел 4'!P44:P44),"+",SUM('Раздел 4'!V44:V44),"+",SUM('Раздел 4'!AB44:AH44))</f>
        <v>0&lt;=0+0+0</v>
      </c>
    </row>
    <row r="142" spans="1:5" s="132" customFormat="1" ht="12.75">
      <c r="A142" s="227">
        <f>IF((SUM('Разделы 1, 2, 3'!C22:C22)=SUM('Разделы 1, 2, 3'!D22:K22)),"","Неверно!")</f>
      </c>
      <c r="B142" s="230" t="s">
        <v>1624</v>
      </c>
      <c r="C142" s="228" t="s">
        <v>216</v>
      </c>
      <c r="D142" s="228" t="s">
        <v>1726</v>
      </c>
      <c r="E142" s="228" t="str">
        <f>CONCATENATE(SUM('Разделы 1, 2, 3'!C22:C22),"=",SUM('Разделы 1, 2, 3'!D22:K22))</f>
        <v>0=0</v>
      </c>
    </row>
    <row r="143" spans="1:5" s="132" customFormat="1" ht="12.75">
      <c r="A143" s="227">
        <f>IF((SUM('Разделы 1, 2, 3'!C23:C23)=SUM('Разделы 1, 2, 3'!D23:K23)),"","Неверно!")</f>
      </c>
      <c r="B143" s="230" t="s">
        <v>1624</v>
      </c>
      <c r="C143" s="228" t="s">
        <v>217</v>
      </c>
      <c r="D143" s="228" t="s">
        <v>1726</v>
      </c>
      <c r="E143" s="228" t="str">
        <f>CONCATENATE(SUM('Разделы 1, 2, 3'!C23:C23),"=",SUM('Разделы 1, 2, 3'!D23:K23))</f>
        <v>0=0</v>
      </c>
    </row>
    <row r="144" spans="1:5" s="132" customFormat="1" ht="12.75">
      <c r="A144" s="227">
        <f>IF((SUM('Разделы 1, 2, 3'!C24:C24)=SUM('Разделы 1, 2, 3'!D24:K24)),"","Неверно!")</f>
      </c>
      <c r="B144" s="230" t="s">
        <v>1624</v>
      </c>
      <c r="C144" s="228" t="s">
        <v>218</v>
      </c>
      <c r="D144" s="228" t="s">
        <v>1726</v>
      </c>
      <c r="E144" s="228" t="str">
        <f>CONCATENATE(SUM('Разделы 1, 2, 3'!C24:C24),"=",SUM('Разделы 1, 2, 3'!D24:K24))</f>
        <v>0=0</v>
      </c>
    </row>
    <row r="145" spans="1:5" s="132" customFormat="1" ht="25.5">
      <c r="A145" s="227">
        <f>IF((SUM('Раздел 4'!AN44:AN44)=SUM('Раздел 4'!AN53:AN56)),"","Неверно!")</f>
      </c>
      <c r="B145" s="230" t="s">
        <v>1625</v>
      </c>
      <c r="C145" s="228" t="s">
        <v>2154</v>
      </c>
      <c r="D145" s="228" t="s">
        <v>1718</v>
      </c>
      <c r="E145" s="228" t="str">
        <f>CONCATENATE(SUM('Раздел 4'!AN44:AN44),"=",SUM('Раздел 4'!AN53:AN56))</f>
        <v>0=0</v>
      </c>
    </row>
    <row r="146" spans="1:5" s="132" customFormat="1" ht="25.5">
      <c r="A146" s="227">
        <f>IF((SUM('Раздел 4'!AO44:AO44)=SUM('Раздел 4'!AO53:AO56)),"","Неверно!")</f>
      </c>
      <c r="B146" s="230" t="s">
        <v>1625</v>
      </c>
      <c r="C146" s="228" t="s">
        <v>2155</v>
      </c>
      <c r="D146" s="228" t="s">
        <v>1718</v>
      </c>
      <c r="E146" s="228" t="str">
        <f>CONCATENATE(SUM('Раздел 4'!AO44:AO44),"=",SUM('Раздел 4'!AO53:AO56))</f>
        <v>0=0</v>
      </c>
    </row>
    <row r="147" spans="1:5" s="132" customFormat="1" ht="25.5">
      <c r="A147" s="227">
        <f>IF((SUM('Раздел 4'!AP44:AP44)=SUM('Раздел 4'!AP53:AP56)),"","Неверно!")</f>
      </c>
      <c r="B147" s="230" t="s">
        <v>1625</v>
      </c>
      <c r="C147" s="228" t="s">
        <v>2156</v>
      </c>
      <c r="D147" s="228" t="s">
        <v>1718</v>
      </c>
      <c r="E147" s="228" t="str">
        <f>CONCATENATE(SUM('Раздел 4'!AP44:AP44),"=",SUM('Раздел 4'!AP53:AP56))</f>
        <v>0=0</v>
      </c>
    </row>
    <row r="148" spans="1:5" s="132" customFormat="1" ht="25.5">
      <c r="A148" s="227">
        <f>IF((SUM('Раздел 4'!AQ44:AQ44)=SUM('Раздел 4'!AQ53:AQ56)),"","Неверно!")</f>
      </c>
      <c r="B148" s="230" t="s">
        <v>1625</v>
      </c>
      <c r="C148" s="228" t="s">
        <v>2157</v>
      </c>
      <c r="D148" s="228" t="s">
        <v>1718</v>
      </c>
      <c r="E148" s="228" t="str">
        <f>CONCATENATE(SUM('Раздел 4'!AQ44:AQ44),"=",SUM('Раздел 4'!AQ53:AQ56))</f>
        <v>0=0</v>
      </c>
    </row>
    <row r="149" spans="1:5" s="132" customFormat="1" ht="25.5">
      <c r="A149" s="227">
        <f>IF((SUM('Раздел 4'!AB10:AB10)=SUM('Раздел 4'!W10:AA10)),"","Неверно!")</f>
      </c>
      <c r="B149" s="230" t="s">
        <v>1626</v>
      </c>
      <c r="C149" s="228" t="s">
        <v>465</v>
      </c>
      <c r="D149" s="228" t="s">
        <v>1627</v>
      </c>
      <c r="E149" s="228" t="str">
        <f>CONCATENATE(SUM('Раздел 4'!AB10:AB10),"=",SUM('Раздел 4'!W10:AA10))</f>
        <v>0=0</v>
      </c>
    </row>
    <row r="150" spans="1:5" s="132" customFormat="1" ht="25.5">
      <c r="A150" s="227">
        <f>IF((SUM('Раздел 4'!AB19:AB19)=SUM('Раздел 4'!W19:AA19)),"","Неверно!")</f>
      </c>
      <c r="B150" s="230" t="s">
        <v>1626</v>
      </c>
      <c r="C150" s="228" t="s">
        <v>466</v>
      </c>
      <c r="D150" s="228" t="s">
        <v>1627</v>
      </c>
      <c r="E150" s="228" t="str">
        <f>CONCATENATE(SUM('Раздел 4'!AB19:AB19),"=",SUM('Раздел 4'!W19:AA19))</f>
        <v>0=0</v>
      </c>
    </row>
    <row r="151" spans="1:5" s="132" customFormat="1" ht="25.5">
      <c r="A151" s="227">
        <f>IF((SUM('Раздел 4'!AB20:AB20)=SUM('Раздел 4'!W20:AA20)),"","Неверно!")</f>
      </c>
      <c r="B151" s="230" t="s">
        <v>1626</v>
      </c>
      <c r="C151" s="228" t="s">
        <v>467</v>
      </c>
      <c r="D151" s="228" t="s">
        <v>1627</v>
      </c>
      <c r="E151" s="228" t="str">
        <f>CONCATENATE(SUM('Раздел 4'!AB20:AB20),"=",SUM('Раздел 4'!W20:AA20))</f>
        <v>0=0</v>
      </c>
    </row>
    <row r="152" spans="1:5" s="132" customFormat="1" ht="25.5">
      <c r="A152" s="227">
        <f>IF((SUM('Раздел 4'!AB21:AB21)=SUM('Раздел 4'!W21:AA21)),"","Неверно!")</f>
      </c>
      <c r="B152" s="230" t="s">
        <v>1626</v>
      </c>
      <c r="C152" s="228" t="s">
        <v>468</v>
      </c>
      <c r="D152" s="228" t="s">
        <v>1627</v>
      </c>
      <c r="E152" s="228" t="str">
        <f>CONCATENATE(SUM('Раздел 4'!AB21:AB21),"=",SUM('Раздел 4'!W21:AA21))</f>
        <v>0=0</v>
      </c>
    </row>
    <row r="153" spans="1:5" s="132" customFormat="1" ht="25.5">
      <c r="A153" s="227">
        <f>IF((SUM('Раздел 4'!AB22:AB22)=SUM('Раздел 4'!W22:AA22)),"","Неверно!")</f>
      </c>
      <c r="B153" s="230" t="s">
        <v>1626</v>
      </c>
      <c r="C153" s="228" t="s">
        <v>469</v>
      </c>
      <c r="D153" s="228" t="s">
        <v>1627</v>
      </c>
      <c r="E153" s="228" t="str">
        <f>CONCATENATE(SUM('Раздел 4'!AB22:AB22),"=",SUM('Раздел 4'!W22:AA22))</f>
        <v>0=0</v>
      </c>
    </row>
    <row r="154" spans="1:5" s="132" customFormat="1" ht="25.5">
      <c r="A154" s="227">
        <f>IF((SUM('Раздел 4'!AB23:AB23)=SUM('Раздел 4'!W23:AA23)),"","Неверно!")</f>
      </c>
      <c r="B154" s="230" t="s">
        <v>1626</v>
      </c>
      <c r="C154" s="228" t="s">
        <v>470</v>
      </c>
      <c r="D154" s="228" t="s">
        <v>1627</v>
      </c>
      <c r="E154" s="228" t="str">
        <f>CONCATENATE(SUM('Раздел 4'!AB23:AB23),"=",SUM('Раздел 4'!W23:AA23))</f>
        <v>0=0</v>
      </c>
    </row>
    <row r="155" spans="1:5" s="132" customFormat="1" ht="25.5">
      <c r="A155" s="227">
        <f>IF((SUM('Раздел 4'!AB24:AB24)=SUM('Раздел 4'!W24:AA24)),"","Неверно!")</f>
      </c>
      <c r="B155" s="230" t="s">
        <v>1626</v>
      </c>
      <c r="C155" s="228" t="s">
        <v>471</v>
      </c>
      <c r="D155" s="228" t="s">
        <v>1627</v>
      </c>
      <c r="E155" s="228" t="str">
        <f>CONCATENATE(SUM('Раздел 4'!AB24:AB24),"=",SUM('Раздел 4'!W24:AA24))</f>
        <v>0=0</v>
      </c>
    </row>
    <row r="156" spans="1:5" s="132" customFormat="1" ht="25.5">
      <c r="A156" s="227">
        <f>IF((SUM('Раздел 4'!AB25:AB25)=SUM('Раздел 4'!W25:AA25)),"","Неверно!")</f>
      </c>
      <c r="B156" s="230" t="s">
        <v>1626</v>
      </c>
      <c r="C156" s="228" t="s">
        <v>472</v>
      </c>
      <c r="D156" s="228" t="s">
        <v>1627</v>
      </c>
      <c r="E156" s="228" t="str">
        <f>CONCATENATE(SUM('Раздел 4'!AB25:AB25),"=",SUM('Раздел 4'!W25:AA25))</f>
        <v>0=0</v>
      </c>
    </row>
    <row r="157" spans="1:5" s="132" customFormat="1" ht="25.5">
      <c r="A157" s="227">
        <f>IF((SUM('Раздел 4'!AB26:AB26)=SUM('Раздел 4'!W26:AA26)),"","Неверно!")</f>
      </c>
      <c r="B157" s="230" t="s">
        <v>1626</v>
      </c>
      <c r="C157" s="228" t="s">
        <v>473</v>
      </c>
      <c r="D157" s="228" t="s">
        <v>1627</v>
      </c>
      <c r="E157" s="228" t="str">
        <f>CONCATENATE(SUM('Раздел 4'!AB26:AB26),"=",SUM('Раздел 4'!W26:AA26))</f>
        <v>0=0</v>
      </c>
    </row>
    <row r="158" spans="1:5" s="132" customFormat="1" ht="25.5">
      <c r="A158" s="227">
        <f>IF((SUM('Раздел 4'!AB27:AB27)=SUM('Раздел 4'!W27:AA27)),"","Неверно!")</f>
      </c>
      <c r="B158" s="230" t="s">
        <v>1626</v>
      </c>
      <c r="C158" s="228" t="s">
        <v>474</v>
      </c>
      <c r="D158" s="228" t="s">
        <v>1627</v>
      </c>
      <c r="E158" s="228" t="str">
        <f>CONCATENATE(SUM('Раздел 4'!AB27:AB27),"=",SUM('Раздел 4'!W27:AA27))</f>
        <v>0=0</v>
      </c>
    </row>
    <row r="159" spans="1:5" s="132" customFormat="1" ht="25.5">
      <c r="A159" s="227">
        <f>IF((SUM('Раздел 4'!AB28:AB28)=SUM('Раздел 4'!W28:AA28)),"","Неверно!")</f>
      </c>
      <c r="B159" s="230" t="s">
        <v>1626</v>
      </c>
      <c r="C159" s="228" t="s">
        <v>475</v>
      </c>
      <c r="D159" s="228" t="s">
        <v>1627</v>
      </c>
      <c r="E159" s="228" t="str">
        <f>CONCATENATE(SUM('Раздел 4'!AB28:AB28),"=",SUM('Раздел 4'!W28:AA28))</f>
        <v>0=0</v>
      </c>
    </row>
    <row r="160" spans="1:5" s="132" customFormat="1" ht="25.5">
      <c r="A160" s="227">
        <f>IF((SUM('Раздел 4'!AB11:AB11)=SUM('Раздел 4'!W11:AA11)),"","Неверно!")</f>
      </c>
      <c r="B160" s="230" t="s">
        <v>1626</v>
      </c>
      <c r="C160" s="228" t="s">
        <v>476</v>
      </c>
      <c r="D160" s="228" t="s">
        <v>1627</v>
      </c>
      <c r="E160" s="228" t="str">
        <f>CONCATENATE(SUM('Раздел 4'!AB11:AB11),"=",SUM('Раздел 4'!W11:AA11))</f>
        <v>0=0</v>
      </c>
    </row>
    <row r="161" spans="1:5" s="132" customFormat="1" ht="25.5">
      <c r="A161" s="227">
        <f>IF((SUM('Раздел 4'!AB29:AB29)=SUM('Раздел 4'!W29:AA29)),"","Неверно!")</f>
      </c>
      <c r="B161" s="230" t="s">
        <v>1626</v>
      </c>
      <c r="C161" s="228" t="s">
        <v>477</v>
      </c>
      <c r="D161" s="228" t="s">
        <v>1627</v>
      </c>
      <c r="E161" s="228" t="str">
        <f>CONCATENATE(SUM('Раздел 4'!AB29:AB29),"=",SUM('Раздел 4'!W29:AA29))</f>
        <v>0=0</v>
      </c>
    </row>
    <row r="162" spans="1:5" s="132" customFormat="1" ht="25.5">
      <c r="A162" s="227">
        <f>IF((SUM('Раздел 4'!AB30:AB30)=SUM('Раздел 4'!W30:AA30)),"","Неверно!")</f>
      </c>
      <c r="B162" s="230" t="s">
        <v>1626</v>
      </c>
      <c r="C162" s="228" t="s">
        <v>478</v>
      </c>
      <c r="D162" s="228" t="s">
        <v>1627</v>
      </c>
      <c r="E162" s="228" t="str">
        <f>CONCATENATE(SUM('Раздел 4'!AB30:AB30),"=",SUM('Раздел 4'!W30:AA30))</f>
        <v>0=0</v>
      </c>
    </row>
    <row r="163" spans="1:5" s="132" customFormat="1" ht="25.5">
      <c r="A163" s="227">
        <f>IF((SUM('Раздел 4'!AB31:AB31)=SUM('Раздел 4'!W31:AA31)),"","Неверно!")</f>
      </c>
      <c r="B163" s="230" t="s">
        <v>1626</v>
      </c>
      <c r="C163" s="228" t="s">
        <v>479</v>
      </c>
      <c r="D163" s="228" t="s">
        <v>1627</v>
      </c>
      <c r="E163" s="228" t="str">
        <f>CONCATENATE(SUM('Раздел 4'!AB31:AB31),"=",SUM('Раздел 4'!W31:AA31))</f>
        <v>0=0</v>
      </c>
    </row>
    <row r="164" spans="1:5" s="132" customFormat="1" ht="25.5">
      <c r="A164" s="227">
        <f>IF((SUM('Раздел 4'!AB32:AB32)=SUM('Раздел 4'!W32:AA32)),"","Неверно!")</f>
      </c>
      <c r="B164" s="230" t="s">
        <v>1626</v>
      </c>
      <c r="C164" s="228" t="s">
        <v>480</v>
      </c>
      <c r="D164" s="228" t="s">
        <v>1627</v>
      </c>
      <c r="E164" s="228" t="str">
        <f>CONCATENATE(SUM('Раздел 4'!AB32:AB32),"=",SUM('Раздел 4'!W32:AA32))</f>
        <v>0=0</v>
      </c>
    </row>
    <row r="165" spans="1:5" s="132" customFormat="1" ht="25.5">
      <c r="A165" s="227">
        <f>IF((SUM('Раздел 4'!AB33:AB33)=SUM('Раздел 4'!W33:AA33)),"","Неверно!")</f>
      </c>
      <c r="B165" s="230" t="s">
        <v>1626</v>
      </c>
      <c r="C165" s="228" t="s">
        <v>481</v>
      </c>
      <c r="D165" s="228" t="s">
        <v>1627</v>
      </c>
      <c r="E165" s="228" t="str">
        <f>CONCATENATE(SUM('Раздел 4'!AB33:AB33),"=",SUM('Раздел 4'!W33:AA33))</f>
        <v>0=0</v>
      </c>
    </row>
    <row r="166" spans="1:5" s="132" customFormat="1" ht="25.5">
      <c r="A166" s="227">
        <f>IF((SUM('Раздел 4'!AB34:AB34)=SUM('Раздел 4'!W34:AA34)),"","Неверно!")</f>
      </c>
      <c r="B166" s="230" t="s">
        <v>1626</v>
      </c>
      <c r="C166" s="228" t="s">
        <v>482</v>
      </c>
      <c r="D166" s="228" t="s">
        <v>1627</v>
      </c>
      <c r="E166" s="228" t="str">
        <f>CONCATENATE(SUM('Раздел 4'!AB34:AB34),"=",SUM('Раздел 4'!W34:AA34))</f>
        <v>0=0</v>
      </c>
    </row>
    <row r="167" spans="1:5" s="132" customFormat="1" ht="25.5">
      <c r="A167" s="227">
        <f>IF((SUM('Раздел 4'!AB35:AB35)=SUM('Раздел 4'!W35:AA35)),"","Неверно!")</f>
      </c>
      <c r="B167" s="230" t="s">
        <v>1626</v>
      </c>
      <c r="C167" s="228" t="s">
        <v>483</v>
      </c>
      <c r="D167" s="228" t="s">
        <v>1627</v>
      </c>
      <c r="E167" s="228" t="str">
        <f>CONCATENATE(SUM('Раздел 4'!AB35:AB35),"=",SUM('Раздел 4'!W35:AA35))</f>
        <v>0=0</v>
      </c>
    </row>
    <row r="168" spans="1:5" s="132" customFormat="1" ht="25.5">
      <c r="A168" s="227">
        <f>IF((SUM('Раздел 4'!AB36:AB36)=SUM('Раздел 4'!W36:AA36)),"","Неверно!")</f>
      </c>
      <c r="B168" s="230" t="s">
        <v>1626</v>
      </c>
      <c r="C168" s="228" t="s">
        <v>484</v>
      </c>
      <c r="D168" s="228" t="s">
        <v>1627</v>
      </c>
      <c r="E168" s="228" t="str">
        <f>CONCATENATE(SUM('Раздел 4'!AB36:AB36),"=",SUM('Раздел 4'!W36:AA36))</f>
        <v>0=0</v>
      </c>
    </row>
    <row r="169" spans="1:5" s="132" customFormat="1" ht="25.5">
      <c r="A169" s="227">
        <f>IF((SUM('Раздел 4'!AB37:AB37)=SUM('Раздел 4'!W37:AA37)),"","Неверно!")</f>
      </c>
      <c r="B169" s="230" t="s">
        <v>1626</v>
      </c>
      <c r="C169" s="228" t="s">
        <v>485</v>
      </c>
      <c r="D169" s="228" t="s">
        <v>1627</v>
      </c>
      <c r="E169" s="228" t="str">
        <f>CONCATENATE(SUM('Раздел 4'!AB37:AB37),"=",SUM('Раздел 4'!W37:AA37))</f>
        <v>0=0</v>
      </c>
    </row>
    <row r="170" spans="1:5" s="132" customFormat="1" ht="25.5">
      <c r="A170" s="227">
        <f>IF((SUM('Раздел 4'!AB38:AB38)=SUM('Раздел 4'!W38:AA38)),"","Неверно!")</f>
      </c>
      <c r="B170" s="230" t="s">
        <v>1626</v>
      </c>
      <c r="C170" s="228" t="s">
        <v>486</v>
      </c>
      <c r="D170" s="228" t="s">
        <v>1627</v>
      </c>
      <c r="E170" s="228" t="str">
        <f>CONCATENATE(SUM('Раздел 4'!AB38:AB38),"=",SUM('Раздел 4'!W38:AA38))</f>
        <v>0=0</v>
      </c>
    </row>
    <row r="171" spans="1:5" s="132" customFormat="1" ht="25.5">
      <c r="A171" s="227">
        <f>IF((SUM('Раздел 4'!AB12:AB12)=SUM('Раздел 4'!W12:AA12)),"","Неверно!")</f>
      </c>
      <c r="B171" s="230" t="s">
        <v>1626</v>
      </c>
      <c r="C171" s="228" t="s">
        <v>487</v>
      </c>
      <c r="D171" s="228" t="s">
        <v>1627</v>
      </c>
      <c r="E171" s="228" t="str">
        <f>CONCATENATE(SUM('Раздел 4'!AB12:AB12),"=",SUM('Раздел 4'!W12:AA12))</f>
        <v>0=0</v>
      </c>
    </row>
    <row r="172" spans="1:5" s="132" customFormat="1" ht="25.5">
      <c r="A172" s="227">
        <f>IF((SUM('Раздел 4'!AB39:AB39)=SUM('Раздел 4'!W39:AA39)),"","Неверно!")</f>
      </c>
      <c r="B172" s="230" t="s">
        <v>1626</v>
      </c>
      <c r="C172" s="228" t="s">
        <v>488</v>
      </c>
      <c r="D172" s="228" t="s">
        <v>1627</v>
      </c>
      <c r="E172" s="228" t="str">
        <f>CONCATENATE(SUM('Раздел 4'!AB39:AB39),"=",SUM('Раздел 4'!W39:AA39))</f>
        <v>0=0</v>
      </c>
    </row>
    <row r="173" spans="1:5" s="132" customFormat="1" ht="25.5">
      <c r="A173" s="227">
        <f>IF((SUM('Раздел 4'!AB40:AB40)=SUM('Раздел 4'!W40:AA40)),"","Неверно!")</f>
      </c>
      <c r="B173" s="230" t="s">
        <v>1626</v>
      </c>
      <c r="C173" s="228" t="s">
        <v>489</v>
      </c>
      <c r="D173" s="228" t="s">
        <v>1627</v>
      </c>
      <c r="E173" s="228" t="str">
        <f>CONCATENATE(SUM('Раздел 4'!AB40:AB40),"=",SUM('Раздел 4'!W40:AA40))</f>
        <v>0=0</v>
      </c>
    </row>
    <row r="174" spans="1:5" s="132" customFormat="1" ht="25.5">
      <c r="A174" s="227">
        <f>IF((SUM('Раздел 4'!AB41:AB41)=SUM('Раздел 4'!W41:AA41)),"","Неверно!")</f>
      </c>
      <c r="B174" s="230" t="s">
        <v>1626</v>
      </c>
      <c r="C174" s="228" t="s">
        <v>490</v>
      </c>
      <c r="D174" s="228" t="s">
        <v>1627</v>
      </c>
      <c r="E174" s="228" t="str">
        <f>CONCATENATE(SUM('Раздел 4'!AB41:AB41),"=",SUM('Раздел 4'!W41:AA41))</f>
        <v>0=0</v>
      </c>
    </row>
    <row r="175" spans="1:5" s="132" customFormat="1" ht="25.5">
      <c r="A175" s="227">
        <f>IF((SUM('Раздел 4'!AB42:AB42)=SUM('Раздел 4'!W42:AA42)),"","Неверно!")</f>
      </c>
      <c r="B175" s="230" t="s">
        <v>1626</v>
      </c>
      <c r="C175" s="228" t="s">
        <v>491</v>
      </c>
      <c r="D175" s="228" t="s">
        <v>1627</v>
      </c>
      <c r="E175" s="228" t="str">
        <f>CONCATENATE(SUM('Раздел 4'!AB42:AB42),"=",SUM('Раздел 4'!W42:AA42))</f>
        <v>0=0</v>
      </c>
    </row>
    <row r="176" spans="1:5" s="132" customFormat="1" ht="25.5">
      <c r="A176" s="227">
        <f>IF((SUM('Раздел 4'!AB43:AB43)=SUM('Раздел 4'!W43:AA43)),"","Неверно!")</f>
      </c>
      <c r="B176" s="230" t="s">
        <v>1626</v>
      </c>
      <c r="C176" s="228" t="s">
        <v>492</v>
      </c>
      <c r="D176" s="228" t="s">
        <v>1627</v>
      </c>
      <c r="E176" s="228" t="str">
        <f>CONCATENATE(SUM('Раздел 4'!AB43:AB43),"=",SUM('Раздел 4'!W43:AA43))</f>
        <v>0=0</v>
      </c>
    </row>
    <row r="177" spans="1:5" s="132" customFormat="1" ht="25.5">
      <c r="A177" s="227">
        <f>IF((SUM('Раздел 4'!AB44:AB44)=SUM('Раздел 4'!W44:AA44)),"","Неверно!")</f>
      </c>
      <c r="B177" s="230" t="s">
        <v>1626</v>
      </c>
      <c r="C177" s="228" t="s">
        <v>493</v>
      </c>
      <c r="D177" s="228" t="s">
        <v>1627</v>
      </c>
      <c r="E177" s="228" t="str">
        <f>CONCATENATE(SUM('Раздел 4'!AB44:AB44),"=",SUM('Раздел 4'!W44:AA44))</f>
        <v>0=0</v>
      </c>
    </row>
    <row r="178" spans="1:5" s="132" customFormat="1" ht="25.5">
      <c r="A178" s="227">
        <f>IF((SUM('Раздел 4'!AB45:AB45)=SUM('Раздел 4'!W45:AA45)),"","Неверно!")</f>
      </c>
      <c r="B178" s="230" t="s">
        <v>1626</v>
      </c>
      <c r="C178" s="228" t="s">
        <v>494</v>
      </c>
      <c r="D178" s="228" t="s">
        <v>1627</v>
      </c>
      <c r="E178" s="228" t="str">
        <f>CONCATENATE(SUM('Раздел 4'!AB45:AB45),"=",SUM('Раздел 4'!W45:AA45))</f>
        <v>0=0</v>
      </c>
    </row>
    <row r="179" spans="1:5" s="132" customFormat="1" ht="25.5">
      <c r="A179" s="227">
        <f>IF((SUM('Раздел 4'!AB46:AB46)=SUM('Раздел 4'!W46:AA46)),"","Неверно!")</f>
      </c>
      <c r="B179" s="230" t="s">
        <v>1626</v>
      </c>
      <c r="C179" s="228" t="s">
        <v>495</v>
      </c>
      <c r="D179" s="228" t="s">
        <v>1627</v>
      </c>
      <c r="E179" s="228" t="str">
        <f>CONCATENATE(SUM('Раздел 4'!AB46:AB46),"=",SUM('Раздел 4'!W46:AA46))</f>
        <v>0=0</v>
      </c>
    </row>
    <row r="180" spans="1:5" s="132" customFormat="1" ht="25.5">
      <c r="A180" s="227">
        <f>IF((SUM('Раздел 4'!AB47:AB47)=SUM('Раздел 4'!W47:AA47)),"","Неверно!")</f>
      </c>
      <c r="B180" s="230" t="s">
        <v>1626</v>
      </c>
      <c r="C180" s="228" t="s">
        <v>496</v>
      </c>
      <c r="D180" s="228" t="s">
        <v>1627</v>
      </c>
      <c r="E180" s="228" t="str">
        <f>CONCATENATE(SUM('Раздел 4'!AB47:AB47),"=",SUM('Раздел 4'!W47:AA47))</f>
        <v>0=0</v>
      </c>
    </row>
    <row r="181" spans="1:5" s="132" customFormat="1" ht="25.5">
      <c r="A181" s="227">
        <f>IF((SUM('Раздел 4'!AB48:AB48)=SUM('Раздел 4'!W48:AA48)),"","Неверно!")</f>
      </c>
      <c r="B181" s="230" t="s">
        <v>1626</v>
      </c>
      <c r="C181" s="228" t="s">
        <v>497</v>
      </c>
      <c r="D181" s="228" t="s">
        <v>1627</v>
      </c>
      <c r="E181" s="228" t="str">
        <f>CONCATENATE(SUM('Раздел 4'!AB48:AB48),"=",SUM('Раздел 4'!W48:AA48))</f>
        <v>0=0</v>
      </c>
    </row>
    <row r="182" spans="1:5" s="132" customFormat="1" ht="25.5">
      <c r="A182" s="227">
        <f>IF((SUM('Раздел 4'!AB13:AB13)=SUM('Раздел 4'!W13:AA13)),"","Неверно!")</f>
      </c>
      <c r="B182" s="230" t="s">
        <v>1626</v>
      </c>
      <c r="C182" s="228" t="s">
        <v>498</v>
      </c>
      <c r="D182" s="228" t="s">
        <v>1627</v>
      </c>
      <c r="E182" s="228" t="str">
        <f>CONCATENATE(SUM('Раздел 4'!AB13:AB13),"=",SUM('Раздел 4'!W13:AA13))</f>
        <v>0=0</v>
      </c>
    </row>
    <row r="183" spans="1:5" s="132" customFormat="1" ht="25.5">
      <c r="A183" s="227">
        <f>IF((SUM('Раздел 4'!AB49:AB49)=SUM('Раздел 4'!W49:AA49)),"","Неверно!")</f>
      </c>
      <c r="B183" s="230" t="s">
        <v>1626</v>
      </c>
      <c r="C183" s="228" t="s">
        <v>499</v>
      </c>
      <c r="D183" s="228" t="s">
        <v>1627</v>
      </c>
      <c r="E183" s="228" t="str">
        <f>CONCATENATE(SUM('Раздел 4'!AB49:AB49),"=",SUM('Раздел 4'!W49:AA49))</f>
        <v>0=0</v>
      </c>
    </row>
    <row r="184" spans="1:5" s="132" customFormat="1" ht="25.5">
      <c r="A184" s="227">
        <f>IF((SUM('Раздел 4'!AB50:AB50)=SUM('Раздел 4'!W50:AA50)),"","Неверно!")</f>
      </c>
      <c r="B184" s="230" t="s">
        <v>1626</v>
      </c>
      <c r="C184" s="228" t="s">
        <v>500</v>
      </c>
      <c r="D184" s="228" t="s">
        <v>1627</v>
      </c>
      <c r="E184" s="228" t="str">
        <f>CONCATENATE(SUM('Раздел 4'!AB50:AB50),"=",SUM('Раздел 4'!W50:AA50))</f>
        <v>0=0</v>
      </c>
    </row>
    <row r="185" spans="1:5" s="132" customFormat="1" ht="25.5">
      <c r="A185" s="227">
        <f>IF((SUM('Раздел 4'!AB51:AB51)=SUM('Раздел 4'!W51:AA51)),"","Неверно!")</f>
      </c>
      <c r="B185" s="230" t="s">
        <v>1626</v>
      </c>
      <c r="C185" s="228" t="s">
        <v>501</v>
      </c>
      <c r="D185" s="228" t="s">
        <v>1627</v>
      </c>
      <c r="E185" s="228" t="str">
        <f>CONCATENATE(SUM('Раздел 4'!AB51:AB51),"=",SUM('Раздел 4'!W51:AA51))</f>
        <v>0=0</v>
      </c>
    </row>
    <row r="186" spans="1:5" s="132" customFormat="1" ht="25.5">
      <c r="A186" s="227">
        <f>IF((SUM('Раздел 4'!AB52:AB52)=SUM('Раздел 4'!W52:AA52)),"","Неверно!")</f>
      </c>
      <c r="B186" s="230" t="s">
        <v>1626</v>
      </c>
      <c r="C186" s="228" t="s">
        <v>502</v>
      </c>
      <c r="D186" s="228" t="s">
        <v>1627</v>
      </c>
      <c r="E186" s="228" t="str">
        <f>CONCATENATE(SUM('Раздел 4'!AB52:AB52),"=",SUM('Раздел 4'!W52:AA52))</f>
        <v>0=0</v>
      </c>
    </row>
    <row r="187" spans="1:5" s="132" customFormat="1" ht="25.5">
      <c r="A187" s="227">
        <f>IF((SUM('Раздел 4'!AB53:AB53)=SUM('Раздел 4'!W53:AA53)),"","Неверно!")</f>
      </c>
      <c r="B187" s="230" t="s">
        <v>1626</v>
      </c>
      <c r="C187" s="228" t="s">
        <v>503</v>
      </c>
      <c r="D187" s="228" t="s">
        <v>1627</v>
      </c>
      <c r="E187" s="228" t="str">
        <f>CONCATENATE(SUM('Раздел 4'!AB53:AB53),"=",SUM('Раздел 4'!W53:AA53))</f>
        <v>0=0</v>
      </c>
    </row>
    <row r="188" spans="1:5" s="132" customFormat="1" ht="25.5">
      <c r="A188" s="227">
        <f>IF((SUM('Раздел 4'!AB54:AB54)=SUM('Раздел 4'!W54:AA54)),"","Неверно!")</f>
      </c>
      <c r="B188" s="230" t="s">
        <v>1626</v>
      </c>
      <c r="C188" s="228" t="s">
        <v>504</v>
      </c>
      <c r="D188" s="228" t="s">
        <v>1627</v>
      </c>
      <c r="E188" s="228" t="str">
        <f>CONCATENATE(SUM('Раздел 4'!AB54:AB54),"=",SUM('Раздел 4'!W54:AA54))</f>
        <v>0=0</v>
      </c>
    </row>
    <row r="189" spans="1:5" s="132" customFormat="1" ht="25.5">
      <c r="A189" s="227">
        <f>IF((SUM('Раздел 4'!AB55:AB55)=SUM('Раздел 4'!W55:AA55)),"","Неверно!")</f>
      </c>
      <c r="B189" s="230" t="s">
        <v>1626</v>
      </c>
      <c r="C189" s="228" t="s">
        <v>505</v>
      </c>
      <c r="D189" s="228" t="s">
        <v>1627</v>
      </c>
      <c r="E189" s="228" t="str">
        <f>CONCATENATE(SUM('Раздел 4'!AB55:AB55),"=",SUM('Раздел 4'!W55:AA55))</f>
        <v>0=0</v>
      </c>
    </row>
    <row r="190" spans="1:5" s="132" customFormat="1" ht="25.5">
      <c r="A190" s="227">
        <f>IF((SUM('Раздел 4'!AB56:AB56)=SUM('Раздел 4'!W56:AA56)),"","Неверно!")</f>
      </c>
      <c r="B190" s="230" t="s">
        <v>1626</v>
      </c>
      <c r="C190" s="228" t="s">
        <v>506</v>
      </c>
      <c r="D190" s="228" t="s">
        <v>1627</v>
      </c>
      <c r="E190" s="228" t="str">
        <f>CONCATENATE(SUM('Раздел 4'!AB56:AB56),"=",SUM('Раздел 4'!W56:AA56))</f>
        <v>0=0</v>
      </c>
    </row>
    <row r="191" spans="1:5" s="132" customFormat="1" ht="25.5">
      <c r="A191" s="227">
        <f>IF((SUM('Раздел 4'!AB57:AB57)=SUM('Раздел 4'!W57:AA57)),"","Неверно!")</f>
      </c>
      <c r="B191" s="230" t="s">
        <v>1626</v>
      </c>
      <c r="C191" s="228" t="s">
        <v>1628</v>
      </c>
      <c r="D191" s="228" t="s">
        <v>1627</v>
      </c>
      <c r="E191" s="228" t="str">
        <f>CONCATENATE(SUM('Раздел 4'!AB57:AB57),"=",SUM('Раздел 4'!W57:AA57))</f>
        <v>0=0</v>
      </c>
    </row>
    <row r="192" spans="1:5" s="132" customFormat="1" ht="25.5">
      <c r="A192" s="227">
        <f>IF((SUM('Раздел 4'!AB58:AB58)=SUM('Раздел 4'!W58:AA58)),"","Неверно!")</f>
      </c>
      <c r="B192" s="230" t="s">
        <v>1626</v>
      </c>
      <c r="C192" s="228" t="s">
        <v>1629</v>
      </c>
      <c r="D192" s="228" t="s">
        <v>1627</v>
      </c>
      <c r="E192" s="228" t="str">
        <f>CONCATENATE(SUM('Раздел 4'!AB58:AB58),"=",SUM('Раздел 4'!W58:AA58))</f>
        <v>0=0</v>
      </c>
    </row>
    <row r="193" spans="1:5" s="132" customFormat="1" ht="25.5">
      <c r="A193" s="227">
        <f>IF((SUM('Раздел 4'!AB14:AB14)=SUM('Раздел 4'!W14:AA14)),"","Неверно!")</f>
      </c>
      <c r="B193" s="230" t="s">
        <v>1626</v>
      </c>
      <c r="C193" s="228" t="s">
        <v>507</v>
      </c>
      <c r="D193" s="228" t="s">
        <v>1627</v>
      </c>
      <c r="E193" s="228" t="str">
        <f>CONCATENATE(SUM('Раздел 4'!AB14:AB14),"=",SUM('Раздел 4'!W14:AA14))</f>
        <v>0=0</v>
      </c>
    </row>
    <row r="194" spans="1:5" s="132" customFormat="1" ht="25.5">
      <c r="A194" s="227">
        <f>IF((SUM('Раздел 4'!AB59:AB59)=SUM('Раздел 4'!W59:AA59)),"","Неверно!")</f>
      </c>
      <c r="B194" s="230" t="s">
        <v>1626</v>
      </c>
      <c r="C194" s="228" t="s">
        <v>1630</v>
      </c>
      <c r="D194" s="228" t="s">
        <v>1627</v>
      </c>
      <c r="E194" s="228" t="str">
        <f>CONCATENATE(SUM('Раздел 4'!AB59:AB59),"=",SUM('Раздел 4'!W59:AA59))</f>
        <v>0=0</v>
      </c>
    </row>
    <row r="195" spans="1:5" s="132" customFormat="1" ht="25.5">
      <c r="A195" s="227">
        <f>IF((SUM('Раздел 4'!AB15:AB15)=SUM('Раздел 4'!W15:AA15)),"","Неверно!")</f>
      </c>
      <c r="B195" s="230" t="s">
        <v>1626</v>
      </c>
      <c r="C195" s="228" t="s">
        <v>508</v>
      </c>
      <c r="D195" s="228" t="s">
        <v>1627</v>
      </c>
      <c r="E195" s="228" t="str">
        <f>CONCATENATE(SUM('Раздел 4'!AB15:AB15),"=",SUM('Раздел 4'!W15:AA15))</f>
        <v>0=0</v>
      </c>
    </row>
    <row r="196" spans="1:5" s="132" customFormat="1" ht="25.5">
      <c r="A196" s="227">
        <f>IF((SUM('Раздел 4'!AB16:AB16)=SUM('Раздел 4'!W16:AA16)),"","Неверно!")</f>
      </c>
      <c r="B196" s="230" t="s">
        <v>1626</v>
      </c>
      <c r="C196" s="228" t="s">
        <v>509</v>
      </c>
      <c r="D196" s="228" t="s">
        <v>1627</v>
      </c>
      <c r="E196" s="228" t="str">
        <f>CONCATENATE(SUM('Раздел 4'!AB16:AB16),"=",SUM('Раздел 4'!W16:AA16))</f>
        <v>0=0</v>
      </c>
    </row>
    <row r="197" spans="1:5" s="132" customFormat="1" ht="25.5">
      <c r="A197" s="227">
        <f>IF((SUM('Раздел 4'!AB17:AB17)=SUM('Раздел 4'!W17:AA17)),"","Неверно!")</f>
      </c>
      <c r="B197" s="230" t="s">
        <v>1626</v>
      </c>
      <c r="C197" s="228" t="s">
        <v>510</v>
      </c>
      <c r="D197" s="228" t="s">
        <v>1627</v>
      </c>
      <c r="E197" s="228" t="str">
        <f>CONCATENATE(SUM('Раздел 4'!AB17:AB17),"=",SUM('Раздел 4'!W17:AA17))</f>
        <v>0=0</v>
      </c>
    </row>
    <row r="198" spans="1:5" s="132" customFormat="1" ht="25.5">
      <c r="A198" s="227">
        <f>IF((SUM('Раздел 4'!AB18:AB18)=SUM('Раздел 4'!W18:AA18)),"","Неверно!")</f>
      </c>
      <c r="B198" s="230" t="s">
        <v>1626</v>
      </c>
      <c r="C198" s="228" t="s">
        <v>511</v>
      </c>
      <c r="D198" s="228" t="s">
        <v>1627</v>
      </c>
      <c r="E198" s="228" t="str">
        <f>CONCATENATE(SUM('Раздел 4'!AB18:AB18),"=",SUM('Раздел 4'!W18:AA18))</f>
        <v>0=0</v>
      </c>
    </row>
    <row r="199" spans="1:5" s="132" customFormat="1" ht="38.25">
      <c r="A199" s="227">
        <f>IF((SUM('Раздел 4'!AL44:AM44)&gt;=SUM('Раздел 4'!AL53:AM56)),"","Неверно!")</f>
      </c>
      <c r="B199" s="230" t="s">
        <v>1631</v>
      </c>
      <c r="C199" s="228" t="s">
        <v>1632</v>
      </c>
      <c r="D199" s="228" t="s">
        <v>1633</v>
      </c>
      <c r="E199" s="228" t="str">
        <f>CONCATENATE(SUM('Раздел 4'!AL44:AM44),"&gt;=",SUM('Раздел 4'!AL53:AM56))</f>
        <v>0&gt;=0</v>
      </c>
    </row>
    <row r="200" spans="1:5" s="132" customFormat="1" ht="25.5">
      <c r="A200" s="227">
        <f>IF((SUM('Раздел 4'!F44:F44)=SUM('Раздел 4'!F10:F43)),"","Неверно!")</f>
      </c>
      <c r="B200" s="230" t="s">
        <v>1634</v>
      </c>
      <c r="C200" s="228" t="s">
        <v>2415</v>
      </c>
      <c r="D200" s="228" t="s">
        <v>1725</v>
      </c>
      <c r="E200" s="228" t="str">
        <f>CONCATENATE(SUM('Раздел 4'!F44:F44),"=",SUM('Раздел 4'!F10:F43))</f>
        <v>0=0</v>
      </c>
    </row>
    <row r="201" spans="1:5" s="132" customFormat="1" ht="25.5">
      <c r="A201" s="227">
        <f>IF((SUM('Раздел 4'!O44:O44)=SUM('Раздел 4'!O10:O43)),"","Неверно!")</f>
      </c>
      <c r="B201" s="230" t="s">
        <v>1634</v>
      </c>
      <c r="C201" s="228" t="s">
        <v>2416</v>
      </c>
      <c r="D201" s="228" t="s">
        <v>1725</v>
      </c>
      <c r="E201" s="228" t="str">
        <f>CONCATENATE(SUM('Раздел 4'!O44:O44),"=",SUM('Раздел 4'!O10:O43))</f>
        <v>0=0</v>
      </c>
    </row>
    <row r="202" spans="1:5" s="132" customFormat="1" ht="25.5">
      <c r="A202" s="227">
        <f>IF((SUM('Раздел 4'!P44:P44)=SUM('Раздел 4'!P10:P43)),"","Неверно!")</f>
      </c>
      <c r="B202" s="230" t="s">
        <v>1634</v>
      </c>
      <c r="C202" s="228" t="s">
        <v>2417</v>
      </c>
      <c r="D202" s="228" t="s">
        <v>1725</v>
      </c>
      <c r="E202" s="228" t="str">
        <f>CONCATENATE(SUM('Раздел 4'!P44:P44),"=",SUM('Раздел 4'!P10:P43))</f>
        <v>0=0</v>
      </c>
    </row>
    <row r="203" spans="1:5" s="132" customFormat="1" ht="25.5">
      <c r="A203" s="227">
        <f>IF((SUM('Раздел 4'!Q44:Q44)=SUM('Раздел 4'!Q10:Q43)),"","Неверно!")</f>
      </c>
      <c r="B203" s="230" t="s">
        <v>1634</v>
      </c>
      <c r="C203" s="228" t="s">
        <v>2418</v>
      </c>
      <c r="D203" s="228" t="s">
        <v>1725</v>
      </c>
      <c r="E203" s="228" t="str">
        <f>CONCATENATE(SUM('Раздел 4'!Q44:Q44),"=",SUM('Раздел 4'!Q10:Q43))</f>
        <v>0=0</v>
      </c>
    </row>
    <row r="204" spans="1:5" s="132" customFormat="1" ht="25.5">
      <c r="A204" s="227">
        <f>IF((SUM('Раздел 4'!R44:R44)=SUM('Раздел 4'!R10:R43)),"","Неверно!")</f>
      </c>
      <c r="B204" s="230" t="s">
        <v>1634</v>
      </c>
      <c r="C204" s="228" t="s">
        <v>2419</v>
      </c>
      <c r="D204" s="228" t="s">
        <v>1725</v>
      </c>
      <c r="E204" s="228" t="str">
        <f>CONCATENATE(SUM('Раздел 4'!R44:R44),"=",SUM('Раздел 4'!R10:R43))</f>
        <v>0=0</v>
      </c>
    </row>
    <row r="205" spans="1:5" s="132" customFormat="1" ht="25.5">
      <c r="A205" s="227">
        <f>IF((SUM('Раздел 4'!S44:S44)=SUM('Раздел 4'!S10:S43)),"","Неверно!")</f>
      </c>
      <c r="B205" s="230" t="s">
        <v>1634</v>
      </c>
      <c r="C205" s="228" t="s">
        <v>2420</v>
      </c>
      <c r="D205" s="228" t="s">
        <v>1725</v>
      </c>
      <c r="E205" s="228" t="str">
        <f>CONCATENATE(SUM('Раздел 4'!S44:S44),"=",SUM('Раздел 4'!S10:S43))</f>
        <v>0=0</v>
      </c>
    </row>
    <row r="206" spans="1:5" s="132" customFormat="1" ht="25.5">
      <c r="A206" s="227">
        <f>IF((SUM('Раздел 4'!T44:T44)=SUM('Раздел 4'!T10:T43)),"","Неверно!")</f>
      </c>
      <c r="B206" s="230" t="s">
        <v>1634</v>
      </c>
      <c r="C206" s="228" t="s">
        <v>999</v>
      </c>
      <c r="D206" s="228" t="s">
        <v>1725</v>
      </c>
      <c r="E206" s="228" t="str">
        <f>CONCATENATE(SUM('Раздел 4'!T44:T44),"=",SUM('Раздел 4'!T10:T43))</f>
        <v>0=0</v>
      </c>
    </row>
    <row r="207" spans="1:5" s="132" customFormat="1" ht="25.5">
      <c r="A207" s="227">
        <f>IF((SUM('Раздел 4'!U44:U44)=SUM('Раздел 4'!U10:U43)),"","Неверно!")</f>
      </c>
      <c r="B207" s="230" t="s">
        <v>1634</v>
      </c>
      <c r="C207" s="228" t="s">
        <v>1000</v>
      </c>
      <c r="D207" s="228" t="s">
        <v>1725</v>
      </c>
      <c r="E207" s="228" t="str">
        <f>CONCATENATE(SUM('Раздел 4'!U44:U44),"=",SUM('Раздел 4'!U10:U43))</f>
        <v>0=0</v>
      </c>
    </row>
    <row r="208" spans="1:5" s="132" customFormat="1" ht="25.5">
      <c r="A208" s="227">
        <f>IF((SUM('Раздел 4'!V44:V44)=SUM('Раздел 4'!V10:V43)),"","Неверно!")</f>
      </c>
      <c r="B208" s="230" t="s">
        <v>1634</v>
      </c>
      <c r="C208" s="228" t="s">
        <v>1001</v>
      </c>
      <c r="D208" s="228" t="s">
        <v>1725</v>
      </c>
      <c r="E208" s="228" t="str">
        <f>CONCATENATE(SUM('Раздел 4'!V44:V44),"=",SUM('Раздел 4'!V10:V43))</f>
        <v>0=0</v>
      </c>
    </row>
    <row r="209" spans="1:5" s="132" customFormat="1" ht="25.5">
      <c r="A209" s="227">
        <f>IF((SUM('Раздел 4'!W44:W44)=SUM('Раздел 4'!W10:W43)),"","Неверно!")</f>
      </c>
      <c r="B209" s="230" t="s">
        <v>1634</v>
      </c>
      <c r="C209" s="228" t="s">
        <v>1002</v>
      </c>
      <c r="D209" s="228" t="s">
        <v>1725</v>
      </c>
      <c r="E209" s="228" t="str">
        <f>CONCATENATE(SUM('Раздел 4'!W44:W44),"=",SUM('Раздел 4'!W10:W43))</f>
        <v>0=0</v>
      </c>
    </row>
    <row r="210" spans="1:5" s="132" customFormat="1" ht="25.5">
      <c r="A210" s="227">
        <f>IF((SUM('Раздел 4'!X44:X44)=SUM('Раздел 4'!X10:X43)),"","Неверно!")</f>
      </c>
      <c r="B210" s="230" t="s">
        <v>1634</v>
      </c>
      <c r="C210" s="228" t="s">
        <v>1003</v>
      </c>
      <c r="D210" s="228" t="s">
        <v>1725</v>
      </c>
      <c r="E210" s="228" t="str">
        <f>CONCATENATE(SUM('Раздел 4'!X44:X44),"=",SUM('Раздел 4'!X10:X43))</f>
        <v>0=0</v>
      </c>
    </row>
    <row r="211" spans="1:5" s="132" customFormat="1" ht="25.5">
      <c r="A211" s="227">
        <f>IF((SUM('Раздел 4'!G44:G44)=SUM('Раздел 4'!G10:G43)),"","Неверно!")</f>
      </c>
      <c r="B211" s="230" t="s">
        <v>1634</v>
      </c>
      <c r="C211" s="228" t="s">
        <v>1004</v>
      </c>
      <c r="D211" s="228" t="s">
        <v>1725</v>
      </c>
      <c r="E211" s="228" t="str">
        <f>CONCATENATE(SUM('Раздел 4'!G44:G44),"=",SUM('Раздел 4'!G10:G43))</f>
        <v>0=0</v>
      </c>
    </row>
    <row r="212" spans="1:5" s="132" customFormat="1" ht="25.5">
      <c r="A212" s="227">
        <f>IF((SUM('Раздел 4'!Y44:Y44)=SUM('Раздел 4'!Y10:Y43)),"","Неверно!")</f>
      </c>
      <c r="B212" s="230" t="s">
        <v>1634</v>
      </c>
      <c r="C212" s="228" t="s">
        <v>1005</v>
      </c>
      <c r="D212" s="228" t="s">
        <v>1725</v>
      </c>
      <c r="E212" s="228" t="str">
        <f>CONCATENATE(SUM('Раздел 4'!Y44:Y44),"=",SUM('Раздел 4'!Y10:Y43))</f>
        <v>0=0</v>
      </c>
    </row>
    <row r="213" spans="1:5" s="132" customFormat="1" ht="25.5">
      <c r="A213" s="227">
        <f>IF((SUM('Раздел 4'!Z44:Z44)=SUM('Раздел 4'!Z10:Z43)),"","Неверно!")</f>
      </c>
      <c r="B213" s="230" t="s">
        <v>1634</v>
      </c>
      <c r="C213" s="228" t="s">
        <v>1006</v>
      </c>
      <c r="D213" s="228" t="s">
        <v>1725</v>
      </c>
      <c r="E213" s="228" t="str">
        <f>CONCATENATE(SUM('Раздел 4'!Z44:Z44),"=",SUM('Раздел 4'!Z10:Z43))</f>
        <v>0=0</v>
      </c>
    </row>
    <row r="214" spans="1:5" s="132" customFormat="1" ht="25.5">
      <c r="A214" s="227">
        <f>IF((SUM('Раздел 4'!AA44:AA44)=SUM('Раздел 4'!AA10:AA43)),"","Неверно!")</f>
      </c>
      <c r="B214" s="230" t="s">
        <v>1634</v>
      </c>
      <c r="C214" s="228" t="s">
        <v>1007</v>
      </c>
      <c r="D214" s="228" t="s">
        <v>1725</v>
      </c>
      <c r="E214" s="228" t="str">
        <f>CONCATENATE(SUM('Раздел 4'!AA44:AA44),"=",SUM('Раздел 4'!AA10:AA43))</f>
        <v>0=0</v>
      </c>
    </row>
    <row r="215" spans="1:5" s="132" customFormat="1" ht="25.5">
      <c r="A215" s="227">
        <f>IF((SUM('Раздел 4'!AB44:AB44)=SUM('Раздел 4'!AB10:AB43)),"","Неверно!")</f>
      </c>
      <c r="B215" s="230" t="s">
        <v>1634</v>
      </c>
      <c r="C215" s="228" t="s">
        <v>1008</v>
      </c>
      <c r="D215" s="228" t="s">
        <v>1725</v>
      </c>
      <c r="E215" s="228" t="str">
        <f>CONCATENATE(SUM('Раздел 4'!AB44:AB44),"=",SUM('Раздел 4'!AB10:AB43))</f>
        <v>0=0</v>
      </c>
    </row>
    <row r="216" spans="1:5" s="132" customFormat="1" ht="25.5">
      <c r="A216" s="227">
        <f>IF((SUM('Раздел 4'!AC44:AC44)=SUM('Раздел 4'!AC10:AC43)),"","Неверно!")</f>
      </c>
      <c r="B216" s="230" t="s">
        <v>1634</v>
      </c>
      <c r="C216" s="228" t="s">
        <v>1009</v>
      </c>
      <c r="D216" s="228" t="s">
        <v>1725</v>
      </c>
      <c r="E216" s="228" t="str">
        <f>CONCATENATE(SUM('Раздел 4'!AC44:AC44),"=",SUM('Раздел 4'!AC10:AC43))</f>
        <v>0=0</v>
      </c>
    </row>
    <row r="217" spans="1:5" s="132" customFormat="1" ht="25.5">
      <c r="A217" s="227">
        <f>IF((SUM('Раздел 4'!AD44:AD44)=SUM('Раздел 4'!AD10:AD43)),"","Неверно!")</f>
      </c>
      <c r="B217" s="230" t="s">
        <v>1634</v>
      </c>
      <c r="C217" s="228" t="s">
        <v>1010</v>
      </c>
      <c r="D217" s="228" t="s">
        <v>1725</v>
      </c>
      <c r="E217" s="228" t="str">
        <f>CONCATENATE(SUM('Раздел 4'!AD44:AD44),"=",SUM('Раздел 4'!AD10:AD43))</f>
        <v>0=0</v>
      </c>
    </row>
    <row r="218" spans="1:5" s="132" customFormat="1" ht="25.5">
      <c r="A218" s="227">
        <f>IF((SUM('Раздел 4'!AE44:AE44)=SUM('Раздел 4'!AE10:AE43)),"","Неверно!")</f>
      </c>
      <c r="B218" s="230" t="s">
        <v>1634</v>
      </c>
      <c r="C218" s="228" t="s">
        <v>1011</v>
      </c>
      <c r="D218" s="228" t="s">
        <v>1725</v>
      </c>
      <c r="E218" s="228" t="str">
        <f>CONCATENATE(SUM('Раздел 4'!AE44:AE44),"=",SUM('Раздел 4'!AE10:AE43))</f>
        <v>0=0</v>
      </c>
    </row>
    <row r="219" spans="1:5" s="132" customFormat="1" ht="25.5">
      <c r="A219" s="227">
        <f>IF((SUM('Раздел 4'!AF44:AF44)=SUM('Раздел 4'!AF10:AF43)),"","Неверно!")</f>
      </c>
      <c r="B219" s="230" t="s">
        <v>1634</v>
      </c>
      <c r="C219" s="228" t="s">
        <v>1012</v>
      </c>
      <c r="D219" s="228" t="s">
        <v>1725</v>
      </c>
      <c r="E219" s="228" t="str">
        <f>CONCATENATE(SUM('Раздел 4'!AF44:AF44),"=",SUM('Раздел 4'!AF10:AF43))</f>
        <v>0=0</v>
      </c>
    </row>
    <row r="220" spans="1:5" s="132" customFormat="1" ht="25.5">
      <c r="A220" s="227">
        <f>IF((SUM('Раздел 4'!AG44:AG44)=SUM('Раздел 4'!AG10:AG43)),"","Неверно!")</f>
      </c>
      <c r="B220" s="230" t="s">
        <v>1634</v>
      </c>
      <c r="C220" s="228" t="s">
        <v>1013</v>
      </c>
      <c r="D220" s="228" t="s">
        <v>1725</v>
      </c>
      <c r="E220" s="228" t="str">
        <f>CONCATENATE(SUM('Раздел 4'!AG44:AG44),"=",SUM('Раздел 4'!AG10:AG43))</f>
        <v>0=0</v>
      </c>
    </row>
    <row r="221" spans="1:5" s="132" customFormat="1" ht="25.5">
      <c r="A221" s="227">
        <f>IF((SUM('Раздел 4'!AH44:AH44)=SUM('Раздел 4'!AH10:AH43)),"","Неверно!")</f>
      </c>
      <c r="B221" s="230" t="s">
        <v>1634</v>
      </c>
      <c r="C221" s="228" t="s">
        <v>1014</v>
      </c>
      <c r="D221" s="228" t="s">
        <v>1725</v>
      </c>
      <c r="E221" s="228" t="str">
        <f>CONCATENATE(SUM('Раздел 4'!AH44:AH44),"=",SUM('Раздел 4'!AH10:AH43))</f>
        <v>0=0</v>
      </c>
    </row>
    <row r="222" spans="1:5" s="132" customFormat="1" ht="25.5">
      <c r="A222" s="227">
        <f>IF((SUM('Раздел 4'!H44:H44)=SUM('Раздел 4'!H10:H43)),"","Неверно!")</f>
      </c>
      <c r="B222" s="230" t="s">
        <v>1634</v>
      </c>
      <c r="C222" s="228" t="s">
        <v>1015</v>
      </c>
      <c r="D222" s="228" t="s">
        <v>1725</v>
      </c>
      <c r="E222" s="228" t="str">
        <f>CONCATENATE(SUM('Раздел 4'!H44:H44),"=",SUM('Раздел 4'!H10:H43))</f>
        <v>0=0</v>
      </c>
    </row>
    <row r="223" spans="1:5" s="132" customFormat="1" ht="25.5">
      <c r="A223" s="227">
        <f>IF((SUM('Раздел 4'!AI44:AI44)=SUM('Раздел 4'!AI10:AI43)),"","Неверно!")</f>
      </c>
      <c r="B223" s="230" t="s">
        <v>1634</v>
      </c>
      <c r="C223" s="228" t="s">
        <v>1016</v>
      </c>
      <c r="D223" s="228" t="s">
        <v>1725</v>
      </c>
      <c r="E223" s="228" t="str">
        <f>CONCATENATE(SUM('Раздел 4'!AI44:AI44),"=",SUM('Раздел 4'!AI10:AI43))</f>
        <v>0=0</v>
      </c>
    </row>
    <row r="224" spans="1:5" s="132" customFormat="1" ht="25.5">
      <c r="A224" s="227">
        <f>IF((SUM('Раздел 4'!AJ44:AJ44)=SUM('Раздел 4'!AJ10:AJ43)),"","Неверно!")</f>
      </c>
      <c r="B224" s="230" t="s">
        <v>1634</v>
      </c>
      <c r="C224" s="228" t="s">
        <v>1017</v>
      </c>
      <c r="D224" s="228" t="s">
        <v>1725</v>
      </c>
      <c r="E224" s="228" t="str">
        <f>CONCATENATE(SUM('Раздел 4'!AJ44:AJ44),"=",SUM('Раздел 4'!AJ10:AJ43))</f>
        <v>0=0</v>
      </c>
    </row>
    <row r="225" spans="1:5" s="132" customFormat="1" ht="25.5">
      <c r="A225" s="227">
        <f>IF((SUM('Раздел 4'!AK44:AK44)=SUM('Раздел 4'!AK10:AK43)),"","Неверно!")</f>
      </c>
      <c r="B225" s="230" t="s">
        <v>1634</v>
      </c>
      <c r="C225" s="228" t="s">
        <v>1018</v>
      </c>
      <c r="D225" s="228" t="s">
        <v>1725</v>
      </c>
      <c r="E225" s="228" t="str">
        <f>CONCATENATE(SUM('Раздел 4'!AK44:AK44),"=",SUM('Раздел 4'!AK10:AK43))</f>
        <v>0=0</v>
      </c>
    </row>
    <row r="226" spans="1:5" s="132" customFormat="1" ht="25.5">
      <c r="A226" s="227">
        <f>IF((SUM('Раздел 4'!AL44:AL44)=SUM('Раздел 4'!AL10:AL43)),"","Неверно!")</f>
      </c>
      <c r="B226" s="230" t="s">
        <v>1634</v>
      </c>
      <c r="C226" s="228" t="s">
        <v>1019</v>
      </c>
      <c r="D226" s="228" t="s">
        <v>1725</v>
      </c>
      <c r="E226" s="228" t="str">
        <f>CONCATENATE(SUM('Раздел 4'!AL44:AL44),"=",SUM('Раздел 4'!AL10:AL43))</f>
        <v>0=0</v>
      </c>
    </row>
    <row r="227" spans="1:5" s="132" customFormat="1" ht="25.5">
      <c r="A227" s="227">
        <f>IF((SUM('Раздел 4'!AM44:AM44)=SUM('Раздел 4'!AM10:AM43)),"","Неверно!")</f>
      </c>
      <c r="B227" s="230" t="s">
        <v>1634</v>
      </c>
      <c r="C227" s="228" t="s">
        <v>1020</v>
      </c>
      <c r="D227" s="228" t="s">
        <v>1725</v>
      </c>
      <c r="E227" s="228" t="str">
        <f>CONCATENATE(SUM('Раздел 4'!AM44:AM44),"=",SUM('Раздел 4'!AM10:AM43))</f>
        <v>0=0</v>
      </c>
    </row>
    <row r="228" spans="1:5" s="132" customFormat="1" ht="25.5">
      <c r="A228" s="227">
        <f>IF((SUM('Раздел 4'!AN44:AN44)=SUM('Раздел 4'!AN10:AN43)),"","Неверно!")</f>
      </c>
      <c r="B228" s="230" t="s">
        <v>1634</v>
      </c>
      <c r="C228" s="228" t="s">
        <v>1021</v>
      </c>
      <c r="D228" s="228" t="s">
        <v>1725</v>
      </c>
      <c r="E228" s="228" t="str">
        <f>CONCATENATE(SUM('Раздел 4'!AN44:AN44),"=",SUM('Раздел 4'!AN10:AN43))</f>
        <v>0=0</v>
      </c>
    </row>
    <row r="229" spans="1:5" s="132" customFormat="1" ht="25.5">
      <c r="A229" s="227">
        <f>IF((SUM('Раздел 4'!AO44:AO44)=SUM('Раздел 4'!AO10:AO43)),"","Неверно!")</f>
      </c>
      <c r="B229" s="230" t="s">
        <v>1634</v>
      </c>
      <c r="C229" s="228" t="s">
        <v>1022</v>
      </c>
      <c r="D229" s="228" t="s">
        <v>1725</v>
      </c>
      <c r="E229" s="228" t="str">
        <f>CONCATENATE(SUM('Раздел 4'!AO44:AO44),"=",SUM('Раздел 4'!AO10:AO43))</f>
        <v>0=0</v>
      </c>
    </row>
    <row r="230" spans="1:5" s="132" customFormat="1" ht="25.5">
      <c r="A230" s="227">
        <f>IF((SUM('Раздел 4'!AP44:AP44)=SUM('Раздел 4'!AP10:AP43)),"","Неверно!")</f>
      </c>
      <c r="B230" s="230" t="s">
        <v>1634</v>
      </c>
      <c r="C230" s="228" t="s">
        <v>1023</v>
      </c>
      <c r="D230" s="228" t="s">
        <v>1725</v>
      </c>
      <c r="E230" s="228" t="str">
        <f>CONCATENATE(SUM('Раздел 4'!AP44:AP44),"=",SUM('Раздел 4'!AP10:AP43))</f>
        <v>0=0</v>
      </c>
    </row>
    <row r="231" spans="1:5" s="132" customFormat="1" ht="25.5">
      <c r="A231" s="227">
        <f>IF((SUM('Раздел 4'!AQ44:AQ44)=SUM('Раздел 4'!AQ10:AQ43)),"","Неверно!")</f>
      </c>
      <c r="B231" s="230" t="s">
        <v>1634</v>
      </c>
      <c r="C231" s="228" t="s">
        <v>1024</v>
      </c>
      <c r="D231" s="228" t="s">
        <v>1725</v>
      </c>
      <c r="E231" s="228" t="str">
        <f>CONCATENATE(SUM('Раздел 4'!AQ44:AQ44),"=",SUM('Раздел 4'!AQ10:AQ43))</f>
        <v>0=0</v>
      </c>
    </row>
    <row r="232" spans="1:5" s="132" customFormat="1" ht="25.5">
      <c r="A232" s="227">
        <f>IF((SUM('Раздел 4'!I44:I44)=SUM('Раздел 4'!I10:I43)),"","Неверно!")</f>
      </c>
      <c r="B232" s="230" t="s">
        <v>1634</v>
      </c>
      <c r="C232" s="228" t="s">
        <v>1025</v>
      </c>
      <c r="D232" s="228" t="s">
        <v>1725</v>
      </c>
      <c r="E232" s="228" t="str">
        <f>CONCATENATE(SUM('Раздел 4'!I44:I44),"=",SUM('Раздел 4'!I10:I43))</f>
        <v>0=0</v>
      </c>
    </row>
    <row r="233" spans="1:5" s="132" customFormat="1" ht="25.5">
      <c r="A233" s="227">
        <f>IF((SUM('Раздел 4'!J44:J44)=SUM('Раздел 4'!J10:J43)),"","Неверно!")</f>
      </c>
      <c r="B233" s="230" t="s">
        <v>1634</v>
      </c>
      <c r="C233" s="228" t="s">
        <v>1026</v>
      </c>
      <c r="D233" s="228" t="s">
        <v>1725</v>
      </c>
      <c r="E233" s="228" t="str">
        <f>CONCATENATE(SUM('Раздел 4'!J44:J44),"=",SUM('Раздел 4'!J10:J43))</f>
        <v>0=0</v>
      </c>
    </row>
    <row r="234" spans="1:5" s="132" customFormat="1" ht="25.5">
      <c r="A234" s="227">
        <f>IF((SUM('Раздел 4'!K44:K44)=SUM('Раздел 4'!K10:K43)),"","Неверно!")</f>
      </c>
      <c r="B234" s="230" t="s">
        <v>1634</v>
      </c>
      <c r="C234" s="228" t="s">
        <v>1027</v>
      </c>
      <c r="D234" s="228" t="s">
        <v>1725</v>
      </c>
      <c r="E234" s="228" t="str">
        <f>CONCATENATE(SUM('Раздел 4'!K44:K44),"=",SUM('Раздел 4'!K10:K43))</f>
        <v>0=0</v>
      </c>
    </row>
    <row r="235" spans="1:5" s="132" customFormat="1" ht="25.5">
      <c r="A235" s="227">
        <f>IF((SUM('Раздел 4'!L44:L44)=SUM('Раздел 4'!L10:L43)),"","Неверно!")</f>
      </c>
      <c r="B235" s="230" t="s">
        <v>1634</v>
      </c>
      <c r="C235" s="228" t="s">
        <v>1028</v>
      </c>
      <c r="D235" s="228" t="s">
        <v>1725</v>
      </c>
      <c r="E235" s="228" t="str">
        <f>CONCATENATE(SUM('Раздел 4'!L44:L44),"=",SUM('Раздел 4'!L10:L43))</f>
        <v>0=0</v>
      </c>
    </row>
    <row r="236" spans="1:5" s="132" customFormat="1" ht="25.5">
      <c r="A236" s="227">
        <f>IF((SUM('Раздел 4'!M44:M44)=SUM('Раздел 4'!M10:M43)),"","Неверно!")</f>
      </c>
      <c r="B236" s="230" t="s">
        <v>1634</v>
      </c>
      <c r="C236" s="228" t="s">
        <v>1029</v>
      </c>
      <c r="D236" s="228" t="s">
        <v>1725</v>
      </c>
      <c r="E236" s="228" t="str">
        <f>CONCATENATE(SUM('Раздел 4'!M44:M44),"=",SUM('Раздел 4'!M10:M43))</f>
        <v>0=0</v>
      </c>
    </row>
    <row r="237" spans="1:5" s="132" customFormat="1" ht="25.5">
      <c r="A237" s="227">
        <f>IF((SUM('Раздел 4'!N44:N44)=SUM('Раздел 4'!N10:N43)),"","Неверно!")</f>
      </c>
      <c r="B237" s="230" t="s">
        <v>1634</v>
      </c>
      <c r="C237" s="228" t="s">
        <v>1030</v>
      </c>
      <c r="D237" s="228" t="s">
        <v>1725</v>
      </c>
      <c r="E237" s="228" t="str">
        <f>CONCATENATE(SUM('Раздел 4'!N44:N44),"=",SUM('Раздел 4'!N10:N43))</f>
        <v>0=0</v>
      </c>
    </row>
    <row r="238" spans="1:5" s="132" customFormat="1" ht="25.5">
      <c r="A238" s="227">
        <f>IF((SUM('Разделы 5, 6, 7, 8'!E6:E6)&lt;=SUM('Раздел 4'!M44:M44)),"","Неверно!")</f>
      </c>
      <c r="B238" s="230" t="s">
        <v>1635</v>
      </c>
      <c r="C238" s="228" t="s">
        <v>2212</v>
      </c>
      <c r="D238" s="228" t="s">
        <v>1715</v>
      </c>
      <c r="E238" s="228" t="str">
        <f>CONCATENATE(SUM('Разделы 5, 6, 7, 8'!E6:E6),"&lt;=",SUM('Раздел 4'!M44:M44))</f>
        <v>0&lt;=0</v>
      </c>
    </row>
    <row r="239" spans="1:5" s="132" customFormat="1" ht="25.5">
      <c r="A239" s="227">
        <f>IF((SUM('Раздел 4'!F51:F51)&lt;=SUM('Раздел 4'!F44:F44)),"","Неверно!")</f>
      </c>
      <c r="B239" s="230" t="s">
        <v>1636</v>
      </c>
      <c r="C239" s="228" t="s">
        <v>2279</v>
      </c>
      <c r="D239" s="228" t="s">
        <v>1354</v>
      </c>
      <c r="E239" s="228" t="str">
        <f>CONCATENATE(SUM('Раздел 4'!F51:F51),"&lt;=",SUM('Раздел 4'!F44:F44))</f>
        <v>0&lt;=0</v>
      </c>
    </row>
    <row r="240" spans="1:5" s="132" customFormat="1" ht="25.5">
      <c r="A240" s="227">
        <f>IF((SUM('Раздел 4'!O51:O51)&lt;=SUM('Раздел 4'!O44:O44)),"","Неверно!")</f>
      </c>
      <c r="B240" s="230" t="s">
        <v>1636</v>
      </c>
      <c r="C240" s="228" t="s">
        <v>2280</v>
      </c>
      <c r="D240" s="228" t="s">
        <v>1354</v>
      </c>
      <c r="E240" s="228" t="str">
        <f>CONCATENATE(SUM('Раздел 4'!O51:O51),"&lt;=",SUM('Раздел 4'!O44:O44))</f>
        <v>0&lt;=0</v>
      </c>
    </row>
    <row r="241" spans="1:5" s="132" customFormat="1" ht="25.5">
      <c r="A241" s="227">
        <f>IF((SUM('Раздел 4'!P51:P51)&lt;=SUM('Раздел 4'!P44:P44)),"","Неверно!")</f>
      </c>
      <c r="B241" s="230" t="s">
        <v>1636</v>
      </c>
      <c r="C241" s="228" t="s">
        <v>2281</v>
      </c>
      <c r="D241" s="228" t="s">
        <v>1354</v>
      </c>
      <c r="E241" s="228" t="str">
        <f>CONCATENATE(SUM('Раздел 4'!P51:P51),"&lt;=",SUM('Раздел 4'!P44:P44))</f>
        <v>0&lt;=0</v>
      </c>
    </row>
    <row r="242" spans="1:5" s="132" customFormat="1" ht="25.5">
      <c r="A242" s="227">
        <f>IF((SUM('Раздел 4'!Q51:Q51)&lt;=SUM('Раздел 4'!Q44:Q44)),"","Неверно!")</f>
      </c>
      <c r="B242" s="230" t="s">
        <v>1636</v>
      </c>
      <c r="C242" s="228" t="s">
        <v>2282</v>
      </c>
      <c r="D242" s="228" t="s">
        <v>1354</v>
      </c>
      <c r="E242" s="228" t="str">
        <f>CONCATENATE(SUM('Раздел 4'!Q51:Q51),"&lt;=",SUM('Раздел 4'!Q44:Q44))</f>
        <v>0&lt;=0</v>
      </c>
    </row>
    <row r="243" spans="1:5" s="132" customFormat="1" ht="25.5">
      <c r="A243" s="227">
        <f>IF((SUM('Раздел 4'!R51:R51)&lt;=SUM('Раздел 4'!R44:R44)),"","Неверно!")</f>
      </c>
      <c r="B243" s="230" t="s">
        <v>1636</v>
      </c>
      <c r="C243" s="228" t="s">
        <v>2283</v>
      </c>
      <c r="D243" s="228" t="s">
        <v>1354</v>
      </c>
      <c r="E243" s="228" t="str">
        <f>CONCATENATE(SUM('Раздел 4'!R51:R51),"&lt;=",SUM('Раздел 4'!R44:R44))</f>
        <v>0&lt;=0</v>
      </c>
    </row>
    <row r="244" spans="1:5" s="132" customFormat="1" ht="25.5">
      <c r="A244" s="227">
        <f>IF((SUM('Раздел 4'!S51:S51)&lt;=SUM('Раздел 4'!S44:S44)),"","Неверно!")</f>
      </c>
      <c r="B244" s="230" t="s">
        <v>1636</v>
      </c>
      <c r="C244" s="228" t="s">
        <v>2284</v>
      </c>
      <c r="D244" s="228" t="s">
        <v>1354</v>
      </c>
      <c r="E244" s="228" t="str">
        <f>CONCATENATE(SUM('Раздел 4'!S51:S51),"&lt;=",SUM('Раздел 4'!S44:S44))</f>
        <v>0&lt;=0</v>
      </c>
    </row>
    <row r="245" spans="1:5" s="132" customFormat="1" ht="25.5">
      <c r="A245" s="227">
        <f>IF((SUM('Раздел 4'!T51:T51)&lt;=SUM('Раздел 4'!T44:T44)),"","Неверно!")</f>
      </c>
      <c r="B245" s="230" t="s">
        <v>1636</v>
      </c>
      <c r="C245" s="228" t="s">
        <v>2285</v>
      </c>
      <c r="D245" s="228" t="s">
        <v>1354</v>
      </c>
      <c r="E245" s="228" t="str">
        <f>CONCATENATE(SUM('Раздел 4'!T51:T51),"&lt;=",SUM('Раздел 4'!T44:T44))</f>
        <v>0&lt;=0</v>
      </c>
    </row>
    <row r="246" spans="1:5" s="132" customFormat="1" ht="25.5">
      <c r="A246" s="227">
        <f>IF((SUM('Раздел 4'!U51:U51)&lt;=SUM('Раздел 4'!U44:U44)),"","Неверно!")</f>
      </c>
      <c r="B246" s="230" t="s">
        <v>1636</v>
      </c>
      <c r="C246" s="228" t="s">
        <v>2286</v>
      </c>
      <c r="D246" s="228" t="s">
        <v>1354</v>
      </c>
      <c r="E246" s="228" t="str">
        <f>CONCATENATE(SUM('Раздел 4'!U51:U51),"&lt;=",SUM('Раздел 4'!U44:U44))</f>
        <v>0&lt;=0</v>
      </c>
    </row>
    <row r="247" spans="1:5" s="132" customFormat="1" ht="25.5">
      <c r="A247" s="227">
        <f>IF((SUM('Раздел 4'!V51:V51)&lt;=SUM('Раздел 4'!V44:V44)),"","Неверно!")</f>
      </c>
      <c r="B247" s="230" t="s">
        <v>1636</v>
      </c>
      <c r="C247" s="228" t="s">
        <v>2287</v>
      </c>
      <c r="D247" s="228" t="s">
        <v>1354</v>
      </c>
      <c r="E247" s="228" t="str">
        <f>CONCATENATE(SUM('Раздел 4'!V51:V51),"&lt;=",SUM('Раздел 4'!V44:V44))</f>
        <v>0&lt;=0</v>
      </c>
    </row>
    <row r="248" spans="1:5" s="132" customFormat="1" ht="25.5">
      <c r="A248" s="227">
        <f>IF((SUM('Раздел 4'!W51:W51)&lt;=SUM('Раздел 4'!W44:W44)),"","Неверно!")</f>
      </c>
      <c r="B248" s="230" t="s">
        <v>1636</v>
      </c>
      <c r="C248" s="228" t="s">
        <v>2288</v>
      </c>
      <c r="D248" s="228" t="s">
        <v>1354</v>
      </c>
      <c r="E248" s="228" t="str">
        <f>CONCATENATE(SUM('Раздел 4'!W51:W51),"&lt;=",SUM('Раздел 4'!W44:W44))</f>
        <v>0&lt;=0</v>
      </c>
    </row>
    <row r="249" spans="1:5" s="132" customFormat="1" ht="25.5">
      <c r="A249" s="227">
        <f>IF((SUM('Раздел 4'!X51:X51)&lt;=SUM('Раздел 4'!X44:X44)),"","Неверно!")</f>
      </c>
      <c r="B249" s="230" t="s">
        <v>1636</v>
      </c>
      <c r="C249" s="228" t="s">
        <v>2289</v>
      </c>
      <c r="D249" s="228" t="s">
        <v>1354</v>
      </c>
      <c r="E249" s="228" t="str">
        <f>CONCATENATE(SUM('Раздел 4'!X51:X51),"&lt;=",SUM('Раздел 4'!X44:X44))</f>
        <v>0&lt;=0</v>
      </c>
    </row>
    <row r="250" spans="1:5" s="132" customFormat="1" ht="25.5">
      <c r="A250" s="227">
        <f>IF((SUM('Раздел 4'!G51:G51)&lt;=SUM('Раздел 4'!G44:G44)),"","Неверно!")</f>
      </c>
      <c r="B250" s="230" t="s">
        <v>1636</v>
      </c>
      <c r="C250" s="228" t="s">
        <v>2290</v>
      </c>
      <c r="D250" s="228" t="s">
        <v>1354</v>
      </c>
      <c r="E250" s="228" t="str">
        <f>CONCATENATE(SUM('Раздел 4'!G51:G51),"&lt;=",SUM('Раздел 4'!G44:G44))</f>
        <v>0&lt;=0</v>
      </c>
    </row>
    <row r="251" spans="1:5" s="132" customFormat="1" ht="25.5">
      <c r="A251" s="227">
        <f>IF((SUM('Раздел 4'!Y51:Y51)&lt;=SUM('Раздел 4'!Y44:Y44)),"","Неверно!")</f>
      </c>
      <c r="B251" s="230" t="s">
        <v>1636</v>
      </c>
      <c r="C251" s="228" t="s">
        <v>2291</v>
      </c>
      <c r="D251" s="228" t="s">
        <v>1354</v>
      </c>
      <c r="E251" s="228" t="str">
        <f>CONCATENATE(SUM('Раздел 4'!Y51:Y51),"&lt;=",SUM('Раздел 4'!Y44:Y44))</f>
        <v>0&lt;=0</v>
      </c>
    </row>
    <row r="252" spans="1:5" s="132" customFormat="1" ht="25.5">
      <c r="A252" s="227">
        <f>IF((SUM('Раздел 4'!Z51:Z51)&lt;=SUM('Раздел 4'!Z44:Z44)),"","Неверно!")</f>
      </c>
      <c r="B252" s="230" t="s">
        <v>1636</v>
      </c>
      <c r="C252" s="228" t="s">
        <v>2292</v>
      </c>
      <c r="D252" s="228" t="s">
        <v>1354</v>
      </c>
      <c r="E252" s="228" t="str">
        <f>CONCATENATE(SUM('Раздел 4'!Z51:Z51),"&lt;=",SUM('Раздел 4'!Z44:Z44))</f>
        <v>0&lt;=0</v>
      </c>
    </row>
    <row r="253" spans="1:5" s="132" customFormat="1" ht="25.5">
      <c r="A253" s="227">
        <f>IF((SUM('Раздел 4'!AA51:AA51)&lt;=SUM('Раздел 4'!AA44:AA44)),"","Неверно!")</f>
      </c>
      <c r="B253" s="230" t="s">
        <v>1636</v>
      </c>
      <c r="C253" s="228" t="s">
        <v>2293</v>
      </c>
      <c r="D253" s="228" t="s">
        <v>1354</v>
      </c>
      <c r="E253" s="228" t="str">
        <f>CONCATENATE(SUM('Раздел 4'!AA51:AA51),"&lt;=",SUM('Раздел 4'!AA44:AA44))</f>
        <v>0&lt;=0</v>
      </c>
    </row>
    <row r="254" spans="1:5" s="132" customFormat="1" ht="25.5">
      <c r="A254" s="227">
        <f>IF((SUM('Раздел 4'!AB51:AB51)&lt;=SUM('Раздел 4'!AB44:AB44)),"","Неверно!")</f>
      </c>
      <c r="B254" s="230" t="s">
        <v>1636</v>
      </c>
      <c r="C254" s="228" t="s">
        <v>2294</v>
      </c>
      <c r="D254" s="228" t="s">
        <v>1354</v>
      </c>
      <c r="E254" s="228" t="str">
        <f>CONCATENATE(SUM('Раздел 4'!AB51:AB51),"&lt;=",SUM('Раздел 4'!AB44:AB44))</f>
        <v>0&lt;=0</v>
      </c>
    </row>
    <row r="255" spans="1:5" s="132" customFormat="1" ht="25.5">
      <c r="A255" s="227">
        <f>IF((SUM('Раздел 4'!AC51:AC51)&lt;=SUM('Раздел 4'!AC44:AC44)),"","Неверно!")</f>
      </c>
      <c r="B255" s="230" t="s">
        <v>1636</v>
      </c>
      <c r="C255" s="228" t="s">
        <v>2295</v>
      </c>
      <c r="D255" s="228" t="s">
        <v>1354</v>
      </c>
      <c r="E255" s="228" t="str">
        <f>CONCATENATE(SUM('Раздел 4'!AC51:AC51),"&lt;=",SUM('Раздел 4'!AC44:AC44))</f>
        <v>0&lt;=0</v>
      </c>
    </row>
    <row r="256" spans="1:5" s="132" customFormat="1" ht="25.5">
      <c r="A256" s="227">
        <f>IF((SUM('Раздел 4'!AD51:AD51)&lt;=SUM('Раздел 4'!AD44:AD44)),"","Неверно!")</f>
      </c>
      <c r="B256" s="230" t="s">
        <v>1636</v>
      </c>
      <c r="C256" s="228" t="s">
        <v>2296</v>
      </c>
      <c r="D256" s="228" t="s">
        <v>1354</v>
      </c>
      <c r="E256" s="228" t="str">
        <f>CONCATENATE(SUM('Раздел 4'!AD51:AD51),"&lt;=",SUM('Раздел 4'!AD44:AD44))</f>
        <v>0&lt;=0</v>
      </c>
    </row>
    <row r="257" spans="1:5" s="132" customFormat="1" ht="25.5">
      <c r="A257" s="227">
        <f>IF((SUM('Раздел 4'!AE51:AE51)&lt;=SUM('Раздел 4'!AE44:AE44)),"","Неверно!")</f>
      </c>
      <c r="B257" s="230" t="s">
        <v>1636</v>
      </c>
      <c r="C257" s="228" t="s">
        <v>2297</v>
      </c>
      <c r="D257" s="228" t="s">
        <v>1354</v>
      </c>
      <c r="E257" s="228" t="str">
        <f>CONCATENATE(SUM('Раздел 4'!AE51:AE51),"&lt;=",SUM('Раздел 4'!AE44:AE44))</f>
        <v>0&lt;=0</v>
      </c>
    </row>
    <row r="258" spans="1:5" s="132" customFormat="1" ht="25.5">
      <c r="A258" s="227">
        <f>IF((SUM('Раздел 4'!AF51:AF51)&lt;=SUM('Раздел 4'!AF44:AF44)),"","Неверно!")</f>
      </c>
      <c r="B258" s="230" t="s">
        <v>1636</v>
      </c>
      <c r="C258" s="228" t="s">
        <v>2298</v>
      </c>
      <c r="D258" s="228" t="s">
        <v>1354</v>
      </c>
      <c r="E258" s="228" t="str">
        <f>CONCATENATE(SUM('Раздел 4'!AF51:AF51),"&lt;=",SUM('Раздел 4'!AF44:AF44))</f>
        <v>0&lt;=0</v>
      </c>
    </row>
    <row r="259" spans="1:5" s="132" customFormat="1" ht="25.5">
      <c r="A259" s="227">
        <f>IF((SUM('Раздел 4'!AG51:AG51)&lt;=SUM('Раздел 4'!AG44:AG44)),"","Неверно!")</f>
      </c>
      <c r="B259" s="230" t="s">
        <v>1636</v>
      </c>
      <c r="C259" s="228" t="s">
        <v>2299</v>
      </c>
      <c r="D259" s="228" t="s">
        <v>1354</v>
      </c>
      <c r="E259" s="228" t="str">
        <f>CONCATENATE(SUM('Раздел 4'!AG51:AG51),"&lt;=",SUM('Раздел 4'!AG44:AG44))</f>
        <v>0&lt;=0</v>
      </c>
    </row>
    <row r="260" spans="1:5" s="132" customFormat="1" ht="25.5">
      <c r="A260" s="227">
        <f>IF((SUM('Раздел 4'!AH51:AH51)&lt;=SUM('Раздел 4'!AH44:AH44)),"","Неверно!")</f>
      </c>
      <c r="B260" s="230" t="s">
        <v>1636</v>
      </c>
      <c r="C260" s="228" t="s">
        <v>2300</v>
      </c>
      <c r="D260" s="228" t="s">
        <v>1354</v>
      </c>
      <c r="E260" s="228" t="str">
        <f>CONCATENATE(SUM('Раздел 4'!AH51:AH51),"&lt;=",SUM('Раздел 4'!AH44:AH44))</f>
        <v>0&lt;=0</v>
      </c>
    </row>
    <row r="261" spans="1:5" s="132" customFormat="1" ht="25.5">
      <c r="A261" s="227">
        <f>IF((SUM('Раздел 4'!H51:H51)&lt;=SUM('Раздел 4'!H44:H44)),"","Неверно!")</f>
      </c>
      <c r="B261" s="230" t="s">
        <v>1636</v>
      </c>
      <c r="C261" s="228" t="s">
        <v>2301</v>
      </c>
      <c r="D261" s="228" t="s">
        <v>1354</v>
      </c>
      <c r="E261" s="228" t="str">
        <f>CONCATENATE(SUM('Раздел 4'!H51:H51),"&lt;=",SUM('Раздел 4'!H44:H44))</f>
        <v>0&lt;=0</v>
      </c>
    </row>
    <row r="262" spans="1:5" s="132" customFormat="1" ht="25.5">
      <c r="A262" s="227">
        <f>IF((SUM('Раздел 4'!AI51:AI51)&lt;=SUM('Раздел 4'!AI44:AI44)),"","Неверно!")</f>
      </c>
      <c r="B262" s="230" t="s">
        <v>1636</v>
      </c>
      <c r="C262" s="228" t="s">
        <v>2302</v>
      </c>
      <c r="D262" s="228" t="s">
        <v>1354</v>
      </c>
      <c r="E262" s="228" t="str">
        <f>CONCATENATE(SUM('Раздел 4'!AI51:AI51),"&lt;=",SUM('Раздел 4'!AI44:AI44))</f>
        <v>0&lt;=0</v>
      </c>
    </row>
    <row r="263" spans="1:5" s="132" customFormat="1" ht="25.5">
      <c r="A263" s="227">
        <f>IF((SUM('Раздел 4'!AJ51:AJ51)&lt;=SUM('Раздел 4'!AJ44:AJ44)),"","Неверно!")</f>
      </c>
      <c r="B263" s="230" t="s">
        <v>1636</v>
      </c>
      <c r="C263" s="228" t="s">
        <v>2303</v>
      </c>
      <c r="D263" s="228" t="s">
        <v>1354</v>
      </c>
      <c r="E263" s="228" t="str">
        <f>CONCATENATE(SUM('Раздел 4'!AJ51:AJ51),"&lt;=",SUM('Раздел 4'!AJ44:AJ44))</f>
        <v>0&lt;=0</v>
      </c>
    </row>
    <row r="264" spans="1:5" s="132" customFormat="1" ht="25.5">
      <c r="A264" s="227">
        <f>IF((SUM('Раздел 4'!AK51:AK51)&lt;=SUM('Раздел 4'!AK44:AK44)),"","Неверно!")</f>
      </c>
      <c r="B264" s="230" t="s">
        <v>1636</v>
      </c>
      <c r="C264" s="228" t="s">
        <v>2304</v>
      </c>
      <c r="D264" s="228" t="s">
        <v>1354</v>
      </c>
      <c r="E264" s="228" t="str">
        <f>CONCATENATE(SUM('Раздел 4'!AK51:AK51),"&lt;=",SUM('Раздел 4'!AK44:AK44))</f>
        <v>0&lt;=0</v>
      </c>
    </row>
    <row r="265" spans="1:5" s="132" customFormat="1" ht="25.5">
      <c r="A265" s="227">
        <f>IF((SUM('Раздел 4'!AL51:AL51)&lt;=SUM('Раздел 4'!AL44:AL44)),"","Неверно!")</f>
      </c>
      <c r="B265" s="230" t="s">
        <v>1636</v>
      </c>
      <c r="C265" s="228" t="s">
        <v>2305</v>
      </c>
      <c r="D265" s="228" t="s">
        <v>1354</v>
      </c>
      <c r="E265" s="228" t="str">
        <f>CONCATENATE(SUM('Раздел 4'!AL51:AL51),"&lt;=",SUM('Раздел 4'!AL44:AL44))</f>
        <v>0&lt;=0</v>
      </c>
    </row>
    <row r="266" spans="1:5" s="132" customFormat="1" ht="25.5">
      <c r="A266" s="227">
        <f>IF((SUM('Раздел 4'!AM51:AM51)&lt;=SUM('Раздел 4'!AM44:AM44)),"","Неверно!")</f>
      </c>
      <c r="B266" s="230" t="s">
        <v>1636</v>
      </c>
      <c r="C266" s="228" t="s">
        <v>2306</v>
      </c>
      <c r="D266" s="228" t="s">
        <v>1354</v>
      </c>
      <c r="E266" s="228" t="str">
        <f>CONCATENATE(SUM('Раздел 4'!AM51:AM51),"&lt;=",SUM('Раздел 4'!AM44:AM44))</f>
        <v>0&lt;=0</v>
      </c>
    </row>
    <row r="267" spans="1:5" s="132" customFormat="1" ht="25.5">
      <c r="A267" s="227">
        <f>IF((SUM('Раздел 4'!AN51:AN51)&lt;=SUM('Раздел 4'!AN44:AN44)),"","Неверно!")</f>
      </c>
      <c r="B267" s="230" t="s">
        <v>1636</v>
      </c>
      <c r="C267" s="228" t="s">
        <v>2307</v>
      </c>
      <c r="D267" s="228" t="s">
        <v>1354</v>
      </c>
      <c r="E267" s="228" t="str">
        <f>CONCATENATE(SUM('Раздел 4'!AN51:AN51),"&lt;=",SUM('Раздел 4'!AN44:AN44))</f>
        <v>0&lt;=0</v>
      </c>
    </row>
    <row r="268" spans="1:5" s="132" customFormat="1" ht="25.5">
      <c r="A268" s="227">
        <f>IF((SUM('Раздел 4'!AO51:AO51)&lt;=SUM('Раздел 4'!AO44:AO44)),"","Неверно!")</f>
      </c>
      <c r="B268" s="230" t="s">
        <v>1636</v>
      </c>
      <c r="C268" s="228" t="s">
        <v>2308</v>
      </c>
      <c r="D268" s="228" t="s">
        <v>1354</v>
      </c>
      <c r="E268" s="228" t="str">
        <f>CONCATENATE(SUM('Раздел 4'!AO51:AO51),"&lt;=",SUM('Раздел 4'!AO44:AO44))</f>
        <v>0&lt;=0</v>
      </c>
    </row>
    <row r="269" spans="1:5" s="132" customFormat="1" ht="25.5">
      <c r="A269" s="227">
        <f>IF((SUM('Раздел 4'!AP51:AP51)&lt;=SUM('Раздел 4'!AP44:AP44)),"","Неверно!")</f>
      </c>
      <c r="B269" s="230" t="s">
        <v>1636</v>
      </c>
      <c r="C269" s="228" t="s">
        <v>2309</v>
      </c>
      <c r="D269" s="228" t="s">
        <v>1354</v>
      </c>
      <c r="E269" s="228" t="str">
        <f>CONCATENATE(SUM('Раздел 4'!AP51:AP51),"&lt;=",SUM('Раздел 4'!AP44:AP44))</f>
        <v>0&lt;=0</v>
      </c>
    </row>
    <row r="270" spans="1:5" s="132" customFormat="1" ht="25.5">
      <c r="A270" s="227">
        <f>IF((SUM('Раздел 4'!AQ51:AQ51)&lt;=SUM('Раздел 4'!AQ44:AQ44)),"","Неверно!")</f>
      </c>
      <c r="B270" s="230" t="s">
        <v>1636</v>
      </c>
      <c r="C270" s="228" t="s">
        <v>2310</v>
      </c>
      <c r="D270" s="228" t="s">
        <v>1354</v>
      </c>
      <c r="E270" s="228" t="str">
        <f>CONCATENATE(SUM('Раздел 4'!AQ51:AQ51),"&lt;=",SUM('Раздел 4'!AQ44:AQ44))</f>
        <v>0&lt;=0</v>
      </c>
    </row>
    <row r="271" spans="1:5" s="132" customFormat="1" ht="25.5">
      <c r="A271" s="227">
        <f>IF((SUM('Раздел 4'!I51:I51)&lt;=SUM('Раздел 4'!I44:I44)),"","Неверно!")</f>
      </c>
      <c r="B271" s="230" t="s">
        <v>1636</v>
      </c>
      <c r="C271" s="228" t="s">
        <v>2311</v>
      </c>
      <c r="D271" s="228" t="s">
        <v>1354</v>
      </c>
      <c r="E271" s="228" t="str">
        <f>CONCATENATE(SUM('Раздел 4'!I51:I51),"&lt;=",SUM('Раздел 4'!I44:I44))</f>
        <v>0&lt;=0</v>
      </c>
    </row>
    <row r="272" spans="1:5" s="132" customFormat="1" ht="25.5">
      <c r="A272" s="227">
        <f>IF((SUM('Раздел 4'!J51:J51)&lt;=SUM('Раздел 4'!J44:J44)),"","Неверно!")</f>
      </c>
      <c r="B272" s="230" t="s">
        <v>1636</v>
      </c>
      <c r="C272" s="228" t="s">
        <v>2312</v>
      </c>
      <c r="D272" s="228" t="s">
        <v>1354</v>
      </c>
      <c r="E272" s="228" t="str">
        <f>CONCATENATE(SUM('Раздел 4'!J51:J51),"&lt;=",SUM('Раздел 4'!J44:J44))</f>
        <v>0&lt;=0</v>
      </c>
    </row>
    <row r="273" spans="1:5" s="132" customFormat="1" ht="25.5">
      <c r="A273" s="227">
        <f>IF((SUM('Раздел 4'!K51:K51)&lt;=SUM('Раздел 4'!K44:K44)),"","Неверно!")</f>
      </c>
      <c r="B273" s="230" t="s">
        <v>1636</v>
      </c>
      <c r="C273" s="228" t="s">
        <v>2313</v>
      </c>
      <c r="D273" s="228" t="s">
        <v>1354</v>
      </c>
      <c r="E273" s="228" t="str">
        <f>CONCATENATE(SUM('Раздел 4'!K51:K51),"&lt;=",SUM('Раздел 4'!K44:K44))</f>
        <v>0&lt;=0</v>
      </c>
    </row>
    <row r="274" spans="1:5" s="132" customFormat="1" ht="25.5">
      <c r="A274" s="227">
        <f>IF((SUM('Раздел 4'!L51:L51)&lt;=SUM('Раздел 4'!L44:L44)),"","Неверно!")</f>
      </c>
      <c r="B274" s="230" t="s">
        <v>1636</v>
      </c>
      <c r="C274" s="228" t="s">
        <v>2314</v>
      </c>
      <c r="D274" s="228" t="s">
        <v>1354</v>
      </c>
      <c r="E274" s="228" t="str">
        <f>CONCATENATE(SUM('Раздел 4'!L51:L51),"&lt;=",SUM('Раздел 4'!L44:L44))</f>
        <v>0&lt;=0</v>
      </c>
    </row>
    <row r="275" spans="1:5" s="132" customFormat="1" ht="25.5">
      <c r="A275" s="227">
        <f>IF((SUM('Раздел 4'!M51:M51)&lt;=SUM('Раздел 4'!M44:M44)),"","Неверно!")</f>
      </c>
      <c r="B275" s="230" t="s">
        <v>1636</v>
      </c>
      <c r="C275" s="228" t="s">
        <v>2315</v>
      </c>
      <c r="D275" s="228" t="s">
        <v>1354</v>
      </c>
      <c r="E275" s="228" t="str">
        <f>CONCATENATE(SUM('Раздел 4'!M51:M51),"&lt;=",SUM('Раздел 4'!M44:M44))</f>
        <v>0&lt;=0</v>
      </c>
    </row>
    <row r="276" spans="1:5" s="132" customFormat="1" ht="25.5">
      <c r="A276" s="227">
        <f>IF((SUM('Раздел 4'!N51:N51)&lt;=SUM('Раздел 4'!N44:N44)),"","Неверно!")</f>
      </c>
      <c r="B276" s="230" t="s">
        <v>1636</v>
      </c>
      <c r="C276" s="228" t="s">
        <v>2316</v>
      </c>
      <c r="D276" s="228" t="s">
        <v>1354</v>
      </c>
      <c r="E276" s="228" t="str">
        <f>CONCATENATE(SUM('Раздел 4'!N51:N51),"&lt;=",SUM('Раздел 4'!N44:N44))</f>
        <v>0&lt;=0</v>
      </c>
    </row>
    <row r="277" spans="1:5" s="132" customFormat="1" ht="25.5">
      <c r="A277" s="227">
        <f>IF((SUM('Разделы 1, 2, 3'!C9:C12)=SUM('Разделы 1, 2, 3'!C13:C13)),"","Неверно!")</f>
      </c>
      <c r="B277" s="230" t="s">
        <v>1637</v>
      </c>
      <c r="C277" s="228" t="s">
        <v>608</v>
      </c>
      <c r="D277" s="228" t="s">
        <v>1714</v>
      </c>
      <c r="E277" s="228" t="str">
        <f>CONCATENATE(SUM('Разделы 1, 2, 3'!C9:C12),"=",SUM('Разделы 1, 2, 3'!C13:C13))</f>
        <v>0=0</v>
      </c>
    </row>
    <row r="278" spans="1:5" s="132" customFormat="1" ht="25.5">
      <c r="A278" s="227">
        <f>IF((SUM('Разделы 1, 2, 3'!L9:L12)=SUM('Разделы 1, 2, 3'!L13:L13)),"","Неверно!")</f>
      </c>
      <c r="B278" s="230" t="s">
        <v>1637</v>
      </c>
      <c r="C278" s="228" t="s">
        <v>609</v>
      </c>
      <c r="D278" s="228" t="s">
        <v>1714</v>
      </c>
      <c r="E278" s="228" t="str">
        <f>CONCATENATE(SUM('Разделы 1, 2, 3'!L9:L12),"=",SUM('Разделы 1, 2, 3'!L13:L13))</f>
        <v>0=0</v>
      </c>
    </row>
    <row r="279" spans="1:5" s="132" customFormat="1" ht="25.5">
      <c r="A279" s="227">
        <f>IF((SUM('Разделы 1, 2, 3'!M9:M12)=SUM('Разделы 1, 2, 3'!M13:M13)),"","Неверно!")</f>
      </c>
      <c r="B279" s="230" t="s">
        <v>1637</v>
      </c>
      <c r="C279" s="228" t="s">
        <v>610</v>
      </c>
      <c r="D279" s="228" t="s">
        <v>1714</v>
      </c>
      <c r="E279" s="228" t="str">
        <f>CONCATENATE(SUM('Разделы 1, 2, 3'!M9:M12),"=",SUM('Разделы 1, 2, 3'!M13:M13))</f>
        <v>0=0</v>
      </c>
    </row>
    <row r="280" spans="1:5" s="132" customFormat="1" ht="25.5">
      <c r="A280" s="227">
        <f>IF((SUM('Разделы 1, 2, 3'!N9:N12)=SUM('Разделы 1, 2, 3'!N13:N13)),"","Неверно!")</f>
      </c>
      <c r="B280" s="230" t="s">
        <v>1637</v>
      </c>
      <c r="C280" s="228" t="s">
        <v>611</v>
      </c>
      <c r="D280" s="228" t="s">
        <v>1714</v>
      </c>
      <c r="E280" s="228" t="str">
        <f>CONCATENATE(SUM('Разделы 1, 2, 3'!N9:N12),"=",SUM('Разделы 1, 2, 3'!N13:N13))</f>
        <v>0=0</v>
      </c>
    </row>
    <row r="281" spans="1:5" s="132" customFormat="1" ht="25.5">
      <c r="A281" s="227">
        <f>IF((SUM('Разделы 1, 2, 3'!D9:D12)=SUM('Разделы 1, 2, 3'!D13:D13)),"","Неверно!")</f>
      </c>
      <c r="B281" s="230" t="s">
        <v>1637</v>
      </c>
      <c r="C281" s="228" t="s">
        <v>612</v>
      </c>
      <c r="D281" s="228" t="s">
        <v>1714</v>
      </c>
      <c r="E281" s="228" t="str">
        <f>CONCATENATE(SUM('Разделы 1, 2, 3'!D9:D12),"=",SUM('Разделы 1, 2, 3'!D13:D13))</f>
        <v>0=0</v>
      </c>
    </row>
    <row r="282" spans="1:5" s="132" customFormat="1" ht="25.5">
      <c r="A282" s="227">
        <f>IF((SUM('Разделы 1, 2, 3'!E9:E12)=SUM('Разделы 1, 2, 3'!E13:E13)),"","Неверно!")</f>
      </c>
      <c r="B282" s="230" t="s">
        <v>1637</v>
      </c>
      <c r="C282" s="228" t="s">
        <v>613</v>
      </c>
      <c r="D282" s="228" t="s">
        <v>1714</v>
      </c>
      <c r="E282" s="228" t="str">
        <f>CONCATENATE(SUM('Разделы 1, 2, 3'!E9:E12),"=",SUM('Разделы 1, 2, 3'!E13:E13))</f>
        <v>0=0</v>
      </c>
    </row>
    <row r="283" spans="1:5" s="132" customFormat="1" ht="25.5">
      <c r="A283" s="227">
        <f>IF((SUM('Разделы 1, 2, 3'!F9:F12)=SUM('Разделы 1, 2, 3'!F13:F13)),"","Неверно!")</f>
      </c>
      <c r="B283" s="230" t="s">
        <v>1637</v>
      </c>
      <c r="C283" s="228" t="s">
        <v>614</v>
      </c>
      <c r="D283" s="228" t="s">
        <v>1714</v>
      </c>
      <c r="E283" s="228" t="str">
        <f>CONCATENATE(SUM('Разделы 1, 2, 3'!F9:F12),"=",SUM('Разделы 1, 2, 3'!F13:F13))</f>
        <v>0=0</v>
      </c>
    </row>
    <row r="284" spans="1:5" s="132" customFormat="1" ht="25.5">
      <c r="A284" s="227">
        <f>IF((SUM('Разделы 1, 2, 3'!G9:G12)=SUM('Разделы 1, 2, 3'!G13:G13)),"","Неверно!")</f>
      </c>
      <c r="B284" s="230" t="s">
        <v>1637</v>
      </c>
      <c r="C284" s="228" t="s">
        <v>615</v>
      </c>
      <c r="D284" s="228" t="s">
        <v>1714</v>
      </c>
      <c r="E284" s="228" t="str">
        <f>CONCATENATE(SUM('Разделы 1, 2, 3'!G9:G12),"=",SUM('Разделы 1, 2, 3'!G13:G13))</f>
        <v>0=0</v>
      </c>
    </row>
    <row r="285" spans="1:5" s="132" customFormat="1" ht="25.5">
      <c r="A285" s="227">
        <f>IF((SUM('Разделы 1, 2, 3'!H9:H12)=SUM('Разделы 1, 2, 3'!H13:H13)),"","Неверно!")</f>
      </c>
      <c r="B285" s="230" t="s">
        <v>1637</v>
      </c>
      <c r="C285" s="228" t="s">
        <v>616</v>
      </c>
      <c r="D285" s="228" t="s">
        <v>1714</v>
      </c>
      <c r="E285" s="228" t="str">
        <f>CONCATENATE(SUM('Разделы 1, 2, 3'!H9:H12),"=",SUM('Разделы 1, 2, 3'!H13:H13))</f>
        <v>0=0</v>
      </c>
    </row>
    <row r="286" spans="1:5" s="132" customFormat="1" ht="25.5">
      <c r="A286" s="227">
        <f>IF((SUM('Разделы 1, 2, 3'!I9:I12)=SUM('Разделы 1, 2, 3'!I13:I13)),"","Неверно!")</f>
      </c>
      <c r="B286" s="230" t="s">
        <v>1637</v>
      </c>
      <c r="C286" s="228" t="s">
        <v>617</v>
      </c>
      <c r="D286" s="228" t="s">
        <v>1714</v>
      </c>
      <c r="E286" s="228" t="str">
        <f>CONCATENATE(SUM('Разделы 1, 2, 3'!I9:I12),"=",SUM('Разделы 1, 2, 3'!I13:I13))</f>
        <v>0=0</v>
      </c>
    </row>
    <row r="287" spans="1:5" s="132" customFormat="1" ht="25.5">
      <c r="A287" s="227">
        <f>IF((SUM('Разделы 1, 2, 3'!J9:J12)=SUM('Разделы 1, 2, 3'!J13:J13)),"","Неверно!")</f>
      </c>
      <c r="B287" s="230" t="s">
        <v>1637</v>
      </c>
      <c r="C287" s="228" t="s">
        <v>618</v>
      </c>
      <c r="D287" s="228" t="s">
        <v>1714</v>
      </c>
      <c r="E287" s="228" t="str">
        <f>CONCATENATE(SUM('Разделы 1, 2, 3'!J9:J12),"=",SUM('Разделы 1, 2, 3'!J13:J13))</f>
        <v>0=0</v>
      </c>
    </row>
    <row r="288" spans="1:5" s="132" customFormat="1" ht="25.5">
      <c r="A288" s="227">
        <f>IF((SUM('Разделы 1, 2, 3'!K9:K12)=SUM('Разделы 1, 2, 3'!K13:K13)),"","Неверно!")</f>
      </c>
      <c r="B288" s="230" t="s">
        <v>1637</v>
      </c>
      <c r="C288" s="228" t="s">
        <v>619</v>
      </c>
      <c r="D288" s="228" t="s">
        <v>1714</v>
      </c>
      <c r="E288" s="228" t="str">
        <f>CONCATENATE(SUM('Разделы 1, 2, 3'!K9:K12),"=",SUM('Разделы 1, 2, 3'!K13:K13))</f>
        <v>0=0</v>
      </c>
    </row>
    <row r="289" spans="1:5" s="132" customFormat="1" ht="25.5">
      <c r="A289" s="227">
        <f>IF((SUM('Разделы 5, 6, 7, 8'!J34:J34)&lt;=SUM('Разделы 5, 6, 7, 8'!J25:J25)),"","Неверно!")</f>
      </c>
      <c r="B289" s="230" t="s">
        <v>1638</v>
      </c>
      <c r="C289" s="228" t="s">
        <v>1639</v>
      </c>
      <c r="D289" s="228" t="s">
        <v>1640</v>
      </c>
      <c r="E289" s="228" t="str">
        <f>CONCATENATE(SUM('Разделы 5, 6, 7, 8'!J34:J34),"&lt;=",SUM('Разделы 5, 6, 7, 8'!J25:J25))</f>
        <v>0&lt;=0</v>
      </c>
    </row>
    <row r="290" spans="1:5" s="132" customFormat="1" ht="25.5">
      <c r="A290" s="227">
        <f>IF((SUM('Разделы 5, 6, 7, 8'!S34:S34)&lt;=SUM('Разделы 5, 6, 7, 8'!S25:S25)),"","Неверно!")</f>
      </c>
      <c r="B290" s="230" t="s">
        <v>1638</v>
      </c>
      <c r="C290" s="228" t="s">
        <v>1641</v>
      </c>
      <c r="D290" s="228" t="s">
        <v>1640</v>
      </c>
      <c r="E290" s="228" t="str">
        <f>CONCATENATE(SUM('Разделы 5, 6, 7, 8'!S34:S34),"&lt;=",SUM('Разделы 5, 6, 7, 8'!S25:S25))</f>
        <v>0&lt;=0</v>
      </c>
    </row>
    <row r="291" spans="1:5" s="132" customFormat="1" ht="25.5">
      <c r="A291" s="227">
        <f>IF((SUM('Разделы 5, 6, 7, 8'!K34:K34)&lt;=SUM('Разделы 5, 6, 7, 8'!K25:K25)),"","Неверно!")</f>
      </c>
      <c r="B291" s="230" t="s">
        <v>1638</v>
      </c>
      <c r="C291" s="228" t="s">
        <v>1642</v>
      </c>
      <c r="D291" s="228" t="s">
        <v>1640</v>
      </c>
      <c r="E291" s="228" t="str">
        <f>CONCATENATE(SUM('Разделы 5, 6, 7, 8'!K34:K34),"&lt;=",SUM('Разделы 5, 6, 7, 8'!K25:K25))</f>
        <v>0&lt;=0</v>
      </c>
    </row>
    <row r="292" spans="1:5" s="132" customFormat="1" ht="25.5">
      <c r="A292" s="227">
        <f>IF((SUM('Разделы 5, 6, 7, 8'!L34:L34)&lt;=SUM('Разделы 5, 6, 7, 8'!L25:L25)),"","Неверно!")</f>
      </c>
      <c r="B292" s="230" t="s">
        <v>1638</v>
      </c>
      <c r="C292" s="228" t="s">
        <v>1643</v>
      </c>
      <c r="D292" s="228" t="s">
        <v>1640</v>
      </c>
      <c r="E292" s="228" t="str">
        <f>CONCATENATE(SUM('Разделы 5, 6, 7, 8'!L34:L34),"&lt;=",SUM('Разделы 5, 6, 7, 8'!L25:L25))</f>
        <v>0&lt;=0</v>
      </c>
    </row>
    <row r="293" spans="1:5" s="132" customFormat="1" ht="25.5">
      <c r="A293" s="227">
        <f>IF((SUM('Разделы 5, 6, 7, 8'!M34:M34)&lt;=SUM('Разделы 5, 6, 7, 8'!M25:M25)),"","Неверно!")</f>
      </c>
      <c r="B293" s="230" t="s">
        <v>1638</v>
      </c>
      <c r="C293" s="228" t="s">
        <v>1644</v>
      </c>
      <c r="D293" s="228" t="s">
        <v>1640</v>
      </c>
      <c r="E293" s="228" t="str">
        <f>CONCATENATE(SUM('Разделы 5, 6, 7, 8'!M34:M34),"&lt;=",SUM('Разделы 5, 6, 7, 8'!M25:M25))</f>
        <v>0&lt;=0</v>
      </c>
    </row>
    <row r="294" spans="1:5" s="132" customFormat="1" ht="25.5">
      <c r="A294" s="227">
        <f>IF((SUM('Разделы 5, 6, 7, 8'!N34:N34)&lt;=SUM('Разделы 5, 6, 7, 8'!N25:N25)),"","Неверно!")</f>
      </c>
      <c r="B294" s="230" t="s">
        <v>1638</v>
      </c>
      <c r="C294" s="228" t="s">
        <v>1645</v>
      </c>
      <c r="D294" s="228" t="s">
        <v>1640</v>
      </c>
      <c r="E294" s="228" t="str">
        <f>CONCATENATE(SUM('Разделы 5, 6, 7, 8'!N34:N34),"&lt;=",SUM('Разделы 5, 6, 7, 8'!N25:N25))</f>
        <v>0&lt;=0</v>
      </c>
    </row>
    <row r="295" spans="1:5" s="132" customFormat="1" ht="25.5">
      <c r="A295" s="227">
        <f>IF((SUM('Разделы 5, 6, 7, 8'!O34:O34)&lt;=SUM('Разделы 5, 6, 7, 8'!O25:O25)),"","Неверно!")</f>
      </c>
      <c r="B295" s="230" t="s">
        <v>1638</v>
      </c>
      <c r="C295" s="228" t="s">
        <v>1646</v>
      </c>
      <c r="D295" s="228" t="s">
        <v>1640</v>
      </c>
      <c r="E295" s="228" t="str">
        <f>CONCATENATE(SUM('Разделы 5, 6, 7, 8'!O34:O34),"&lt;=",SUM('Разделы 5, 6, 7, 8'!O25:O25))</f>
        <v>0&lt;=0</v>
      </c>
    </row>
    <row r="296" spans="1:5" s="132" customFormat="1" ht="25.5">
      <c r="A296" s="227">
        <f>IF((SUM('Разделы 5, 6, 7, 8'!P34:P34)&lt;=SUM('Разделы 5, 6, 7, 8'!P25:P25)),"","Неверно!")</f>
      </c>
      <c r="B296" s="230" t="s">
        <v>1638</v>
      </c>
      <c r="C296" s="228" t="s">
        <v>1647</v>
      </c>
      <c r="D296" s="228" t="s">
        <v>1640</v>
      </c>
      <c r="E296" s="228" t="str">
        <f>CONCATENATE(SUM('Разделы 5, 6, 7, 8'!P34:P34),"&lt;=",SUM('Разделы 5, 6, 7, 8'!P25:P25))</f>
        <v>0&lt;=0</v>
      </c>
    </row>
    <row r="297" spans="1:5" s="132" customFormat="1" ht="25.5">
      <c r="A297" s="227">
        <f>IF((SUM('Разделы 5, 6, 7, 8'!Q34:Q34)&lt;=SUM('Разделы 5, 6, 7, 8'!Q25:Q25)),"","Неверно!")</f>
      </c>
      <c r="B297" s="230" t="s">
        <v>1638</v>
      </c>
      <c r="C297" s="228" t="s">
        <v>1648</v>
      </c>
      <c r="D297" s="228" t="s">
        <v>1640</v>
      </c>
      <c r="E297" s="228" t="str">
        <f>CONCATENATE(SUM('Разделы 5, 6, 7, 8'!Q34:Q34),"&lt;=",SUM('Разделы 5, 6, 7, 8'!Q25:Q25))</f>
        <v>0&lt;=0</v>
      </c>
    </row>
    <row r="298" spans="1:5" s="132" customFormat="1" ht="25.5">
      <c r="A298" s="227">
        <f>IF((SUM('Разделы 5, 6, 7, 8'!R34:R34)&lt;=SUM('Разделы 5, 6, 7, 8'!R25:R25)),"","Неверно!")</f>
      </c>
      <c r="B298" s="230" t="s">
        <v>1638</v>
      </c>
      <c r="C298" s="228" t="s">
        <v>1649</v>
      </c>
      <c r="D298" s="228" t="s">
        <v>1640</v>
      </c>
      <c r="E298" s="228" t="str">
        <f>CONCATENATE(SUM('Разделы 5, 6, 7, 8'!R34:R34),"&lt;=",SUM('Разделы 5, 6, 7, 8'!R25:R25))</f>
        <v>0&lt;=0</v>
      </c>
    </row>
    <row r="299" spans="1:5" s="132" customFormat="1" ht="25.5">
      <c r="A299" s="227">
        <f>IF((SUM('Разделы 5, 6, 7, 8'!O25:O25)&gt;=SUM('Разделы 5, 6, 7, 8'!P25:Q25)),"","Неверно!")</f>
      </c>
      <c r="B299" s="230" t="s">
        <v>1650</v>
      </c>
      <c r="C299" s="228" t="s">
        <v>1651</v>
      </c>
      <c r="D299" s="228" t="s">
        <v>1652</v>
      </c>
      <c r="E299" s="228" t="str">
        <f>CONCATENATE(SUM('Разделы 5, 6, 7, 8'!O25:O25),"&gt;=",SUM('Разделы 5, 6, 7, 8'!P25:Q25))</f>
        <v>0&gt;=0</v>
      </c>
    </row>
    <row r="300" spans="1:5" s="132" customFormat="1" ht="25.5">
      <c r="A300" s="227">
        <f>IF((SUM('Разделы 5, 6, 7, 8'!O34:O34)&gt;=SUM('Разделы 5, 6, 7, 8'!P34:Q34)),"","Неверно!")</f>
      </c>
      <c r="B300" s="230" t="s">
        <v>1650</v>
      </c>
      <c r="C300" s="228" t="s">
        <v>1653</v>
      </c>
      <c r="D300" s="228" t="s">
        <v>1652</v>
      </c>
      <c r="E300" s="228" t="str">
        <f>CONCATENATE(SUM('Разделы 5, 6, 7, 8'!O34:O34),"&gt;=",SUM('Разделы 5, 6, 7, 8'!P34:Q34))</f>
        <v>0&gt;=0</v>
      </c>
    </row>
    <row r="301" spans="1:5" s="132" customFormat="1" ht="25.5">
      <c r="A301" s="227">
        <f>IF((SUM('Разделы 5, 6, 7, 8'!O26:O26)&gt;=SUM('Разделы 5, 6, 7, 8'!P26:Q26)),"","Неверно!")</f>
      </c>
      <c r="B301" s="230" t="s">
        <v>1650</v>
      </c>
      <c r="C301" s="228" t="s">
        <v>1654</v>
      </c>
      <c r="D301" s="228" t="s">
        <v>1652</v>
      </c>
      <c r="E301" s="228" t="str">
        <f>CONCATENATE(SUM('Разделы 5, 6, 7, 8'!O26:O26),"&gt;=",SUM('Разделы 5, 6, 7, 8'!P26:Q26))</f>
        <v>0&gt;=0</v>
      </c>
    </row>
    <row r="302" spans="1:5" s="132" customFormat="1" ht="25.5">
      <c r="A302" s="227">
        <f>IF((SUM('Разделы 5, 6, 7, 8'!O27:O27)&gt;=SUM('Разделы 5, 6, 7, 8'!P27:Q27)),"","Неверно!")</f>
      </c>
      <c r="B302" s="230" t="s">
        <v>1650</v>
      </c>
      <c r="C302" s="228" t="s">
        <v>1655</v>
      </c>
      <c r="D302" s="228" t="s">
        <v>1652</v>
      </c>
      <c r="E302" s="228" t="str">
        <f>CONCATENATE(SUM('Разделы 5, 6, 7, 8'!O27:O27),"&gt;=",SUM('Разделы 5, 6, 7, 8'!P27:Q27))</f>
        <v>0&gt;=0</v>
      </c>
    </row>
    <row r="303" spans="1:5" s="132" customFormat="1" ht="25.5">
      <c r="A303" s="227">
        <f>IF((SUM('Разделы 5, 6, 7, 8'!O28:O28)&gt;=SUM('Разделы 5, 6, 7, 8'!P28:Q28)),"","Неверно!")</f>
      </c>
      <c r="B303" s="230" t="s">
        <v>1650</v>
      </c>
      <c r="C303" s="228" t="s">
        <v>1656</v>
      </c>
      <c r="D303" s="228" t="s">
        <v>1652</v>
      </c>
      <c r="E303" s="228" t="str">
        <f>CONCATENATE(SUM('Разделы 5, 6, 7, 8'!O28:O28),"&gt;=",SUM('Разделы 5, 6, 7, 8'!P28:Q28))</f>
        <v>0&gt;=0</v>
      </c>
    </row>
    <row r="304" spans="1:5" s="132" customFormat="1" ht="25.5">
      <c r="A304" s="227">
        <f>IF((SUM('Разделы 5, 6, 7, 8'!O29:O29)&gt;=SUM('Разделы 5, 6, 7, 8'!P29:Q29)),"","Неверно!")</f>
      </c>
      <c r="B304" s="230" t="s">
        <v>1650</v>
      </c>
      <c r="C304" s="228" t="s">
        <v>1657</v>
      </c>
      <c r="D304" s="228" t="s">
        <v>1652</v>
      </c>
      <c r="E304" s="228" t="str">
        <f>CONCATENATE(SUM('Разделы 5, 6, 7, 8'!O29:O29),"&gt;=",SUM('Разделы 5, 6, 7, 8'!P29:Q29))</f>
        <v>0&gt;=0</v>
      </c>
    </row>
    <row r="305" spans="1:5" s="132" customFormat="1" ht="25.5">
      <c r="A305" s="227">
        <f>IF((SUM('Разделы 5, 6, 7, 8'!O30:O30)&gt;=SUM('Разделы 5, 6, 7, 8'!P30:Q30)),"","Неверно!")</f>
      </c>
      <c r="B305" s="230" t="s">
        <v>1650</v>
      </c>
      <c r="C305" s="228" t="s">
        <v>1658</v>
      </c>
      <c r="D305" s="228" t="s">
        <v>1652</v>
      </c>
      <c r="E305" s="228" t="str">
        <f>CONCATENATE(SUM('Разделы 5, 6, 7, 8'!O30:O30),"&gt;=",SUM('Разделы 5, 6, 7, 8'!P30:Q30))</f>
        <v>0&gt;=0</v>
      </c>
    </row>
    <row r="306" spans="1:5" s="132" customFormat="1" ht="25.5">
      <c r="A306" s="227">
        <f>IF((SUM('Разделы 5, 6, 7, 8'!O31:O31)&gt;=SUM('Разделы 5, 6, 7, 8'!P31:Q31)),"","Неверно!")</f>
      </c>
      <c r="B306" s="230" t="s">
        <v>1650</v>
      </c>
      <c r="C306" s="228" t="s">
        <v>1659</v>
      </c>
      <c r="D306" s="228" t="s">
        <v>1652</v>
      </c>
      <c r="E306" s="228" t="str">
        <f>CONCATENATE(SUM('Разделы 5, 6, 7, 8'!O31:O31),"&gt;=",SUM('Разделы 5, 6, 7, 8'!P31:Q31))</f>
        <v>0&gt;=0</v>
      </c>
    </row>
    <row r="307" spans="1:5" s="132" customFormat="1" ht="25.5">
      <c r="A307" s="227">
        <f>IF((SUM('Разделы 5, 6, 7, 8'!O32:O32)&gt;=SUM('Разделы 5, 6, 7, 8'!P32:Q32)),"","Неверно!")</f>
      </c>
      <c r="B307" s="230" t="s">
        <v>1650</v>
      </c>
      <c r="C307" s="228" t="s">
        <v>1660</v>
      </c>
      <c r="D307" s="228" t="s">
        <v>1652</v>
      </c>
      <c r="E307" s="228" t="str">
        <f>CONCATENATE(SUM('Разделы 5, 6, 7, 8'!O32:O32),"&gt;=",SUM('Разделы 5, 6, 7, 8'!P32:Q32))</f>
        <v>0&gt;=0</v>
      </c>
    </row>
    <row r="308" spans="1:5" s="132" customFormat="1" ht="25.5">
      <c r="A308" s="227">
        <f>IF((SUM('Разделы 5, 6, 7, 8'!O33:O33)&gt;=SUM('Разделы 5, 6, 7, 8'!P33:Q33)),"","Неверно!")</f>
      </c>
      <c r="B308" s="230" t="s">
        <v>1650</v>
      </c>
      <c r="C308" s="228" t="s">
        <v>1661</v>
      </c>
      <c r="D308" s="228" t="s">
        <v>1652</v>
      </c>
      <c r="E308" s="228" t="str">
        <f>CONCATENATE(SUM('Разделы 5, 6, 7, 8'!O33:O33),"&gt;=",SUM('Разделы 5, 6, 7, 8'!P33:Q33))</f>
        <v>0&gt;=0</v>
      </c>
    </row>
    <row r="309" spans="1:5" s="132" customFormat="1" ht="25.5">
      <c r="A309" s="227">
        <f>IF((SUM('Разделы 5, 6, 7, 8'!E11:E11)&lt;=SUM('Разделы 5, 6, 7, 8'!E10:E10)),"","Неверно!")</f>
      </c>
      <c r="B309" s="230" t="s">
        <v>1662</v>
      </c>
      <c r="C309" s="228" t="s">
        <v>2365</v>
      </c>
      <c r="D309" s="228" t="s">
        <v>1663</v>
      </c>
      <c r="E309" s="228" t="str">
        <f>CONCATENATE(SUM('Разделы 5, 6, 7, 8'!E11:E11),"&lt;=",SUM('Разделы 5, 6, 7, 8'!E10:E10))</f>
        <v>0&lt;=0</v>
      </c>
    </row>
    <row r="310" spans="1:5" s="132" customFormat="1" ht="25.5">
      <c r="A310" s="227">
        <f>IF((SUM('Раздел 4'!F53:F53)&lt;=SUM('Раздел 4'!F44:F44)),"","Неверно!")</f>
      </c>
      <c r="B310" s="230" t="s">
        <v>1664</v>
      </c>
      <c r="C310" s="228" t="s">
        <v>2377</v>
      </c>
      <c r="D310" s="228" t="s">
        <v>1349</v>
      </c>
      <c r="E310" s="228" t="str">
        <f>CONCATENATE(SUM('Раздел 4'!F53:F53),"&lt;=",SUM('Раздел 4'!F44:F44))</f>
        <v>0&lt;=0</v>
      </c>
    </row>
    <row r="311" spans="1:5" s="132" customFormat="1" ht="25.5">
      <c r="A311" s="227">
        <f>IF((SUM('Раздел 4'!O53:O53)&lt;=SUM('Раздел 4'!O44:O44)),"","Неверно!")</f>
      </c>
      <c r="B311" s="230" t="s">
        <v>1664</v>
      </c>
      <c r="C311" s="228" t="s">
        <v>2378</v>
      </c>
      <c r="D311" s="228" t="s">
        <v>1349</v>
      </c>
      <c r="E311" s="228" t="str">
        <f>CONCATENATE(SUM('Раздел 4'!O53:O53),"&lt;=",SUM('Раздел 4'!O44:O44))</f>
        <v>0&lt;=0</v>
      </c>
    </row>
    <row r="312" spans="1:5" s="132" customFormat="1" ht="25.5">
      <c r="A312" s="227">
        <f>IF((SUM('Раздел 4'!P53:P53)&lt;=SUM('Раздел 4'!P44:P44)),"","Неверно!")</f>
      </c>
      <c r="B312" s="230" t="s">
        <v>1664</v>
      </c>
      <c r="C312" s="228" t="s">
        <v>2379</v>
      </c>
      <c r="D312" s="228" t="s">
        <v>1349</v>
      </c>
      <c r="E312" s="228" t="str">
        <f>CONCATENATE(SUM('Раздел 4'!P53:P53),"&lt;=",SUM('Раздел 4'!P44:P44))</f>
        <v>0&lt;=0</v>
      </c>
    </row>
    <row r="313" spans="1:5" s="132" customFormat="1" ht="25.5">
      <c r="A313" s="227">
        <f>IF((SUM('Раздел 4'!Q53:Q53)&lt;=SUM('Раздел 4'!Q44:Q44)),"","Неверно!")</f>
      </c>
      <c r="B313" s="230" t="s">
        <v>1664</v>
      </c>
      <c r="C313" s="228" t="s">
        <v>2380</v>
      </c>
      <c r="D313" s="228" t="s">
        <v>1349</v>
      </c>
      <c r="E313" s="228" t="str">
        <f>CONCATENATE(SUM('Раздел 4'!Q53:Q53),"&lt;=",SUM('Раздел 4'!Q44:Q44))</f>
        <v>0&lt;=0</v>
      </c>
    </row>
    <row r="314" spans="1:5" s="132" customFormat="1" ht="25.5">
      <c r="A314" s="227">
        <f>IF((SUM('Раздел 4'!R53:R53)&lt;=SUM('Раздел 4'!R44:R44)),"","Неверно!")</f>
      </c>
      <c r="B314" s="230" t="s">
        <v>1664</v>
      </c>
      <c r="C314" s="228" t="s">
        <v>2381</v>
      </c>
      <c r="D314" s="228" t="s">
        <v>1349</v>
      </c>
      <c r="E314" s="228" t="str">
        <f>CONCATENATE(SUM('Раздел 4'!R53:R53),"&lt;=",SUM('Раздел 4'!R44:R44))</f>
        <v>0&lt;=0</v>
      </c>
    </row>
    <row r="315" spans="1:5" s="132" customFormat="1" ht="25.5">
      <c r="A315" s="227">
        <f>IF((SUM('Раздел 4'!S53:S53)&lt;=SUM('Раздел 4'!S44:S44)),"","Неверно!")</f>
      </c>
      <c r="B315" s="230" t="s">
        <v>1664</v>
      </c>
      <c r="C315" s="228" t="s">
        <v>2382</v>
      </c>
      <c r="D315" s="228" t="s">
        <v>1349</v>
      </c>
      <c r="E315" s="228" t="str">
        <f>CONCATENATE(SUM('Раздел 4'!S53:S53),"&lt;=",SUM('Раздел 4'!S44:S44))</f>
        <v>0&lt;=0</v>
      </c>
    </row>
    <row r="316" spans="1:5" s="132" customFormat="1" ht="25.5">
      <c r="A316" s="227">
        <f>IF((SUM('Раздел 4'!T53:T53)&lt;=SUM('Раздел 4'!T44:T44)),"","Неверно!")</f>
      </c>
      <c r="B316" s="230" t="s">
        <v>1664</v>
      </c>
      <c r="C316" s="228" t="s">
        <v>2383</v>
      </c>
      <c r="D316" s="228" t="s">
        <v>1349</v>
      </c>
      <c r="E316" s="228" t="str">
        <f>CONCATENATE(SUM('Раздел 4'!T53:T53),"&lt;=",SUM('Раздел 4'!T44:T44))</f>
        <v>0&lt;=0</v>
      </c>
    </row>
    <row r="317" spans="1:5" s="132" customFormat="1" ht="25.5">
      <c r="A317" s="227">
        <f>IF((SUM('Раздел 4'!U53:U53)&lt;=SUM('Раздел 4'!U44:U44)),"","Неверно!")</f>
      </c>
      <c r="B317" s="230" t="s">
        <v>1664</v>
      </c>
      <c r="C317" s="228" t="s">
        <v>2384</v>
      </c>
      <c r="D317" s="228" t="s">
        <v>1349</v>
      </c>
      <c r="E317" s="228" t="str">
        <f>CONCATENATE(SUM('Раздел 4'!U53:U53),"&lt;=",SUM('Раздел 4'!U44:U44))</f>
        <v>0&lt;=0</v>
      </c>
    </row>
    <row r="318" spans="1:5" s="132" customFormat="1" ht="25.5">
      <c r="A318" s="227">
        <f>IF((SUM('Раздел 4'!V53:V53)&lt;=SUM('Раздел 4'!V44:V44)),"","Неверно!")</f>
      </c>
      <c r="B318" s="230" t="s">
        <v>1664</v>
      </c>
      <c r="C318" s="228" t="s">
        <v>2385</v>
      </c>
      <c r="D318" s="228" t="s">
        <v>1349</v>
      </c>
      <c r="E318" s="228" t="str">
        <f>CONCATENATE(SUM('Раздел 4'!V53:V53),"&lt;=",SUM('Раздел 4'!V44:V44))</f>
        <v>0&lt;=0</v>
      </c>
    </row>
    <row r="319" spans="1:5" s="132" customFormat="1" ht="25.5">
      <c r="A319" s="227">
        <f>IF((SUM('Раздел 4'!W53:W53)&lt;=SUM('Раздел 4'!W44:W44)),"","Неверно!")</f>
      </c>
      <c r="B319" s="230" t="s">
        <v>1664</v>
      </c>
      <c r="C319" s="228" t="s">
        <v>2386</v>
      </c>
      <c r="D319" s="228" t="s">
        <v>1349</v>
      </c>
      <c r="E319" s="228" t="str">
        <f>CONCATENATE(SUM('Раздел 4'!W53:W53),"&lt;=",SUM('Раздел 4'!W44:W44))</f>
        <v>0&lt;=0</v>
      </c>
    </row>
    <row r="320" spans="1:5" s="132" customFormat="1" ht="25.5">
      <c r="A320" s="227">
        <f>IF((SUM('Раздел 4'!X53:X53)&lt;=SUM('Раздел 4'!X44:X44)),"","Неверно!")</f>
      </c>
      <c r="B320" s="230" t="s">
        <v>1664</v>
      </c>
      <c r="C320" s="228" t="s">
        <v>2387</v>
      </c>
      <c r="D320" s="228" t="s">
        <v>1349</v>
      </c>
      <c r="E320" s="228" t="str">
        <f>CONCATENATE(SUM('Раздел 4'!X53:X53),"&lt;=",SUM('Раздел 4'!X44:X44))</f>
        <v>0&lt;=0</v>
      </c>
    </row>
    <row r="321" spans="1:5" s="132" customFormat="1" ht="25.5">
      <c r="A321" s="227">
        <f>IF((SUM('Раздел 4'!G53:G53)&lt;=SUM('Раздел 4'!G44:G44)),"","Неверно!")</f>
      </c>
      <c r="B321" s="230" t="s">
        <v>1664</v>
      </c>
      <c r="C321" s="228" t="s">
        <v>2388</v>
      </c>
      <c r="D321" s="228" t="s">
        <v>1349</v>
      </c>
      <c r="E321" s="228" t="str">
        <f>CONCATENATE(SUM('Раздел 4'!G53:G53),"&lt;=",SUM('Раздел 4'!G44:G44))</f>
        <v>0&lt;=0</v>
      </c>
    </row>
    <row r="322" spans="1:5" s="132" customFormat="1" ht="25.5">
      <c r="A322" s="227">
        <f>IF((SUM('Раздел 4'!Y53:Y53)&lt;=SUM('Раздел 4'!Y44:Y44)),"","Неверно!")</f>
      </c>
      <c r="B322" s="230" t="s">
        <v>1664</v>
      </c>
      <c r="C322" s="228" t="s">
        <v>2389</v>
      </c>
      <c r="D322" s="228" t="s">
        <v>1349</v>
      </c>
      <c r="E322" s="228" t="str">
        <f>CONCATENATE(SUM('Раздел 4'!Y53:Y53),"&lt;=",SUM('Раздел 4'!Y44:Y44))</f>
        <v>0&lt;=0</v>
      </c>
    </row>
    <row r="323" spans="1:5" s="132" customFormat="1" ht="25.5">
      <c r="A323" s="227">
        <f>IF((SUM('Раздел 4'!Z53:Z53)&lt;=SUM('Раздел 4'!Z44:Z44)),"","Неверно!")</f>
      </c>
      <c r="B323" s="230" t="s">
        <v>1664</v>
      </c>
      <c r="C323" s="228" t="s">
        <v>2390</v>
      </c>
      <c r="D323" s="228" t="s">
        <v>1349</v>
      </c>
      <c r="E323" s="228" t="str">
        <f>CONCATENATE(SUM('Раздел 4'!Z53:Z53),"&lt;=",SUM('Раздел 4'!Z44:Z44))</f>
        <v>0&lt;=0</v>
      </c>
    </row>
    <row r="324" spans="1:5" s="132" customFormat="1" ht="25.5">
      <c r="A324" s="227">
        <f>IF((SUM('Раздел 4'!AA53:AA53)&lt;=SUM('Раздел 4'!AA44:AA44)),"","Неверно!")</f>
      </c>
      <c r="B324" s="230" t="s">
        <v>1664</v>
      </c>
      <c r="C324" s="228" t="s">
        <v>2391</v>
      </c>
      <c r="D324" s="228" t="s">
        <v>1349</v>
      </c>
      <c r="E324" s="228" t="str">
        <f>CONCATENATE(SUM('Раздел 4'!AA53:AA53),"&lt;=",SUM('Раздел 4'!AA44:AA44))</f>
        <v>0&lt;=0</v>
      </c>
    </row>
    <row r="325" spans="1:5" s="132" customFormat="1" ht="25.5">
      <c r="A325" s="227">
        <f>IF((SUM('Раздел 4'!AB53:AB53)&lt;=SUM('Раздел 4'!AB44:AB44)),"","Неверно!")</f>
      </c>
      <c r="B325" s="230" t="s">
        <v>1664</v>
      </c>
      <c r="C325" s="228" t="s">
        <v>2392</v>
      </c>
      <c r="D325" s="228" t="s">
        <v>1349</v>
      </c>
      <c r="E325" s="228" t="str">
        <f>CONCATENATE(SUM('Раздел 4'!AB53:AB53),"&lt;=",SUM('Раздел 4'!AB44:AB44))</f>
        <v>0&lt;=0</v>
      </c>
    </row>
    <row r="326" spans="1:5" s="132" customFormat="1" ht="25.5">
      <c r="A326" s="227">
        <f>IF((SUM('Раздел 4'!AC53:AC53)&lt;=SUM('Раздел 4'!AC44:AC44)),"","Неверно!")</f>
      </c>
      <c r="B326" s="230" t="s">
        <v>1664</v>
      </c>
      <c r="C326" s="228" t="s">
        <v>2393</v>
      </c>
      <c r="D326" s="228" t="s">
        <v>1349</v>
      </c>
      <c r="E326" s="228" t="str">
        <f>CONCATENATE(SUM('Раздел 4'!AC53:AC53),"&lt;=",SUM('Раздел 4'!AC44:AC44))</f>
        <v>0&lt;=0</v>
      </c>
    </row>
    <row r="327" spans="1:5" s="132" customFormat="1" ht="25.5">
      <c r="A327" s="227">
        <f>IF((SUM('Раздел 4'!AD53:AD53)&lt;=SUM('Раздел 4'!AD44:AD44)),"","Неверно!")</f>
      </c>
      <c r="B327" s="230" t="s">
        <v>1664</v>
      </c>
      <c r="C327" s="228" t="s">
        <v>2394</v>
      </c>
      <c r="D327" s="228" t="s">
        <v>1349</v>
      </c>
      <c r="E327" s="228" t="str">
        <f>CONCATENATE(SUM('Раздел 4'!AD53:AD53),"&lt;=",SUM('Раздел 4'!AD44:AD44))</f>
        <v>0&lt;=0</v>
      </c>
    </row>
    <row r="328" spans="1:5" s="132" customFormat="1" ht="25.5">
      <c r="A328" s="227">
        <f>IF((SUM('Раздел 4'!AE53:AE53)&lt;=SUM('Раздел 4'!AE44:AE44)),"","Неверно!")</f>
      </c>
      <c r="B328" s="230" t="s">
        <v>1664</v>
      </c>
      <c r="C328" s="228" t="s">
        <v>2395</v>
      </c>
      <c r="D328" s="228" t="s">
        <v>1349</v>
      </c>
      <c r="E328" s="228" t="str">
        <f>CONCATENATE(SUM('Раздел 4'!AE53:AE53),"&lt;=",SUM('Раздел 4'!AE44:AE44))</f>
        <v>0&lt;=0</v>
      </c>
    </row>
    <row r="329" spans="1:5" s="132" customFormat="1" ht="25.5">
      <c r="A329" s="227">
        <f>IF((SUM('Раздел 4'!AF53:AF53)&lt;=SUM('Раздел 4'!AF44:AF44)),"","Неверно!")</f>
      </c>
      <c r="B329" s="230" t="s">
        <v>1664</v>
      </c>
      <c r="C329" s="228" t="s">
        <v>2396</v>
      </c>
      <c r="D329" s="228" t="s">
        <v>1349</v>
      </c>
      <c r="E329" s="228" t="str">
        <f>CONCATENATE(SUM('Раздел 4'!AF53:AF53),"&lt;=",SUM('Раздел 4'!AF44:AF44))</f>
        <v>0&lt;=0</v>
      </c>
    </row>
    <row r="330" spans="1:5" s="132" customFormat="1" ht="25.5">
      <c r="A330" s="227">
        <f>IF((SUM('Раздел 4'!AG53:AG53)&lt;=SUM('Раздел 4'!AG44:AG44)),"","Неверно!")</f>
      </c>
      <c r="B330" s="230" t="s">
        <v>1664</v>
      </c>
      <c r="C330" s="228" t="s">
        <v>2397</v>
      </c>
      <c r="D330" s="228" t="s">
        <v>1349</v>
      </c>
      <c r="E330" s="228" t="str">
        <f>CONCATENATE(SUM('Раздел 4'!AG53:AG53),"&lt;=",SUM('Раздел 4'!AG44:AG44))</f>
        <v>0&lt;=0</v>
      </c>
    </row>
    <row r="331" spans="1:5" s="132" customFormat="1" ht="25.5">
      <c r="A331" s="227">
        <f>IF((SUM('Раздел 4'!AH53:AH53)&lt;=SUM('Раздел 4'!AH44:AH44)),"","Неверно!")</f>
      </c>
      <c r="B331" s="230" t="s">
        <v>1664</v>
      </c>
      <c r="C331" s="228" t="s">
        <v>2398</v>
      </c>
      <c r="D331" s="228" t="s">
        <v>1349</v>
      </c>
      <c r="E331" s="228" t="str">
        <f>CONCATENATE(SUM('Раздел 4'!AH53:AH53),"&lt;=",SUM('Раздел 4'!AH44:AH44))</f>
        <v>0&lt;=0</v>
      </c>
    </row>
    <row r="332" spans="1:5" s="132" customFormat="1" ht="25.5">
      <c r="A332" s="227">
        <f>IF((SUM('Раздел 4'!H53:H53)&lt;=SUM('Раздел 4'!H44:H44)),"","Неверно!")</f>
      </c>
      <c r="B332" s="230" t="s">
        <v>1664</v>
      </c>
      <c r="C332" s="228" t="s">
        <v>2399</v>
      </c>
      <c r="D332" s="228" t="s">
        <v>1349</v>
      </c>
      <c r="E332" s="228" t="str">
        <f>CONCATENATE(SUM('Раздел 4'!H53:H53),"&lt;=",SUM('Раздел 4'!H44:H44))</f>
        <v>0&lt;=0</v>
      </c>
    </row>
    <row r="333" spans="1:5" s="132" customFormat="1" ht="25.5">
      <c r="A333" s="227">
        <f>IF((SUM('Раздел 4'!AI53:AI53)&lt;=SUM('Раздел 4'!AI44:AI44)),"","Неверно!")</f>
      </c>
      <c r="B333" s="230" t="s">
        <v>1664</v>
      </c>
      <c r="C333" s="228" t="s">
        <v>2400</v>
      </c>
      <c r="D333" s="228" t="s">
        <v>1349</v>
      </c>
      <c r="E333" s="228" t="str">
        <f>CONCATENATE(SUM('Раздел 4'!AI53:AI53),"&lt;=",SUM('Раздел 4'!AI44:AI44))</f>
        <v>0&lt;=0</v>
      </c>
    </row>
    <row r="334" spans="1:5" s="132" customFormat="1" ht="25.5">
      <c r="A334" s="227">
        <f>IF((SUM('Раздел 4'!AJ53:AJ53)&lt;=SUM('Раздел 4'!AJ44:AJ44)),"","Неверно!")</f>
      </c>
      <c r="B334" s="230" t="s">
        <v>1664</v>
      </c>
      <c r="C334" s="228" t="s">
        <v>2401</v>
      </c>
      <c r="D334" s="228" t="s">
        <v>1349</v>
      </c>
      <c r="E334" s="228" t="str">
        <f>CONCATENATE(SUM('Раздел 4'!AJ53:AJ53),"&lt;=",SUM('Раздел 4'!AJ44:AJ44))</f>
        <v>0&lt;=0</v>
      </c>
    </row>
    <row r="335" spans="1:5" s="132" customFormat="1" ht="25.5">
      <c r="A335" s="227">
        <f>IF((SUM('Раздел 4'!AK53:AK53)&lt;=SUM('Раздел 4'!AK44:AK44)),"","Неверно!")</f>
      </c>
      <c r="B335" s="230" t="s">
        <v>1664</v>
      </c>
      <c r="C335" s="228" t="s">
        <v>2402</v>
      </c>
      <c r="D335" s="228" t="s">
        <v>1349</v>
      </c>
      <c r="E335" s="228" t="str">
        <f>CONCATENATE(SUM('Раздел 4'!AK53:AK53),"&lt;=",SUM('Раздел 4'!AK44:AK44))</f>
        <v>0&lt;=0</v>
      </c>
    </row>
    <row r="336" spans="1:5" s="132" customFormat="1" ht="25.5">
      <c r="A336" s="227">
        <f>IF((SUM('Раздел 4'!AL53:AL53)&lt;=SUM('Раздел 4'!AL44:AL44)),"","Неверно!")</f>
      </c>
      <c r="B336" s="230" t="s">
        <v>1664</v>
      </c>
      <c r="C336" s="228" t="s">
        <v>2403</v>
      </c>
      <c r="D336" s="228" t="s">
        <v>1349</v>
      </c>
      <c r="E336" s="228" t="str">
        <f>CONCATENATE(SUM('Раздел 4'!AL53:AL53),"&lt;=",SUM('Раздел 4'!AL44:AL44))</f>
        <v>0&lt;=0</v>
      </c>
    </row>
    <row r="337" spans="1:5" s="132" customFormat="1" ht="25.5">
      <c r="A337" s="227">
        <f>IF((SUM('Раздел 4'!AM53:AM53)&lt;=SUM('Раздел 4'!AM44:AM44)),"","Неверно!")</f>
      </c>
      <c r="B337" s="230" t="s">
        <v>1664</v>
      </c>
      <c r="C337" s="228" t="s">
        <v>2404</v>
      </c>
      <c r="D337" s="228" t="s">
        <v>1349</v>
      </c>
      <c r="E337" s="228" t="str">
        <f>CONCATENATE(SUM('Раздел 4'!AM53:AM53),"&lt;=",SUM('Раздел 4'!AM44:AM44))</f>
        <v>0&lt;=0</v>
      </c>
    </row>
    <row r="338" spans="1:5" s="132" customFormat="1" ht="25.5">
      <c r="A338" s="227">
        <f>IF((SUM('Раздел 4'!AN53:AN53)&lt;=SUM('Раздел 4'!AN44:AN44)),"","Неверно!")</f>
      </c>
      <c r="B338" s="230" t="s">
        <v>1664</v>
      </c>
      <c r="C338" s="228" t="s">
        <v>2405</v>
      </c>
      <c r="D338" s="228" t="s">
        <v>1349</v>
      </c>
      <c r="E338" s="228" t="str">
        <f>CONCATENATE(SUM('Раздел 4'!AN53:AN53),"&lt;=",SUM('Раздел 4'!AN44:AN44))</f>
        <v>0&lt;=0</v>
      </c>
    </row>
    <row r="339" spans="1:5" s="132" customFormat="1" ht="25.5">
      <c r="A339" s="227">
        <f>IF((SUM('Раздел 4'!AO53:AO53)&lt;=SUM('Раздел 4'!AO44:AO44)),"","Неверно!")</f>
      </c>
      <c r="B339" s="230" t="s">
        <v>1664</v>
      </c>
      <c r="C339" s="228" t="s">
        <v>2406</v>
      </c>
      <c r="D339" s="228" t="s">
        <v>1349</v>
      </c>
      <c r="E339" s="228" t="str">
        <f>CONCATENATE(SUM('Раздел 4'!AO53:AO53),"&lt;=",SUM('Раздел 4'!AO44:AO44))</f>
        <v>0&lt;=0</v>
      </c>
    </row>
    <row r="340" spans="1:5" s="132" customFormat="1" ht="25.5">
      <c r="A340" s="227">
        <f>IF((SUM('Раздел 4'!AP53:AP53)&lt;=SUM('Раздел 4'!AP44:AP44)),"","Неверно!")</f>
      </c>
      <c r="B340" s="230" t="s">
        <v>1664</v>
      </c>
      <c r="C340" s="228" t="s">
        <v>2407</v>
      </c>
      <c r="D340" s="228" t="s">
        <v>1349</v>
      </c>
      <c r="E340" s="228" t="str">
        <f>CONCATENATE(SUM('Раздел 4'!AP53:AP53),"&lt;=",SUM('Раздел 4'!AP44:AP44))</f>
        <v>0&lt;=0</v>
      </c>
    </row>
    <row r="341" spans="1:5" s="132" customFormat="1" ht="25.5">
      <c r="A341" s="227">
        <f>IF((SUM('Раздел 4'!AQ53:AQ53)&lt;=SUM('Раздел 4'!AQ44:AQ44)),"","Неверно!")</f>
      </c>
      <c r="B341" s="230" t="s">
        <v>1664</v>
      </c>
      <c r="C341" s="228" t="s">
        <v>2408</v>
      </c>
      <c r="D341" s="228" t="s">
        <v>1349</v>
      </c>
      <c r="E341" s="228" t="str">
        <f>CONCATENATE(SUM('Раздел 4'!AQ53:AQ53),"&lt;=",SUM('Раздел 4'!AQ44:AQ44))</f>
        <v>0&lt;=0</v>
      </c>
    </row>
    <row r="342" spans="1:5" s="132" customFormat="1" ht="25.5">
      <c r="A342" s="227">
        <f>IF((SUM('Раздел 4'!I53:I53)&lt;=SUM('Раздел 4'!I44:I44)),"","Неверно!")</f>
      </c>
      <c r="B342" s="230" t="s">
        <v>1664</v>
      </c>
      <c r="C342" s="228" t="s">
        <v>2409</v>
      </c>
      <c r="D342" s="228" t="s">
        <v>1349</v>
      </c>
      <c r="E342" s="228" t="str">
        <f>CONCATENATE(SUM('Раздел 4'!I53:I53),"&lt;=",SUM('Раздел 4'!I44:I44))</f>
        <v>0&lt;=0</v>
      </c>
    </row>
    <row r="343" spans="1:5" s="132" customFormat="1" ht="25.5">
      <c r="A343" s="227">
        <f>IF((SUM('Раздел 4'!J53:J53)&lt;=SUM('Раздел 4'!J44:J44)),"","Неверно!")</f>
      </c>
      <c r="B343" s="230" t="s">
        <v>1664</v>
      </c>
      <c r="C343" s="228" t="s">
        <v>2410</v>
      </c>
      <c r="D343" s="228" t="s">
        <v>1349</v>
      </c>
      <c r="E343" s="228" t="str">
        <f>CONCATENATE(SUM('Раздел 4'!J53:J53),"&lt;=",SUM('Раздел 4'!J44:J44))</f>
        <v>0&lt;=0</v>
      </c>
    </row>
    <row r="344" spans="1:5" s="132" customFormat="1" ht="25.5">
      <c r="A344" s="227">
        <f>IF((SUM('Раздел 4'!K53:K53)&lt;=SUM('Раздел 4'!K44:K44)),"","Неверно!")</f>
      </c>
      <c r="B344" s="230" t="s">
        <v>1664</v>
      </c>
      <c r="C344" s="228" t="s">
        <v>2411</v>
      </c>
      <c r="D344" s="228" t="s">
        <v>1349</v>
      </c>
      <c r="E344" s="228" t="str">
        <f>CONCATENATE(SUM('Раздел 4'!K53:K53),"&lt;=",SUM('Раздел 4'!K44:K44))</f>
        <v>0&lt;=0</v>
      </c>
    </row>
    <row r="345" spans="1:5" s="132" customFormat="1" ht="25.5">
      <c r="A345" s="227">
        <f>IF((SUM('Раздел 4'!L53:L53)&lt;=SUM('Раздел 4'!L44:L44)),"","Неверно!")</f>
      </c>
      <c r="B345" s="230" t="s">
        <v>1664</v>
      </c>
      <c r="C345" s="228" t="s">
        <v>2412</v>
      </c>
      <c r="D345" s="228" t="s">
        <v>1349</v>
      </c>
      <c r="E345" s="228" t="str">
        <f>CONCATENATE(SUM('Раздел 4'!L53:L53),"&lt;=",SUM('Раздел 4'!L44:L44))</f>
        <v>0&lt;=0</v>
      </c>
    </row>
    <row r="346" spans="1:5" s="132" customFormat="1" ht="25.5">
      <c r="A346" s="227">
        <f>IF((SUM('Раздел 4'!M53:M53)&lt;=SUM('Раздел 4'!M44:M44)),"","Неверно!")</f>
      </c>
      <c r="B346" s="230" t="s">
        <v>1664</v>
      </c>
      <c r="C346" s="228" t="s">
        <v>2413</v>
      </c>
      <c r="D346" s="228" t="s">
        <v>1349</v>
      </c>
      <c r="E346" s="228" t="str">
        <f>CONCATENATE(SUM('Раздел 4'!M53:M53),"&lt;=",SUM('Раздел 4'!M44:M44))</f>
        <v>0&lt;=0</v>
      </c>
    </row>
    <row r="347" spans="1:5" s="132" customFormat="1" ht="25.5">
      <c r="A347" s="227">
        <f>IF((SUM('Раздел 4'!N53:N53)&lt;=SUM('Раздел 4'!N44:N44)),"","Неверно!")</f>
      </c>
      <c r="B347" s="230" t="s">
        <v>1664</v>
      </c>
      <c r="C347" s="228" t="s">
        <v>2414</v>
      </c>
      <c r="D347" s="228" t="s">
        <v>1349</v>
      </c>
      <c r="E347" s="228" t="str">
        <f>CONCATENATE(SUM('Раздел 4'!N53:N53),"&lt;=",SUM('Раздел 4'!N44:N44))</f>
        <v>0&lt;=0</v>
      </c>
    </row>
    <row r="348" spans="1:5" s="132" customFormat="1" ht="25.5">
      <c r="A348" s="227">
        <f>IF((SUM('Раздел 4'!F45:F45)&lt;=SUM('Раздел 4'!F44:F44)),"","Неверно!")</f>
      </c>
      <c r="B348" s="230" t="s">
        <v>1665</v>
      </c>
      <c r="C348" s="228" t="s">
        <v>2213</v>
      </c>
      <c r="D348" s="228" t="s">
        <v>1698</v>
      </c>
      <c r="E348" s="228" t="str">
        <f>CONCATENATE(SUM('Раздел 4'!F45:F45),"&lt;=",SUM('Раздел 4'!F44:F44))</f>
        <v>0&lt;=0</v>
      </c>
    </row>
    <row r="349" spans="1:5" s="132" customFormat="1" ht="25.5">
      <c r="A349" s="227">
        <f>IF((SUM('Раздел 4'!O45:O45)&lt;=SUM('Раздел 4'!O44:O44)),"","Неверно!")</f>
      </c>
      <c r="B349" s="230" t="s">
        <v>1665</v>
      </c>
      <c r="C349" s="228" t="s">
        <v>2214</v>
      </c>
      <c r="D349" s="228" t="s">
        <v>1698</v>
      </c>
      <c r="E349" s="228" t="str">
        <f>CONCATENATE(SUM('Раздел 4'!O45:O45),"&lt;=",SUM('Раздел 4'!O44:O44))</f>
        <v>0&lt;=0</v>
      </c>
    </row>
    <row r="350" spans="1:5" s="132" customFormat="1" ht="25.5">
      <c r="A350" s="227">
        <f>IF((SUM('Раздел 4'!P45:P45)&lt;=SUM('Раздел 4'!P44:P44)),"","Неверно!")</f>
      </c>
      <c r="B350" s="230" t="s">
        <v>1665</v>
      </c>
      <c r="C350" s="228" t="s">
        <v>2215</v>
      </c>
      <c r="D350" s="228" t="s">
        <v>1698</v>
      </c>
      <c r="E350" s="228" t="str">
        <f>CONCATENATE(SUM('Раздел 4'!P45:P45),"&lt;=",SUM('Раздел 4'!P44:P44))</f>
        <v>0&lt;=0</v>
      </c>
    </row>
    <row r="351" spans="1:5" s="132" customFormat="1" ht="25.5">
      <c r="A351" s="227">
        <f>IF((SUM('Раздел 4'!Q45:Q45)&lt;=SUM('Раздел 4'!Q44:Q44)),"","Неверно!")</f>
      </c>
      <c r="B351" s="230" t="s">
        <v>1665</v>
      </c>
      <c r="C351" s="228" t="s">
        <v>2216</v>
      </c>
      <c r="D351" s="228" t="s">
        <v>1698</v>
      </c>
      <c r="E351" s="228" t="str">
        <f>CONCATENATE(SUM('Раздел 4'!Q45:Q45),"&lt;=",SUM('Раздел 4'!Q44:Q44))</f>
        <v>0&lt;=0</v>
      </c>
    </row>
    <row r="352" spans="1:5" s="132" customFormat="1" ht="25.5">
      <c r="A352" s="227">
        <f>IF((SUM('Раздел 4'!R45:R45)&lt;=SUM('Раздел 4'!R44:R44)),"","Неверно!")</f>
      </c>
      <c r="B352" s="230" t="s">
        <v>1665</v>
      </c>
      <c r="C352" s="228" t="s">
        <v>2217</v>
      </c>
      <c r="D352" s="228" t="s">
        <v>1698</v>
      </c>
      <c r="E352" s="228" t="str">
        <f>CONCATENATE(SUM('Раздел 4'!R45:R45),"&lt;=",SUM('Раздел 4'!R44:R44))</f>
        <v>0&lt;=0</v>
      </c>
    </row>
    <row r="353" spans="1:5" s="132" customFormat="1" ht="25.5">
      <c r="A353" s="227">
        <f>IF((SUM('Раздел 4'!S45:S45)&lt;=SUM('Раздел 4'!S44:S44)),"","Неверно!")</f>
      </c>
      <c r="B353" s="230" t="s">
        <v>1665</v>
      </c>
      <c r="C353" s="228" t="s">
        <v>2218</v>
      </c>
      <c r="D353" s="228" t="s">
        <v>1698</v>
      </c>
      <c r="E353" s="228" t="str">
        <f>CONCATENATE(SUM('Раздел 4'!S45:S45),"&lt;=",SUM('Раздел 4'!S44:S44))</f>
        <v>0&lt;=0</v>
      </c>
    </row>
    <row r="354" spans="1:5" s="132" customFormat="1" ht="25.5">
      <c r="A354" s="227">
        <f>IF((SUM('Раздел 4'!T45:T45)&lt;=SUM('Раздел 4'!T44:T44)),"","Неверно!")</f>
      </c>
      <c r="B354" s="230" t="s">
        <v>1665</v>
      </c>
      <c r="C354" s="228" t="s">
        <v>2219</v>
      </c>
      <c r="D354" s="228" t="s">
        <v>1698</v>
      </c>
      <c r="E354" s="228" t="str">
        <f>CONCATENATE(SUM('Раздел 4'!T45:T45),"&lt;=",SUM('Раздел 4'!T44:T44))</f>
        <v>0&lt;=0</v>
      </c>
    </row>
    <row r="355" spans="1:5" s="132" customFormat="1" ht="25.5">
      <c r="A355" s="227">
        <f>IF((SUM('Раздел 4'!U45:U45)&lt;=SUM('Раздел 4'!U44:U44)),"","Неверно!")</f>
      </c>
      <c r="B355" s="230" t="s">
        <v>1665</v>
      </c>
      <c r="C355" s="228" t="s">
        <v>2220</v>
      </c>
      <c r="D355" s="228" t="s">
        <v>1698</v>
      </c>
      <c r="E355" s="228" t="str">
        <f>CONCATENATE(SUM('Раздел 4'!U45:U45),"&lt;=",SUM('Раздел 4'!U44:U44))</f>
        <v>0&lt;=0</v>
      </c>
    </row>
    <row r="356" spans="1:5" s="132" customFormat="1" ht="25.5">
      <c r="A356" s="227">
        <f>IF((SUM('Раздел 4'!V45:V45)&lt;=SUM('Раздел 4'!V44:V44)),"","Неверно!")</f>
      </c>
      <c r="B356" s="230" t="s">
        <v>1665</v>
      </c>
      <c r="C356" s="228" t="s">
        <v>2221</v>
      </c>
      <c r="D356" s="228" t="s">
        <v>1698</v>
      </c>
      <c r="E356" s="228" t="str">
        <f>CONCATENATE(SUM('Раздел 4'!V45:V45),"&lt;=",SUM('Раздел 4'!V44:V44))</f>
        <v>0&lt;=0</v>
      </c>
    </row>
    <row r="357" spans="1:5" s="132" customFormat="1" ht="25.5">
      <c r="A357" s="227">
        <f>IF((SUM('Раздел 4'!W45:W45)&lt;=SUM('Раздел 4'!W44:W44)),"","Неверно!")</f>
      </c>
      <c r="B357" s="230" t="s">
        <v>1665</v>
      </c>
      <c r="C357" s="228" t="s">
        <v>2222</v>
      </c>
      <c r="D357" s="228" t="s">
        <v>1698</v>
      </c>
      <c r="E357" s="228" t="str">
        <f>CONCATENATE(SUM('Раздел 4'!W45:W45),"&lt;=",SUM('Раздел 4'!W44:W44))</f>
        <v>0&lt;=0</v>
      </c>
    </row>
    <row r="358" spans="1:5" s="132" customFormat="1" ht="25.5">
      <c r="A358" s="227">
        <f>IF((SUM('Раздел 4'!X45:X45)&lt;=SUM('Раздел 4'!X44:X44)),"","Неверно!")</f>
      </c>
      <c r="B358" s="230" t="s">
        <v>1665</v>
      </c>
      <c r="C358" s="228" t="s">
        <v>2223</v>
      </c>
      <c r="D358" s="228" t="s">
        <v>1698</v>
      </c>
      <c r="E358" s="228" t="str">
        <f>CONCATENATE(SUM('Раздел 4'!X45:X45),"&lt;=",SUM('Раздел 4'!X44:X44))</f>
        <v>0&lt;=0</v>
      </c>
    </row>
    <row r="359" spans="1:5" s="132" customFormat="1" ht="25.5">
      <c r="A359" s="227">
        <f>IF((SUM('Раздел 4'!G45:G45)&lt;=SUM('Раздел 4'!G44:G44)),"","Неверно!")</f>
      </c>
      <c r="B359" s="230" t="s">
        <v>1665</v>
      </c>
      <c r="C359" s="228" t="s">
        <v>2224</v>
      </c>
      <c r="D359" s="228" t="s">
        <v>1698</v>
      </c>
      <c r="E359" s="228" t="str">
        <f>CONCATENATE(SUM('Раздел 4'!G45:G45),"&lt;=",SUM('Раздел 4'!G44:G44))</f>
        <v>0&lt;=0</v>
      </c>
    </row>
    <row r="360" spans="1:5" s="132" customFormat="1" ht="25.5">
      <c r="A360" s="227">
        <f>IF((SUM('Раздел 4'!Y45:Y45)&lt;=SUM('Раздел 4'!Y44:Y44)),"","Неверно!")</f>
      </c>
      <c r="B360" s="230" t="s">
        <v>1665</v>
      </c>
      <c r="C360" s="228" t="s">
        <v>2225</v>
      </c>
      <c r="D360" s="228" t="s">
        <v>1698</v>
      </c>
      <c r="E360" s="228" t="str">
        <f>CONCATENATE(SUM('Раздел 4'!Y45:Y45),"&lt;=",SUM('Раздел 4'!Y44:Y44))</f>
        <v>0&lt;=0</v>
      </c>
    </row>
    <row r="361" spans="1:5" s="132" customFormat="1" ht="25.5">
      <c r="A361" s="227">
        <f>IF((SUM('Раздел 4'!Z45:Z45)&lt;=SUM('Раздел 4'!Z44:Z44)),"","Неверно!")</f>
      </c>
      <c r="B361" s="230" t="s">
        <v>1665</v>
      </c>
      <c r="C361" s="228" t="s">
        <v>2226</v>
      </c>
      <c r="D361" s="228" t="s">
        <v>1698</v>
      </c>
      <c r="E361" s="228" t="str">
        <f>CONCATENATE(SUM('Раздел 4'!Z45:Z45),"&lt;=",SUM('Раздел 4'!Z44:Z44))</f>
        <v>0&lt;=0</v>
      </c>
    </row>
    <row r="362" spans="1:5" s="132" customFormat="1" ht="25.5">
      <c r="A362" s="227">
        <f>IF((SUM('Раздел 4'!AA45:AA45)&lt;=SUM('Раздел 4'!AA44:AA44)),"","Неверно!")</f>
      </c>
      <c r="B362" s="230" t="s">
        <v>1665</v>
      </c>
      <c r="C362" s="228" t="s">
        <v>2227</v>
      </c>
      <c r="D362" s="228" t="s">
        <v>1698</v>
      </c>
      <c r="E362" s="228" t="str">
        <f>CONCATENATE(SUM('Раздел 4'!AA45:AA45),"&lt;=",SUM('Раздел 4'!AA44:AA44))</f>
        <v>0&lt;=0</v>
      </c>
    </row>
    <row r="363" spans="1:5" s="132" customFormat="1" ht="25.5">
      <c r="A363" s="227">
        <f>IF((SUM('Раздел 4'!AB45:AB45)&lt;=SUM('Раздел 4'!AB44:AB44)),"","Неверно!")</f>
      </c>
      <c r="B363" s="230" t="s">
        <v>1665</v>
      </c>
      <c r="C363" s="228" t="s">
        <v>2228</v>
      </c>
      <c r="D363" s="228" t="s">
        <v>1698</v>
      </c>
      <c r="E363" s="228" t="str">
        <f>CONCATENATE(SUM('Раздел 4'!AB45:AB45),"&lt;=",SUM('Раздел 4'!AB44:AB44))</f>
        <v>0&lt;=0</v>
      </c>
    </row>
    <row r="364" spans="1:5" s="132" customFormat="1" ht="25.5">
      <c r="A364" s="227">
        <f>IF((SUM('Раздел 4'!AC45:AC45)&lt;=SUM('Раздел 4'!AC44:AC44)),"","Неверно!")</f>
      </c>
      <c r="B364" s="230" t="s">
        <v>1665</v>
      </c>
      <c r="C364" s="228" t="s">
        <v>2229</v>
      </c>
      <c r="D364" s="228" t="s">
        <v>1698</v>
      </c>
      <c r="E364" s="228" t="str">
        <f>CONCATENATE(SUM('Раздел 4'!AC45:AC45),"&lt;=",SUM('Раздел 4'!AC44:AC44))</f>
        <v>0&lt;=0</v>
      </c>
    </row>
    <row r="365" spans="1:5" s="132" customFormat="1" ht="25.5">
      <c r="A365" s="227">
        <f>IF((SUM('Раздел 4'!AD45:AD45)&lt;=SUM('Раздел 4'!AD44:AD44)),"","Неверно!")</f>
      </c>
      <c r="B365" s="230" t="s">
        <v>1665</v>
      </c>
      <c r="C365" s="228" t="s">
        <v>2230</v>
      </c>
      <c r="D365" s="228" t="s">
        <v>1698</v>
      </c>
      <c r="E365" s="228" t="str">
        <f>CONCATENATE(SUM('Раздел 4'!AD45:AD45),"&lt;=",SUM('Раздел 4'!AD44:AD44))</f>
        <v>0&lt;=0</v>
      </c>
    </row>
    <row r="366" spans="1:5" s="132" customFormat="1" ht="25.5">
      <c r="A366" s="227">
        <f>IF((SUM('Раздел 4'!AE45:AE45)&lt;=SUM('Раздел 4'!AE44:AE44)),"","Неверно!")</f>
      </c>
      <c r="B366" s="230" t="s">
        <v>1665</v>
      </c>
      <c r="C366" s="228" t="s">
        <v>2231</v>
      </c>
      <c r="D366" s="228" t="s">
        <v>1698</v>
      </c>
      <c r="E366" s="228" t="str">
        <f>CONCATENATE(SUM('Раздел 4'!AE45:AE45),"&lt;=",SUM('Раздел 4'!AE44:AE44))</f>
        <v>0&lt;=0</v>
      </c>
    </row>
    <row r="367" spans="1:5" s="132" customFormat="1" ht="25.5">
      <c r="A367" s="227">
        <f>IF((SUM('Раздел 4'!AF45:AF45)&lt;=SUM('Раздел 4'!AF44:AF44)),"","Неверно!")</f>
      </c>
      <c r="B367" s="230" t="s">
        <v>1665</v>
      </c>
      <c r="C367" s="228" t="s">
        <v>2232</v>
      </c>
      <c r="D367" s="228" t="s">
        <v>1698</v>
      </c>
      <c r="E367" s="228" t="str">
        <f>CONCATENATE(SUM('Раздел 4'!AF45:AF45),"&lt;=",SUM('Раздел 4'!AF44:AF44))</f>
        <v>0&lt;=0</v>
      </c>
    </row>
    <row r="368" spans="1:5" s="132" customFormat="1" ht="25.5">
      <c r="A368" s="227">
        <f>IF((SUM('Раздел 4'!AG45:AG45)&lt;=SUM('Раздел 4'!AG44:AG44)),"","Неверно!")</f>
      </c>
      <c r="B368" s="230" t="s">
        <v>1665</v>
      </c>
      <c r="C368" s="228" t="s">
        <v>2233</v>
      </c>
      <c r="D368" s="228" t="s">
        <v>1698</v>
      </c>
      <c r="E368" s="228" t="str">
        <f>CONCATENATE(SUM('Раздел 4'!AG45:AG45),"&lt;=",SUM('Раздел 4'!AG44:AG44))</f>
        <v>0&lt;=0</v>
      </c>
    </row>
    <row r="369" spans="1:5" s="132" customFormat="1" ht="25.5">
      <c r="A369" s="227">
        <f>IF((SUM('Раздел 4'!AH45:AH45)&lt;=SUM('Раздел 4'!AH44:AH44)),"","Неверно!")</f>
      </c>
      <c r="B369" s="230" t="s">
        <v>1665</v>
      </c>
      <c r="C369" s="228" t="s">
        <v>2234</v>
      </c>
      <c r="D369" s="228" t="s">
        <v>1698</v>
      </c>
      <c r="E369" s="228" t="str">
        <f>CONCATENATE(SUM('Раздел 4'!AH45:AH45),"&lt;=",SUM('Раздел 4'!AH44:AH44))</f>
        <v>0&lt;=0</v>
      </c>
    </row>
    <row r="370" spans="1:5" s="132" customFormat="1" ht="25.5">
      <c r="A370" s="227">
        <f>IF((SUM('Раздел 4'!H45:H45)&lt;=SUM('Раздел 4'!H44:H44)),"","Неверно!")</f>
      </c>
      <c r="B370" s="230" t="s">
        <v>1665</v>
      </c>
      <c r="C370" s="228" t="s">
        <v>2235</v>
      </c>
      <c r="D370" s="228" t="s">
        <v>1698</v>
      </c>
      <c r="E370" s="228" t="str">
        <f>CONCATENATE(SUM('Раздел 4'!H45:H45),"&lt;=",SUM('Раздел 4'!H44:H44))</f>
        <v>0&lt;=0</v>
      </c>
    </row>
    <row r="371" spans="1:5" s="132" customFormat="1" ht="25.5">
      <c r="A371" s="227">
        <f>IF((SUM('Раздел 4'!AI45:AI45)&lt;=SUM('Раздел 4'!AI44:AI44)),"","Неверно!")</f>
      </c>
      <c r="B371" s="230" t="s">
        <v>1665</v>
      </c>
      <c r="C371" s="228" t="s">
        <v>2236</v>
      </c>
      <c r="D371" s="228" t="s">
        <v>1698</v>
      </c>
      <c r="E371" s="228" t="str">
        <f>CONCATENATE(SUM('Раздел 4'!AI45:AI45),"&lt;=",SUM('Раздел 4'!AI44:AI44))</f>
        <v>0&lt;=0</v>
      </c>
    </row>
    <row r="372" spans="1:5" s="132" customFormat="1" ht="25.5">
      <c r="A372" s="227">
        <f>IF((SUM('Раздел 4'!AJ45:AJ45)&lt;=SUM('Раздел 4'!AJ44:AJ44)),"","Неверно!")</f>
      </c>
      <c r="B372" s="230" t="s">
        <v>1665</v>
      </c>
      <c r="C372" s="228" t="s">
        <v>2237</v>
      </c>
      <c r="D372" s="228" t="s">
        <v>1698</v>
      </c>
      <c r="E372" s="228" t="str">
        <f>CONCATENATE(SUM('Раздел 4'!AJ45:AJ45),"&lt;=",SUM('Раздел 4'!AJ44:AJ44))</f>
        <v>0&lt;=0</v>
      </c>
    </row>
    <row r="373" spans="1:5" s="132" customFormat="1" ht="25.5">
      <c r="A373" s="227">
        <f>IF((SUM('Раздел 4'!AK45:AK45)&lt;=SUM('Раздел 4'!AK44:AK44)),"","Неверно!")</f>
      </c>
      <c r="B373" s="230" t="s">
        <v>1665</v>
      </c>
      <c r="C373" s="228" t="s">
        <v>2238</v>
      </c>
      <c r="D373" s="228" t="s">
        <v>1698</v>
      </c>
      <c r="E373" s="228" t="str">
        <f>CONCATENATE(SUM('Раздел 4'!AK45:AK45),"&lt;=",SUM('Раздел 4'!AK44:AK44))</f>
        <v>0&lt;=0</v>
      </c>
    </row>
    <row r="374" spans="1:5" s="132" customFormat="1" ht="25.5">
      <c r="A374" s="227">
        <f>IF((SUM('Раздел 4'!AL45:AL45)&lt;=SUM('Раздел 4'!AL44:AL44)),"","Неверно!")</f>
      </c>
      <c r="B374" s="230" t="s">
        <v>1665</v>
      </c>
      <c r="C374" s="228" t="s">
        <v>2239</v>
      </c>
      <c r="D374" s="228" t="s">
        <v>1698</v>
      </c>
      <c r="E374" s="228" t="str">
        <f>CONCATENATE(SUM('Раздел 4'!AL45:AL45),"&lt;=",SUM('Раздел 4'!AL44:AL44))</f>
        <v>0&lt;=0</v>
      </c>
    </row>
    <row r="375" spans="1:5" s="132" customFormat="1" ht="25.5">
      <c r="A375" s="227">
        <f>IF((SUM('Раздел 4'!AM45:AM45)&lt;=SUM('Раздел 4'!AM44:AM44)),"","Неверно!")</f>
      </c>
      <c r="B375" s="230" t="s">
        <v>1665</v>
      </c>
      <c r="C375" s="228" t="s">
        <v>2240</v>
      </c>
      <c r="D375" s="228" t="s">
        <v>1698</v>
      </c>
      <c r="E375" s="228" t="str">
        <f>CONCATENATE(SUM('Раздел 4'!AM45:AM45),"&lt;=",SUM('Раздел 4'!AM44:AM44))</f>
        <v>0&lt;=0</v>
      </c>
    </row>
    <row r="376" spans="1:5" s="132" customFormat="1" ht="25.5">
      <c r="A376" s="227">
        <f>IF((SUM('Раздел 4'!AN45:AN45)&lt;=SUM('Раздел 4'!AN44:AN44)),"","Неверно!")</f>
      </c>
      <c r="B376" s="230" t="s">
        <v>1665</v>
      </c>
      <c r="C376" s="228" t="s">
        <v>2241</v>
      </c>
      <c r="D376" s="228" t="s">
        <v>1698</v>
      </c>
      <c r="E376" s="228" t="str">
        <f>CONCATENATE(SUM('Раздел 4'!AN45:AN45),"&lt;=",SUM('Раздел 4'!AN44:AN44))</f>
        <v>0&lt;=0</v>
      </c>
    </row>
    <row r="377" spans="1:5" s="132" customFormat="1" ht="25.5">
      <c r="A377" s="227">
        <f>IF((SUM('Раздел 4'!AO45:AO45)&lt;=SUM('Раздел 4'!AO44:AO44)),"","Неверно!")</f>
      </c>
      <c r="B377" s="230" t="s">
        <v>1665</v>
      </c>
      <c r="C377" s="228" t="s">
        <v>2242</v>
      </c>
      <c r="D377" s="228" t="s">
        <v>1698</v>
      </c>
      <c r="E377" s="228" t="str">
        <f>CONCATENATE(SUM('Раздел 4'!AO45:AO45),"&lt;=",SUM('Раздел 4'!AO44:AO44))</f>
        <v>0&lt;=0</v>
      </c>
    </row>
    <row r="378" spans="1:5" s="132" customFormat="1" ht="25.5">
      <c r="A378" s="227">
        <f>IF((SUM('Раздел 4'!AP45:AP45)&lt;=SUM('Раздел 4'!AP44:AP44)),"","Неверно!")</f>
      </c>
      <c r="B378" s="230" t="s">
        <v>1665</v>
      </c>
      <c r="C378" s="228" t="s">
        <v>2243</v>
      </c>
      <c r="D378" s="228" t="s">
        <v>1698</v>
      </c>
      <c r="E378" s="228" t="str">
        <f>CONCATENATE(SUM('Раздел 4'!AP45:AP45),"&lt;=",SUM('Раздел 4'!AP44:AP44))</f>
        <v>0&lt;=0</v>
      </c>
    </row>
    <row r="379" spans="1:5" s="132" customFormat="1" ht="25.5">
      <c r="A379" s="227">
        <f>IF((SUM('Раздел 4'!AQ45:AQ45)&lt;=SUM('Раздел 4'!AQ44:AQ44)),"","Неверно!")</f>
      </c>
      <c r="B379" s="230" t="s">
        <v>1665</v>
      </c>
      <c r="C379" s="228" t="s">
        <v>2244</v>
      </c>
      <c r="D379" s="228" t="s">
        <v>1698</v>
      </c>
      <c r="E379" s="228" t="str">
        <f>CONCATENATE(SUM('Раздел 4'!AQ45:AQ45),"&lt;=",SUM('Раздел 4'!AQ44:AQ44))</f>
        <v>0&lt;=0</v>
      </c>
    </row>
    <row r="380" spans="1:5" s="132" customFormat="1" ht="25.5">
      <c r="A380" s="227">
        <f>IF((SUM('Раздел 4'!I45:I45)&lt;=SUM('Раздел 4'!I44:I44)),"","Неверно!")</f>
      </c>
      <c r="B380" s="230" t="s">
        <v>1665</v>
      </c>
      <c r="C380" s="228" t="s">
        <v>2245</v>
      </c>
      <c r="D380" s="228" t="s">
        <v>1698</v>
      </c>
      <c r="E380" s="228" t="str">
        <f>CONCATENATE(SUM('Раздел 4'!I45:I45),"&lt;=",SUM('Раздел 4'!I44:I44))</f>
        <v>0&lt;=0</v>
      </c>
    </row>
    <row r="381" spans="1:5" s="132" customFormat="1" ht="25.5">
      <c r="A381" s="227">
        <f>IF((SUM('Раздел 4'!J45:J45)&lt;=SUM('Раздел 4'!J44:J44)),"","Неверно!")</f>
      </c>
      <c r="B381" s="230" t="s">
        <v>1665</v>
      </c>
      <c r="C381" s="228" t="s">
        <v>2246</v>
      </c>
      <c r="D381" s="228" t="s">
        <v>1698</v>
      </c>
      <c r="E381" s="228" t="str">
        <f>CONCATENATE(SUM('Раздел 4'!J45:J45),"&lt;=",SUM('Раздел 4'!J44:J44))</f>
        <v>0&lt;=0</v>
      </c>
    </row>
    <row r="382" spans="1:5" s="132" customFormat="1" ht="25.5">
      <c r="A382" s="227">
        <f>IF((SUM('Раздел 4'!K45:K45)&lt;=SUM('Раздел 4'!K44:K44)),"","Неверно!")</f>
      </c>
      <c r="B382" s="230" t="s">
        <v>1665</v>
      </c>
      <c r="C382" s="228" t="s">
        <v>2247</v>
      </c>
      <c r="D382" s="228" t="s">
        <v>1698</v>
      </c>
      <c r="E382" s="228" t="str">
        <f>CONCATENATE(SUM('Раздел 4'!K45:K45),"&lt;=",SUM('Раздел 4'!K44:K44))</f>
        <v>0&lt;=0</v>
      </c>
    </row>
    <row r="383" spans="1:5" s="132" customFormat="1" ht="25.5">
      <c r="A383" s="227">
        <f>IF((SUM('Раздел 4'!L45:L45)&lt;=SUM('Раздел 4'!L44:L44)),"","Неверно!")</f>
      </c>
      <c r="B383" s="230" t="s">
        <v>1665</v>
      </c>
      <c r="C383" s="228" t="s">
        <v>2248</v>
      </c>
      <c r="D383" s="228" t="s">
        <v>1698</v>
      </c>
      <c r="E383" s="228" t="str">
        <f>CONCATENATE(SUM('Раздел 4'!L45:L45),"&lt;=",SUM('Раздел 4'!L44:L44))</f>
        <v>0&lt;=0</v>
      </c>
    </row>
    <row r="384" spans="1:5" s="132" customFormat="1" ht="25.5">
      <c r="A384" s="227">
        <f>IF((SUM('Раздел 4'!M45:M45)&lt;=SUM('Раздел 4'!M44:M44)),"","Неверно!")</f>
      </c>
      <c r="B384" s="230" t="s">
        <v>1665</v>
      </c>
      <c r="C384" s="228" t="s">
        <v>2249</v>
      </c>
      <c r="D384" s="228" t="s">
        <v>1698</v>
      </c>
      <c r="E384" s="228" t="str">
        <f>CONCATENATE(SUM('Раздел 4'!M45:M45),"&lt;=",SUM('Раздел 4'!M44:M44))</f>
        <v>0&lt;=0</v>
      </c>
    </row>
    <row r="385" spans="1:5" s="132" customFormat="1" ht="25.5">
      <c r="A385" s="227">
        <f>IF((SUM('Раздел 4'!N45:N45)&lt;=SUM('Раздел 4'!N44:N44)),"","Неверно!")</f>
      </c>
      <c r="B385" s="230" t="s">
        <v>1665</v>
      </c>
      <c r="C385" s="228" t="s">
        <v>2250</v>
      </c>
      <c r="D385" s="228" t="s">
        <v>1698</v>
      </c>
      <c r="E385" s="228" t="str">
        <f>CONCATENATE(SUM('Раздел 4'!N45:N45),"&lt;=",SUM('Раздел 4'!N44:N44))</f>
        <v>0&lt;=0</v>
      </c>
    </row>
    <row r="386" spans="1:5" s="132" customFormat="1" ht="25.5">
      <c r="A386" s="227">
        <f>IF((SUM('Разделы 5, 6, 7, 8'!J25:J25)&gt;=SUM('Разделы 5, 6, 7, 8'!K25:L25)),"","Неверно!")</f>
      </c>
      <c r="B386" s="230" t="s">
        <v>1666</v>
      </c>
      <c r="C386" s="228" t="s">
        <v>1667</v>
      </c>
      <c r="D386" s="228" t="s">
        <v>1668</v>
      </c>
      <c r="E386" s="228" t="str">
        <f>CONCATENATE(SUM('Разделы 5, 6, 7, 8'!J25:J25),"&gt;=",SUM('Разделы 5, 6, 7, 8'!K25:L25))</f>
        <v>0&gt;=0</v>
      </c>
    </row>
    <row r="387" spans="1:5" s="132" customFormat="1" ht="25.5">
      <c r="A387" s="227">
        <f>IF((SUM('Разделы 5, 6, 7, 8'!J34:J34)&gt;=SUM('Разделы 5, 6, 7, 8'!K34:L34)),"","Неверно!")</f>
      </c>
      <c r="B387" s="230" t="s">
        <v>1666</v>
      </c>
      <c r="C387" s="228" t="s">
        <v>1669</v>
      </c>
      <c r="D387" s="228" t="s">
        <v>1668</v>
      </c>
      <c r="E387" s="228" t="str">
        <f>CONCATENATE(SUM('Разделы 5, 6, 7, 8'!J34:J34),"&gt;=",SUM('Разделы 5, 6, 7, 8'!K34:L34))</f>
        <v>0&gt;=0</v>
      </c>
    </row>
    <row r="388" spans="1:5" s="132" customFormat="1" ht="25.5">
      <c r="A388" s="227">
        <f>IF((SUM('Разделы 5, 6, 7, 8'!J26:J26)&gt;=SUM('Разделы 5, 6, 7, 8'!K26:L26)),"","Неверно!")</f>
      </c>
      <c r="B388" s="230" t="s">
        <v>1666</v>
      </c>
      <c r="C388" s="228" t="s">
        <v>1670</v>
      </c>
      <c r="D388" s="228" t="s">
        <v>1668</v>
      </c>
      <c r="E388" s="228" t="str">
        <f>CONCATENATE(SUM('Разделы 5, 6, 7, 8'!J26:J26),"&gt;=",SUM('Разделы 5, 6, 7, 8'!K26:L26))</f>
        <v>0&gt;=0</v>
      </c>
    </row>
    <row r="389" spans="1:5" s="132" customFormat="1" ht="25.5">
      <c r="A389" s="227">
        <f>IF((SUM('Разделы 5, 6, 7, 8'!J27:J27)&gt;=SUM('Разделы 5, 6, 7, 8'!K27:L27)),"","Неверно!")</f>
      </c>
      <c r="B389" s="230" t="s">
        <v>1666</v>
      </c>
      <c r="C389" s="228" t="s">
        <v>1671</v>
      </c>
      <c r="D389" s="228" t="s">
        <v>1668</v>
      </c>
      <c r="E389" s="228" t="str">
        <f>CONCATENATE(SUM('Разделы 5, 6, 7, 8'!J27:J27),"&gt;=",SUM('Разделы 5, 6, 7, 8'!K27:L27))</f>
        <v>0&gt;=0</v>
      </c>
    </row>
    <row r="390" spans="1:5" s="132" customFormat="1" ht="25.5">
      <c r="A390" s="227">
        <f>IF((SUM('Разделы 5, 6, 7, 8'!J28:J28)&gt;=SUM('Разделы 5, 6, 7, 8'!K28:L28)),"","Неверно!")</f>
      </c>
      <c r="B390" s="230" t="s">
        <v>1666</v>
      </c>
      <c r="C390" s="228" t="s">
        <v>1672</v>
      </c>
      <c r="D390" s="228" t="s">
        <v>1668</v>
      </c>
      <c r="E390" s="228" t="str">
        <f>CONCATENATE(SUM('Разделы 5, 6, 7, 8'!J28:J28),"&gt;=",SUM('Разделы 5, 6, 7, 8'!K28:L28))</f>
        <v>0&gt;=0</v>
      </c>
    </row>
    <row r="391" spans="1:5" s="132" customFormat="1" ht="25.5">
      <c r="A391" s="227">
        <f>IF((SUM('Разделы 5, 6, 7, 8'!J29:J29)&gt;=SUM('Разделы 5, 6, 7, 8'!K29:L29)),"","Неверно!")</f>
      </c>
      <c r="B391" s="230" t="s">
        <v>1666</v>
      </c>
      <c r="C391" s="228" t="s">
        <v>1673</v>
      </c>
      <c r="D391" s="228" t="s">
        <v>1668</v>
      </c>
      <c r="E391" s="228" t="str">
        <f>CONCATENATE(SUM('Разделы 5, 6, 7, 8'!J29:J29),"&gt;=",SUM('Разделы 5, 6, 7, 8'!K29:L29))</f>
        <v>0&gt;=0</v>
      </c>
    </row>
    <row r="392" spans="1:5" s="132" customFormat="1" ht="25.5">
      <c r="A392" s="227">
        <f>IF((SUM('Разделы 5, 6, 7, 8'!J30:J30)&gt;=SUM('Разделы 5, 6, 7, 8'!K30:L30)),"","Неверно!")</f>
      </c>
      <c r="B392" s="230" t="s">
        <v>1666</v>
      </c>
      <c r="C392" s="228" t="s">
        <v>1674</v>
      </c>
      <c r="D392" s="228" t="s">
        <v>1668</v>
      </c>
      <c r="E392" s="228" t="str">
        <f>CONCATENATE(SUM('Разделы 5, 6, 7, 8'!J30:J30),"&gt;=",SUM('Разделы 5, 6, 7, 8'!K30:L30))</f>
        <v>0&gt;=0</v>
      </c>
    </row>
    <row r="393" spans="1:5" s="132" customFormat="1" ht="25.5">
      <c r="A393" s="227">
        <f>IF((SUM('Разделы 5, 6, 7, 8'!J31:J31)&gt;=SUM('Разделы 5, 6, 7, 8'!K31:L31)),"","Неверно!")</f>
      </c>
      <c r="B393" s="230" t="s">
        <v>1666</v>
      </c>
      <c r="C393" s="228" t="s">
        <v>1675</v>
      </c>
      <c r="D393" s="228" t="s">
        <v>1668</v>
      </c>
      <c r="E393" s="228" t="str">
        <f>CONCATENATE(SUM('Разделы 5, 6, 7, 8'!J31:J31),"&gt;=",SUM('Разделы 5, 6, 7, 8'!K31:L31))</f>
        <v>0&gt;=0</v>
      </c>
    </row>
    <row r="394" spans="1:5" s="132" customFormat="1" ht="25.5">
      <c r="A394" s="227">
        <f>IF((SUM('Разделы 5, 6, 7, 8'!J32:J32)&gt;=SUM('Разделы 5, 6, 7, 8'!K32:L32)),"","Неверно!")</f>
      </c>
      <c r="B394" s="230" t="s">
        <v>1666</v>
      </c>
      <c r="C394" s="228" t="s">
        <v>1676</v>
      </c>
      <c r="D394" s="228" t="s">
        <v>1668</v>
      </c>
      <c r="E394" s="228" t="str">
        <f>CONCATENATE(SUM('Разделы 5, 6, 7, 8'!J32:J32),"&gt;=",SUM('Разделы 5, 6, 7, 8'!K32:L32))</f>
        <v>0&gt;=0</v>
      </c>
    </row>
    <row r="395" spans="1:5" s="132" customFormat="1" ht="25.5">
      <c r="A395" s="227">
        <f>IF((SUM('Разделы 5, 6, 7, 8'!J33:J33)&gt;=SUM('Разделы 5, 6, 7, 8'!K33:L33)),"","Неверно!")</f>
      </c>
      <c r="B395" s="230" t="s">
        <v>1666</v>
      </c>
      <c r="C395" s="228" t="s">
        <v>1677</v>
      </c>
      <c r="D395" s="228" t="s">
        <v>1668</v>
      </c>
      <c r="E395" s="228" t="str">
        <f>CONCATENATE(SUM('Разделы 5, 6, 7, 8'!J33:J33),"&gt;=",SUM('Разделы 5, 6, 7, 8'!K33:L33))</f>
        <v>0&gt;=0</v>
      </c>
    </row>
    <row r="396" spans="1:5" s="132" customFormat="1" ht="25.5">
      <c r="A396" s="227">
        <f>IF((SUM('Раздел 4'!P10:P10)=SUM('Раздел 4'!G10:H10)+SUM('Раздел 4'!J10:O10)),"","Неверно!")</f>
      </c>
      <c r="B396" s="230" t="s">
        <v>1678</v>
      </c>
      <c r="C396" s="228" t="s">
        <v>2104</v>
      </c>
      <c r="D396" s="228" t="s">
        <v>1679</v>
      </c>
      <c r="E396" s="228" t="str">
        <f>CONCATENATE(SUM('Раздел 4'!P10:P10),"=",SUM('Раздел 4'!G10:H10),"+",SUM('Раздел 4'!J10:O10))</f>
        <v>0=0+0</v>
      </c>
    </row>
    <row r="397" spans="1:5" s="132" customFormat="1" ht="25.5">
      <c r="A397" s="227">
        <f>IF((SUM('Раздел 4'!P19:P19)=SUM('Раздел 4'!G19:H19)+SUM('Раздел 4'!J19:O19)),"","Неверно!")</f>
      </c>
      <c r="B397" s="230" t="s">
        <v>1678</v>
      </c>
      <c r="C397" s="228" t="s">
        <v>2105</v>
      </c>
      <c r="D397" s="228" t="s">
        <v>1679</v>
      </c>
      <c r="E397" s="228" t="str">
        <f>CONCATENATE(SUM('Раздел 4'!P19:P19),"=",SUM('Раздел 4'!G19:H19),"+",SUM('Раздел 4'!J19:O19))</f>
        <v>0=0+0</v>
      </c>
    </row>
    <row r="398" spans="1:5" s="132" customFormat="1" ht="25.5">
      <c r="A398" s="227">
        <f>IF((SUM('Раздел 4'!P20:P20)=SUM('Раздел 4'!G20:H20)+SUM('Раздел 4'!J20:O20)),"","Неверно!")</f>
      </c>
      <c r="B398" s="230" t="s">
        <v>1678</v>
      </c>
      <c r="C398" s="228" t="s">
        <v>2106</v>
      </c>
      <c r="D398" s="228" t="s">
        <v>1679</v>
      </c>
      <c r="E398" s="228" t="str">
        <f>CONCATENATE(SUM('Раздел 4'!P20:P20),"=",SUM('Раздел 4'!G20:H20),"+",SUM('Раздел 4'!J20:O20))</f>
        <v>0=0+0</v>
      </c>
    </row>
    <row r="399" spans="1:5" s="132" customFormat="1" ht="25.5">
      <c r="A399" s="227">
        <f>IF((SUM('Раздел 4'!P21:P21)=SUM('Раздел 4'!G21:H21)+SUM('Раздел 4'!J21:O21)),"","Неверно!")</f>
      </c>
      <c r="B399" s="230" t="s">
        <v>1678</v>
      </c>
      <c r="C399" s="228" t="s">
        <v>2107</v>
      </c>
      <c r="D399" s="228" t="s">
        <v>1679</v>
      </c>
      <c r="E399" s="228" t="str">
        <f>CONCATENATE(SUM('Раздел 4'!P21:P21),"=",SUM('Раздел 4'!G21:H21),"+",SUM('Раздел 4'!J21:O21))</f>
        <v>0=0+0</v>
      </c>
    </row>
    <row r="400" spans="1:5" s="132" customFormat="1" ht="25.5">
      <c r="A400" s="227">
        <f>IF((SUM('Раздел 4'!P22:P22)=SUM('Раздел 4'!G22:H22)+SUM('Раздел 4'!J22:O22)),"","Неверно!")</f>
      </c>
      <c r="B400" s="230" t="s">
        <v>1678</v>
      </c>
      <c r="C400" s="228" t="s">
        <v>2108</v>
      </c>
      <c r="D400" s="228" t="s">
        <v>1679</v>
      </c>
      <c r="E400" s="228" t="str">
        <f>CONCATENATE(SUM('Раздел 4'!P22:P22),"=",SUM('Раздел 4'!G22:H22),"+",SUM('Раздел 4'!J22:O22))</f>
        <v>0=0+0</v>
      </c>
    </row>
    <row r="401" spans="1:5" s="132" customFormat="1" ht="25.5">
      <c r="A401" s="227">
        <f>IF((SUM('Раздел 4'!P23:P23)=SUM('Раздел 4'!G23:H23)+SUM('Раздел 4'!J23:O23)),"","Неверно!")</f>
      </c>
      <c r="B401" s="230" t="s">
        <v>1678</v>
      </c>
      <c r="C401" s="228" t="s">
        <v>2109</v>
      </c>
      <c r="D401" s="228" t="s">
        <v>1679</v>
      </c>
      <c r="E401" s="228" t="str">
        <f>CONCATENATE(SUM('Раздел 4'!P23:P23),"=",SUM('Раздел 4'!G23:H23),"+",SUM('Раздел 4'!J23:O23))</f>
        <v>0=0+0</v>
      </c>
    </row>
    <row r="402" spans="1:5" s="132" customFormat="1" ht="25.5">
      <c r="A402" s="227">
        <f>IF((SUM('Раздел 4'!P24:P24)=SUM('Раздел 4'!G24:H24)+SUM('Раздел 4'!J24:O24)),"","Неверно!")</f>
      </c>
      <c r="B402" s="230" t="s">
        <v>1678</v>
      </c>
      <c r="C402" s="228" t="s">
        <v>2110</v>
      </c>
      <c r="D402" s="228" t="s">
        <v>1679</v>
      </c>
      <c r="E402" s="228" t="str">
        <f>CONCATENATE(SUM('Раздел 4'!P24:P24),"=",SUM('Раздел 4'!G24:H24),"+",SUM('Раздел 4'!J24:O24))</f>
        <v>0=0+0</v>
      </c>
    </row>
    <row r="403" spans="1:5" s="132" customFormat="1" ht="25.5">
      <c r="A403" s="227">
        <f>IF((SUM('Раздел 4'!P25:P25)=SUM('Раздел 4'!G25:H25)+SUM('Раздел 4'!J25:O25)),"","Неверно!")</f>
      </c>
      <c r="B403" s="230" t="s">
        <v>1678</v>
      </c>
      <c r="C403" s="228" t="s">
        <v>2111</v>
      </c>
      <c r="D403" s="228" t="s">
        <v>1679</v>
      </c>
      <c r="E403" s="228" t="str">
        <f>CONCATENATE(SUM('Раздел 4'!P25:P25),"=",SUM('Раздел 4'!G25:H25),"+",SUM('Раздел 4'!J25:O25))</f>
        <v>0=0+0</v>
      </c>
    </row>
    <row r="404" spans="1:5" s="132" customFormat="1" ht="25.5">
      <c r="A404" s="227">
        <f>IF((SUM('Раздел 4'!P26:P26)=SUM('Раздел 4'!G26:H26)+SUM('Раздел 4'!J26:O26)),"","Неверно!")</f>
      </c>
      <c r="B404" s="230" t="s">
        <v>1678</v>
      </c>
      <c r="C404" s="228" t="s">
        <v>2112</v>
      </c>
      <c r="D404" s="228" t="s">
        <v>1679</v>
      </c>
      <c r="E404" s="228" t="str">
        <f>CONCATENATE(SUM('Раздел 4'!P26:P26),"=",SUM('Раздел 4'!G26:H26),"+",SUM('Раздел 4'!J26:O26))</f>
        <v>0=0+0</v>
      </c>
    </row>
    <row r="405" spans="1:5" s="132" customFormat="1" ht="25.5">
      <c r="A405" s="227">
        <f>IF((SUM('Раздел 4'!P27:P27)=SUM('Раздел 4'!G27:H27)+SUM('Раздел 4'!J27:O27)),"","Неверно!")</f>
      </c>
      <c r="B405" s="230" t="s">
        <v>1678</v>
      </c>
      <c r="C405" s="228" t="s">
        <v>2113</v>
      </c>
      <c r="D405" s="228" t="s">
        <v>1679</v>
      </c>
      <c r="E405" s="228" t="str">
        <f>CONCATENATE(SUM('Раздел 4'!P27:P27),"=",SUM('Раздел 4'!G27:H27),"+",SUM('Раздел 4'!J27:O27))</f>
        <v>0=0+0</v>
      </c>
    </row>
    <row r="406" spans="1:5" s="132" customFormat="1" ht="25.5">
      <c r="A406" s="227">
        <f>IF((SUM('Раздел 4'!P28:P28)=SUM('Раздел 4'!G28:H28)+SUM('Раздел 4'!J28:O28)),"","Неверно!")</f>
      </c>
      <c r="B406" s="230" t="s">
        <v>1678</v>
      </c>
      <c r="C406" s="228" t="s">
        <v>2114</v>
      </c>
      <c r="D406" s="228" t="s">
        <v>1679</v>
      </c>
      <c r="E406" s="228" t="str">
        <f>CONCATENATE(SUM('Раздел 4'!P28:P28),"=",SUM('Раздел 4'!G28:H28),"+",SUM('Раздел 4'!J28:O28))</f>
        <v>0=0+0</v>
      </c>
    </row>
    <row r="407" spans="1:5" s="132" customFormat="1" ht="25.5">
      <c r="A407" s="227">
        <f>IF((SUM('Раздел 4'!P11:P11)=SUM('Раздел 4'!G11:H11)+SUM('Раздел 4'!J11:O11)),"","Неверно!")</f>
      </c>
      <c r="B407" s="230" t="s">
        <v>1678</v>
      </c>
      <c r="C407" s="228" t="s">
        <v>2115</v>
      </c>
      <c r="D407" s="228" t="s">
        <v>1679</v>
      </c>
      <c r="E407" s="228" t="str">
        <f>CONCATENATE(SUM('Раздел 4'!P11:P11),"=",SUM('Раздел 4'!G11:H11),"+",SUM('Раздел 4'!J11:O11))</f>
        <v>0=0+0</v>
      </c>
    </row>
    <row r="408" spans="1:5" s="132" customFormat="1" ht="25.5">
      <c r="A408" s="227">
        <f>IF((SUM('Раздел 4'!P29:P29)=SUM('Раздел 4'!G29:H29)+SUM('Раздел 4'!J29:O29)),"","Неверно!")</f>
      </c>
      <c r="B408" s="230" t="s">
        <v>1678</v>
      </c>
      <c r="C408" s="228" t="s">
        <v>392</v>
      </c>
      <c r="D408" s="228" t="s">
        <v>1679</v>
      </c>
      <c r="E408" s="228" t="str">
        <f>CONCATENATE(SUM('Раздел 4'!P29:P29),"=",SUM('Раздел 4'!G29:H29),"+",SUM('Раздел 4'!J29:O29))</f>
        <v>0=0+0</v>
      </c>
    </row>
    <row r="409" spans="1:5" s="132" customFormat="1" ht="25.5">
      <c r="A409" s="227">
        <f>IF((SUM('Раздел 4'!P30:P30)=SUM('Раздел 4'!G30:H30)+SUM('Раздел 4'!J30:O30)),"","Неверно!")</f>
      </c>
      <c r="B409" s="230" t="s">
        <v>1678</v>
      </c>
      <c r="C409" s="228" t="s">
        <v>393</v>
      </c>
      <c r="D409" s="228" t="s">
        <v>1679</v>
      </c>
      <c r="E409" s="228" t="str">
        <f>CONCATENATE(SUM('Раздел 4'!P30:P30),"=",SUM('Раздел 4'!G30:H30),"+",SUM('Раздел 4'!J30:O30))</f>
        <v>0=0+0</v>
      </c>
    </row>
    <row r="410" spans="1:5" s="132" customFormat="1" ht="25.5">
      <c r="A410" s="227">
        <f>IF((SUM('Раздел 4'!P31:P31)=SUM('Раздел 4'!G31:H31)+SUM('Раздел 4'!J31:O31)),"","Неверно!")</f>
      </c>
      <c r="B410" s="230" t="s">
        <v>1678</v>
      </c>
      <c r="C410" s="228" t="s">
        <v>394</v>
      </c>
      <c r="D410" s="228" t="s">
        <v>1679</v>
      </c>
      <c r="E410" s="228" t="str">
        <f>CONCATENATE(SUM('Раздел 4'!P31:P31),"=",SUM('Раздел 4'!G31:H31),"+",SUM('Раздел 4'!J31:O31))</f>
        <v>0=0+0</v>
      </c>
    </row>
    <row r="411" spans="1:5" s="132" customFormat="1" ht="25.5">
      <c r="A411" s="227">
        <f>IF((SUM('Раздел 4'!P32:P32)=SUM('Раздел 4'!G32:H32)+SUM('Раздел 4'!J32:O32)),"","Неверно!")</f>
      </c>
      <c r="B411" s="230" t="s">
        <v>1678</v>
      </c>
      <c r="C411" s="228" t="s">
        <v>395</v>
      </c>
      <c r="D411" s="228" t="s">
        <v>1679</v>
      </c>
      <c r="E411" s="228" t="str">
        <f>CONCATENATE(SUM('Раздел 4'!P32:P32),"=",SUM('Раздел 4'!G32:H32),"+",SUM('Раздел 4'!J32:O32))</f>
        <v>0=0+0</v>
      </c>
    </row>
    <row r="412" spans="1:5" s="132" customFormat="1" ht="25.5">
      <c r="A412" s="227">
        <f>IF((SUM('Раздел 4'!P33:P33)=SUM('Раздел 4'!G33:H33)+SUM('Раздел 4'!J33:O33)),"","Неверно!")</f>
      </c>
      <c r="B412" s="230" t="s">
        <v>1678</v>
      </c>
      <c r="C412" s="228" t="s">
        <v>396</v>
      </c>
      <c r="D412" s="228" t="s">
        <v>1679</v>
      </c>
      <c r="E412" s="228" t="str">
        <f>CONCATENATE(SUM('Раздел 4'!P33:P33),"=",SUM('Раздел 4'!G33:H33),"+",SUM('Раздел 4'!J33:O33))</f>
        <v>0=0+0</v>
      </c>
    </row>
    <row r="413" spans="1:5" s="132" customFormat="1" ht="25.5">
      <c r="A413" s="227">
        <f>IF((SUM('Раздел 4'!P34:P34)=SUM('Раздел 4'!G34:H34)+SUM('Раздел 4'!J34:O34)),"","Неверно!")</f>
      </c>
      <c r="B413" s="230" t="s">
        <v>1678</v>
      </c>
      <c r="C413" s="228" t="s">
        <v>397</v>
      </c>
      <c r="D413" s="228" t="s">
        <v>1679</v>
      </c>
      <c r="E413" s="228" t="str">
        <f>CONCATENATE(SUM('Раздел 4'!P34:P34),"=",SUM('Раздел 4'!G34:H34),"+",SUM('Раздел 4'!J34:O34))</f>
        <v>0=0+0</v>
      </c>
    </row>
    <row r="414" spans="1:5" s="132" customFormat="1" ht="25.5">
      <c r="A414" s="227">
        <f>IF((SUM('Раздел 4'!P35:P35)=SUM('Раздел 4'!G35:H35)+SUM('Раздел 4'!J35:O35)),"","Неверно!")</f>
      </c>
      <c r="B414" s="230" t="s">
        <v>1678</v>
      </c>
      <c r="C414" s="228" t="s">
        <v>398</v>
      </c>
      <c r="D414" s="228" t="s">
        <v>1679</v>
      </c>
      <c r="E414" s="228" t="str">
        <f>CONCATENATE(SUM('Раздел 4'!P35:P35),"=",SUM('Раздел 4'!G35:H35),"+",SUM('Раздел 4'!J35:O35))</f>
        <v>0=0+0</v>
      </c>
    </row>
    <row r="415" spans="1:5" s="132" customFormat="1" ht="25.5">
      <c r="A415" s="227">
        <f>IF((SUM('Раздел 4'!P36:P36)=SUM('Раздел 4'!G36:H36)+SUM('Раздел 4'!J36:O36)),"","Неверно!")</f>
      </c>
      <c r="B415" s="230" t="s">
        <v>1678</v>
      </c>
      <c r="C415" s="228" t="s">
        <v>399</v>
      </c>
      <c r="D415" s="228" t="s">
        <v>1679</v>
      </c>
      <c r="E415" s="228" t="str">
        <f>CONCATENATE(SUM('Раздел 4'!P36:P36),"=",SUM('Раздел 4'!G36:H36),"+",SUM('Раздел 4'!J36:O36))</f>
        <v>0=0+0</v>
      </c>
    </row>
    <row r="416" spans="1:5" s="132" customFormat="1" ht="25.5">
      <c r="A416" s="227">
        <f>IF((SUM('Раздел 4'!P37:P37)=SUM('Раздел 4'!G37:H37)+SUM('Раздел 4'!J37:O37)),"","Неверно!")</f>
      </c>
      <c r="B416" s="230" t="s">
        <v>1678</v>
      </c>
      <c r="C416" s="228" t="s">
        <v>400</v>
      </c>
      <c r="D416" s="228" t="s">
        <v>1679</v>
      </c>
      <c r="E416" s="228" t="str">
        <f>CONCATENATE(SUM('Раздел 4'!P37:P37),"=",SUM('Раздел 4'!G37:H37),"+",SUM('Раздел 4'!J37:O37))</f>
        <v>0=0+0</v>
      </c>
    </row>
    <row r="417" spans="1:5" s="132" customFormat="1" ht="25.5">
      <c r="A417" s="227">
        <f>IF((SUM('Раздел 4'!P38:P38)=SUM('Раздел 4'!G38:H38)+SUM('Раздел 4'!J38:O38)),"","Неверно!")</f>
      </c>
      <c r="B417" s="230" t="s">
        <v>1678</v>
      </c>
      <c r="C417" s="228" t="s">
        <v>401</v>
      </c>
      <c r="D417" s="228" t="s">
        <v>1679</v>
      </c>
      <c r="E417" s="228" t="str">
        <f>CONCATENATE(SUM('Раздел 4'!P38:P38),"=",SUM('Раздел 4'!G38:H38),"+",SUM('Раздел 4'!J38:O38))</f>
        <v>0=0+0</v>
      </c>
    </row>
    <row r="418" spans="1:5" s="132" customFormat="1" ht="25.5">
      <c r="A418" s="227">
        <f>IF((SUM('Раздел 4'!P12:P12)=SUM('Раздел 4'!G12:H12)+SUM('Раздел 4'!J12:O12)),"","Неверно!")</f>
      </c>
      <c r="B418" s="230" t="s">
        <v>1678</v>
      </c>
      <c r="C418" s="228" t="s">
        <v>402</v>
      </c>
      <c r="D418" s="228" t="s">
        <v>1679</v>
      </c>
      <c r="E418" s="228" t="str">
        <f>CONCATENATE(SUM('Раздел 4'!P12:P12),"=",SUM('Раздел 4'!G12:H12),"+",SUM('Раздел 4'!J12:O12))</f>
        <v>0=0+0</v>
      </c>
    </row>
    <row r="419" spans="1:5" s="132" customFormat="1" ht="25.5">
      <c r="A419" s="227">
        <f>IF((SUM('Раздел 4'!P39:P39)=SUM('Раздел 4'!G39:H39)+SUM('Раздел 4'!J39:O39)),"","Неверно!")</f>
      </c>
      <c r="B419" s="230" t="s">
        <v>1678</v>
      </c>
      <c r="C419" s="228" t="s">
        <v>403</v>
      </c>
      <c r="D419" s="228" t="s">
        <v>1679</v>
      </c>
      <c r="E419" s="228" t="str">
        <f>CONCATENATE(SUM('Раздел 4'!P39:P39),"=",SUM('Раздел 4'!G39:H39),"+",SUM('Раздел 4'!J39:O39))</f>
        <v>0=0+0</v>
      </c>
    </row>
    <row r="420" spans="1:5" s="132" customFormat="1" ht="25.5">
      <c r="A420" s="227">
        <f>IF((SUM('Раздел 4'!P40:P40)=SUM('Раздел 4'!G40:H40)+SUM('Раздел 4'!J40:O40)),"","Неверно!")</f>
      </c>
      <c r="B420" s="230" t="s">
        <v>1678</v>
      </c>
      <c r="C420" s="228" t="s">
        <v>404</v>
      </c>
      <c r="D420" s="228" t="s">
        <v>1679</v>
      </c>
      <c r="E420" s="228" t="str">
        <f>CONCATENATE(SUM('Раздел 4'!P40:P40),"=",SUM('Раздел 4'!G40:H40),"+",SUM('Раздел 4'!J40:O40))</f>
        <v>0=0+0</v>
      </c>
    </row>
    <row r="421" spans="1:5" s="132" customFormat="1" ht="25.5">
      <c r="A421" s="227">
        <f>IF((SUM('Раздел 4'!P41:P41)=SUM('Раздел 4'!G41:H41)+SUM('Раздел 4'!J41:O41)),"","Неверно!")</f>
      </c>
      <c r="B421" s="230" t="s">
        <v>1678</v>
      </c>
      <c r="C421" s="228" t="s">
        <v>405</v>
      </c>
      <c r="D421" s="228" t="s">
        <v>1679</v>
      </c>
      <c r="E421" s="228" t="str">
        <f>CONCATENATE(SUM('Раздел 4'!P41:P41),"=",SUM('Раздел 4'!G41:H41),"+",SUM('Раздел 4'!J41:O41))</f>
        <v>0=0+0</v>
      </c>
    </row>
    <row r="422" spans="1:5" s="132" customFormat="1" ht="25.5">
      <c r="A422" s="227">
        <f>IF((SUM('Раздел 4'!P42:P42)=SUM('Раздел 4'!G42:H42)+SUM('Раздел 4'!J42:O42)),"","Неверно!")</f>
      </c>
      <c r="B422" s="230" t="s">
        <v>1678</v>
      </c>
      <c r="C422" s="228" t="s">
        <v>406</v>
      </c>
      <c r="D422" s="228" t="s">
        <v>1679</v>
      </c>
      <c r="E422" s="228" t="str">
        <f>CONCATENATE(SUM('Раздел 4'!P42:P42),"=",SUM('Раздел 4'!G42:H42),"+",SUM('Раздел 4'!J42:O42))</f>
        <v>0=0+0</v>
      </c>
    </row>
    <row r="423" spans="1:5" s="132" customFormat="1" ht="25.5">
      <c r="A423" s="227">
        <f>IF((SUM('Раздел 4'!P43:P43)=SUM('Раздел 4'!G43:H43)+SUM('Раздел 4'!J43:O43)),"","Неверно!")</f>
      </c>
      <c r="B423" s="230" t="s">
        <v>1678</v>
      </c>
      <c r="C423" s="228" t="s">
        <v>407</v>
      </c>
      <c r="D423" s="228" t="s">
        <v>1679</v>
      </c>
      <c r="E423" s="228" t="str">
        <f>CONCATENATE(SUM('Раздел 4'!P43:P43),"=",SUM('Раздел 4'!G43:H43),"+",SUM('Раздел 4'!J43:O43))</f>
        <v>0=0+0</v>
      </c>
    </row>
    <row r="424" spans="1:5" s="132" customFormat="1" ht="25.5">
      <c r="A424" s="227">
        <f>IF((SUM('Раздел 4'!P44:P44)=SUM('Раздел 4'!G44:H44)+SUM('Раздел 4'!J44:O44)),"","Неверно!")</f>
      </c>
      <c r="B424" s="230" t="s">
        <v>1678</v>
      </c>
      <c r="C424" s="228" t="s">
        <v>408</v>
      </c>
      <c r="D424" s="228" t="s">
        <v>1679</v>
      </c>
      <c r="E424" s="228" t="str">
        <f>CONCATENATE(SUM('Раздел 4'!P44:P44),"=",SUM('Раздел 4'!G44:H44),"+",SUM('Раздел 4'!J44:O44))</f>
        <v>0=0+0</v>
      </c>
    </row>
    <row r="425" spans="1:5" s="132" customFormat="1" ht="25.5">
      <c r="A425" s="227">
        <f>IF((SUM('Раздел 4'!P45:P45)=SUM('Раздел 4'!G45:H45)+SUM('Раздел 4'!J45:O45)),"","Неверно!")</f>
      </c>
      <c r="B425" s="230" t="s">
        <v>1678</v>
      </c>
      <c r="C425" s="228" t="s">
        <v>409</v>
      </c>
      <c r="D425" s="228" t="s">
        <v>1679</v>
      </c>
      <c r="E425" s="228" t="str">
        <f>CONCATENATE(SUM('Раздел 4'!P45:P45),"=",SUM('Раздел 4'!G45:H45),"+",SUM('Раздел 4'!J45:O45))</f>
        <v>0=0+0</v>
      </c>
    </row>
    <row r="426" spans="1:5" s="132" customFormat="1" ht="25.5">
      <c r="A426" s="227">
        <f>IF((SUM('Раздел 4'!P46:P46)=SUM('Раздел 4'!G46:H46)+SUM('Раздел 4'!J46:O46)),"","Неверно!")</f>
      </c>
      <c r="B426" s="230" t="s">
        <v>1678</v>
      </c>
      <c r="C426" s="228" t="s">
        <v>410</v>
      </c>
      <c r="D426" s="228" t="s">
        <v>1679</v>
      </c>
      <c r="E426" s="228" t="str">
        <f>CONCATENATE(SUM('Раздел 4'!P46:P46),"=",SUM('Раздел 4'!G46:H46),"+",SUM('Раздел 4'!J46:O46))</f>
        <v>0=0+0</v>
      </c>
    </row>
    <row r="427" spans="1:5" s="132" customFormat="1" ht="25.5">
      <c r="A427" s="227">
        <f>IF((SUM('Раздел 4'!P47:P47)=SUM('Раздел 4'!G47:H47)+SUM('Раздел 4'!J47:O47)),"","Неверно!")</f>
      </c>
      <c r="B427" s="230" t="s">
        <v>1678</v>
      </c>
      <c r="C427" s="228" t="s">
        <v>411</v>
      </c>
      <c r="D427" s="228" t="s">
        <v>1679</v>
      </c>
      <c r="E427" s="228" t="str">
        <f>CONCATENATE(SUM('Раздел 4'!P47:P47),"=",SUM('Раздел 4'!G47:H47),"+",SUM('Раздел 4'!J47:O47))</f>
        <v>0=0+0</v>
      </c>
    </row>
    <row r="428" spans="1:5" s="132" customFormat="1" ht="25.5">
      <c r="A428" s="227">
        <f>IF((SUM('Раздел 4'!P48:P48)=SUM('Раздел 4'!G48:H48)+SUM('Раздел 4'!J48:O48)),"","Неверно!")</f>
      </c>
      <c r="B428" s="230" t="s">
        <v>1678</v>
      </c>
      <c r="C428" s="228" t="s">
        <v>412</v>
      </c>
      <c r="D428" s="228" t="s">
        <v>1679</v>
      </c>
      <c r="E428" s="228" t="str">
        <f>CONCATENATE(SUM('Раздел 4'!P48:P48),"=",SUM('Раздел 4'!G48:H48),"+",SUM('Раздел 4'!J48:O48))</f>
        <v>0=0+0</v>
      </c>
    </row>
    <row r="429" spans="1:5" s="132" customFormat="1" ht="25.5">
      <c r="A429" s="227">
        <f>IF((SUM('Раздел 4'!P13:P13)=SUM('Раздел 4'!G13:H13)+SUM('Раздел 4'!J13:O13)),"","Неверно!")</f>
      </c>
      <c r="B429" s="230" t="s">
        <v>1678</v>
      </c>
      <c r="C429" s="228" t="s">
        <v>413</v>
      </c>
      <c r="D429" s="228" t="s">
        <v>1679</v>
      </c>
      <c r="E429" s="228" t="str">
        <f>CONCATENATE(SUM('Раздел 4'!P13:P13),"=",SUM('Раздел 4'!G13:H13),"+",SUM('Раздел 4'!J13:O13))</f>
        <v>0=0+0</v>
      </c>
    </row>
    <row r="430" spans="1:5" s="132" customFormat="1" ht="25.5">
      <c r="A430" s="227">
        <f>IF((SUM('Раздел 4'!P49:P49)=SUM('Раздел 4'!G49:H49)+SUM('Раздел 4'!J49:O49)),"","Неверно!")</f>
      </c>
      <c r="B430" s="230" t="s">
        <v>1678</v>
      </c>
      <c r="C430" s="228" t="s">
        <v>414</v>
      </c>
      <c r="D430" s="228" t="s">
        <v>1679</v>
      </c>
      <c r="E430" s="228" t="str">
        <f>CONCATENATE(SUM('Раздел 4'!P49:P49),"=",SUM('Раздел 4'!G49:H49),"+",SUM('Раздел 4'!J49:O49))</f>
        <v>0=0+0</v>
      </c>
    </row>
    <row r="431" spans="1:5" s="132" customFormat="1" ht="25.5">
      <c r="A431" s="227">
        <f>IF((SUM('Раздел 4'!P50:P50)=SUM('Раздел 4'!G50:H50)+SUM('Раздел 4'!J50:O50)),"","Неверно!")</f>
      </c>
      <c r="B431" s="230" t="s">
        <v>1678</v>
      </c>
      <c r="C431" s="228" t="s">
        <v>415</v>
      </c>
      <c r="D431" s="228" t="s">
        <v>1679</v>
      </c>
      <c r="E431" s="228" t="str">
        <f>CONCATENATE(SUM('Раздел 4'!P50:P50),"=",SUM('Раздел 4'!G50:H50),"+",SUM('Раздел 4'!J50:O50))</f>
        <v>0=0+0</v>
      </c>
    </row>
    <row r="432" spans="1:5" s="132" customFormat="1" ht="25.5">
      <c r="A432" s="227">
        <f>IF((SUM('Раздел 4'!P51:P51)=SUM('Раздел 4'!G51:H51)+SUM('Раздел 4'!J51:O51)),"","Неверно!")</f>
      </c>
      <c r="B432" s="230" t="s">
        <v>1678</v>
      </c>
      <c r="C432" s="228" t="s">
        <v>416</v>
      </c>
      <c r="D432" s="228" t="s">
        <v>1679</v>
      </c>
      <c r="E432" s="228" t="str">
        <f>CONCATENATE(SUM('Раздел 4'!P51:P51),"=",SUM('Раздел 4'!G51:H51),"+",SUM('Раздел 4'!J51:O51))</f>
        <v>0=0+0</v>
      </c>
    </row>
    <row r="433" spans="1:5" s="132" customFormat="1" ht="25.5">
      <c r="A433" s="227">
        <f>IF((SUM('Раздел 4'!P52:P52)=SUM('Раздел 4'!G52:H52)+SUM('Раздел 4'!J52:O52)),"","Неверно!")</f>
      </c>
      <c r="B433" s="230" t="s">
        <v>1678</v>
      </c>
      <c r="C433" s="228" t="s">
        <v>417</v>
      </c>
      <c r="D433" s="228" t="s">
        <v>1679</v>
      </c>
      <c r="E433" s="228" t="str">
        <f>CONCATENATE(SUM('Раздел 4'!P52:P52),"=",SUM('Раздел 4'!G52:H52),"+",SUM('Раздел 4'!J52:O52))</f>
        <v>0=0+0</v>
      </c>
    </row>
    <row r="434" spans="1:5" s="132" customFormat="1" ht="25.5">
      <c r="A434" s="227">
        <f>IF((SUM('Раздел 4'!P53:P53)=SUM('Раздел 4'!G53:H53)+SUM('Раздел 4'!J53:O53)),"","Неверно!")</f>
      </c>
      <c r="B434" s="230" t="s">
        <v>1678</v>
      </c>
      <c r="C434" s="228" t="s">
        <v>418</v>
      </c>
      <c r="D434" s="228" t="s">
        <v>1679</v>
      </c>
      <c r="E434" s="228" t="str">
        <f>CONCATENATE(SUM('Раздел 4'!P53:P53),"=",SUM('Раздел 4'!G53:H53),"+",SUM('Раздел 4'!J53:O53))</f>
        <v>0=0+0</v>
      </c>
    </row>
    <row r="435" spans="1:5" s="132" customFormat="1" ht="25.5">
      <c r="A435" s="227">
        <f>IF((SUM('Раздел 4'!P54:P54)=SUM('Раздел 4'!G54:H54)+SUM('Раздел 4'!J54:O54)),"","Неверно!")</f>
      </c>
      <c r="B435" s="230" t="s">
        <v>1678</v>
      </c>
      <c r="C435" s="228" t="s">
        <v>419</v>
      </c>
      <c r="D435" s="228" t="s">
        <v>1679</v>
      </c>
      <c r="E435" s="228" t="str">
        <f>CONCATENATE(SUM('Раздел 4'!P54:P54),"=",SUM('Раздел 4'!G54:H54),"+",SUM('Раздел 4'!J54:O54))</f>
        <v>0=0+0</v>
      </c>
    </row>
    <row r="436" spans="1:5" s="132" customFormat="1" ht="25.5">
      <c r="A436" s="227">
        <f>IF((SUM('Раздел 4'!P55:P55)=SUM('Раздел 4'!G55:H55)+SUM('Раздел 4'!J55:O55)),"","Неверно!")</f>
      </c>
      <c r="B436" s="230" t="s">
        <v>1678</v>
      </c>
      <c r="C436" s="228" t="s">
        <v>420</v>
      </c>
      <c r="D436" s="228" t="s">
        <v>1679</v>
      </c>
      <c r="E436" s="228" t="str">
        <f>CONCATENATE(SUM('Раздел 4'!P55:P55),"=",SUM('Раздел 4'!G55:H55),"+",SUM('Раздел 4'!J55:O55))</f>
        <v>0=0+0</v>
      </c>
    </row>
    <row r="437" spans="1:5" s="132" customFormat="1" ht="25.5">
      <c r="A437" s="227">
        <f>IF((SUM('Раздел 4'!P56:P56)=SUM('Раздел 4'!G56:H56)+SUM('Раздел 4'!J56:O56)),"","Неверно!")</f>
      </c>
      <c r="B437" s="230" t="s">
        <v>1678</v>
      </c>
      <c r="C437" s="228" t="s">
        <v>421</v>
      </c>
      <c r="D437" s="228" t="s">
        <v>1679</v>
      </c>
      <c r="E437" s="228" t="str">
        <f>CONCATENATE(SUM('Раздел 4'!P56:P56),"=",SUM('Раздел 4'!G56:H56),"+",SUM('Раздел 4'!J56:O56))</f>
        <v>0=0+0</v>
      </c>
    </row>
    <row r="438" spans="1:5" s="132" customFormat="1" ht="25.5">
      <c r="A438" s="227">
        <f>IF((SUM('Раздел 4'!P57:P57)=SUM('Раздел 4'!G57:H57)+SUM('Раздел 4'!J57:O57)),"","Неверно!")</f>
      </c>
      <c r="B438" s="230" t="s">
        <v>1678</v>
      </c>
      <c r="C438" s="228" t="s">
        <v>1680</v>
      </c>
      <c r="D438" s="228" t="s">
        <v>1679</v>
      </c>
      <c r="E438" s="228" t="str">
        <f>CONCATENATE(SUM('Раздел 4'!P57:P57),"=",SUM('Раздел 4'!G57:H57),"+",SUM('Раздел 4'!J57:O57))</f>
        <v>0=0+0</v>
      </c>
    </row>
    <row r="439" spans="1:5" s="132" customFormat="1" ht="25.5">
      <c r="A439" s="227">
        <f>IF((SUM('Раздел 4'!P58:P58)=SUM('Раздел 4'!G58:H58)+SUM('Раздел 4'!J58:O58)),"","Неверно!")</f>
      </c>
      <c r="B439" s="230" t="s">
        <v>1678</v>
      </c>
      <c r="C439" s="228" t="s">
        <v>1681</v>
      </c>
      <c r="D439" s="228" t="s">
        <v>1679</v>
      </c>
      <c r="E439" s="228" t="str">
        <f>CONCATENATE(SUM('Раздел 4'!P58:P58),"=",SUM('Раздел 4'!G58:H58),"+",SUM('Раздел 4'!J58:O58))</f>
        <v>0=0+0</v>
      </c>
    </row>
    <row r="440" spans="1:5" s="132" customFormat="1" ht="25.5">
      <c r="A440" s="227">
        <f>IF((SUM('Раздел 4'!P14:P14)=SUM('Раздел 4'!G14:H14)+SUM('Раздел 4'!J14:O14)),"","Неверно!")</f>
      </c>
      <c r="B440" s="230" t="s">
        <v>1678</v>
      </c>
      <c r="C440" s="228" t="s">
        <v>422</v>
      </c>
      <c r="D440" s="228" t="s">
        <v>1679</v>
      </c>
      <c r="E440" s="228" t="str">
        <f>CONCATENATE(SUM('Раздел 4'!P14:P14),"=",SUM('Раздел 4'!G14:H14),"+",SUM('Раздел 4'!J14:O14))</f>
        <v>0=0+0</v>
      </c>
    </row>
    <row r="441" spans="1:5" s="132" customFormat="1" ht="25.5">
      <c r="A441" s="227">
        <f>IF((SUM('Раздел 4'!P59:P59)=SUM('Раздел 4'!G59:H59)+SUM('Раздел 4'!J59:O59)),"","Неверно!")</f>
      </c>
      <c r="B441" s="230" t="s">
        <v>1678</v>
      </c>
      <c r="C441" s="228" t="s">
        <v>1682</v>
      </c>
      <c r="D441" s="228" t="s">
        <v>1679</v>
      </c>
      <c r="E441" s="228" t="str">
        <f>CONCATENATE(SUM('Раздел 4'!P59:P59),"=",SUM('Раздел 4'!G59:H59),"+",SUM('Раздел 4'!J59:O59))</f>
        <v>0=0+0</v>
      </c>
    </row>
    <row r="442" spans="1:5" s="132" customFormat="1" ht="25.5">
      <c r="A442" s="227">
        <f>IF((SUM('Раздел 4'!P15:P15)=SUM('Раздел 4'!G15:H15)+SUM('Раздел 4'!J15:O15)),"","Неверно!")</f>
      </c>
      <c r="B442" s="230" t="s">
        <v>1678</v>
      </c>
      <c r="C442" s="228" t="s">
        <v>423</v>
      </c>
      <c r="D442" s="228" t="s">
        <v>1679</v>
      </c>
      <c r="E442" s="228" t="str">
        <f>CONCATENATE(SUM('Раздел 4'!P15:P15),"=",SUM('Раздел 4'!G15:H15),"+",SUM('Раздел 4'!J15:O15))</f>
        <v>0=0+0</v>
      </c>
    </row>
    <row r="443" spans="1:5" s="132" customFormat="1" ht="25.5">
      <c r="A443" s="227">
        <f>IF((SUM('Раздел 4'!P16:P16)=SUM('Раздел 4'!G16:H16)+SUM('Раздел 4'!J16:O16)),"","Неверно!")</f>
      </c>
      <c r="B443" s="230" t="s">
        <v>1678</v>
      </c>
      <c r="C443" s="228" t="s">
        <v>424</v>
      </c>
      <c r="D443" s="228" t="s">
        <v>1679</v>
      </c>
      <c r="E443" s="228" t="str">
        <f>CONCATENATE(SUM('Раздел 4'!P16:P16),"=",SUM('Раздел 4'!G16:H16),"+",SUM('Раздел 4'!J16:O16))</f>
        <v>0=0+0</v>
      </c>
    </row>
    <row r="444" spans="1:5" s="132" customFormat="1" ht="25.5">
      <c r="A444" s="227">
        <f>IF((SUM('Раздел 4'!P17:P17)=SUM('Раздел 4'!G17:H17)+SUM('Раздел 4'!J17:O17)),"","Неверно!")</f>
      </c>
      <c r="B444" s="230" t="s">
        <v>1678</v>
      </c>
      <c r="C444" s="228" t="s">
        <v>425</v>
      </c>
      <c r="D444" s="228" t="s">
        <v>1679</v>
      </c>
      <c r="E444" s="228" t="str">
        <f>CONCATENATE(SUM('Раздел 4'!P17:P17),"=",SUM('Раздел 4'!G17:H17),"+",SUM('Раздел 4'!J17:O17))</f>
        <v>0=0+0</v>
      </c>
    </row>
    <row r="445" spans="1:5" s="132" customFormat="1" ht="25.5">
      <c r="A445" s="227">
        <f>IF((SUM('Раздел 4'!P18:P18)=SUM('Раздел 4'!G18:H18)+SUM('Раздел 4'!J18:O18)),"","Неверно!")</f>
      </c>
      <c r="B445" s="230" t="s">
        <v>1678</v>
      </c>
      <c r="C445" s="228" t="s">
        <v>426</v>
      </c>
      <c r="D445" s="228" t="s">
        <v>1679</v>
      </c>
      <c r="E445" s="228" t="str">
        <f>CONCATENATE(SUM('Раздел 4'!P18:P18),"=",SUM('Раздел 4'!G18:H18),"+",SUM('Раздел 4'!J18:O18))</f>
        <v>0=0+0</v>
      </c>
    </row>
    <row r="446" spans="1:5" s="132" customFormat="1" ht="25.5">
      <c r="A446" s="227">
        <f>IF((SUM('Раздел 4'!F44:F44)=SUM('Раздел 4'!F50:F52)),"","Неверно!")</f>
      </c>
      <c r="B446" s="230" t="s">
        <v>1683</v>
      </c>
      <c r="C446" s="228" t="s">
        <v>278</v>
      </c>
      <c r="D446" s="228" t="s">
        <v>1706</v>
      </c>
      <c r="E446" s="228" t="str">
        <f>CONCATENATE(SUM('Раздел 4'!F44:F44),"=",SUM('Раздел 4'!F50:F52))</f>
        <v>0=0</v>
      </c>
    </row>
    <row r="447" spans="1:5" s="132" customFormat="1" ht="25.5">
      <c r="A447" s="227">
        <f>IF((SUM('Раздел 4'!O44:O44)=SUM('Раздел 4'!O50:O52)),"","Неверно!")</f>
      </c>
      <c r="B447" s="230" t="s">
        <v>1683</v>
      </c>
      <c r="C447" s="228" t="s">
        <v>279</v>
      </c>
      <c r="D447" s="228" t="s">
        <v>1706</v>
      </c>
      <c r="E447" s="228" t="str">
        <f>CONCATENATE(SUM('Раздел 4'!O44:O44),"=",SUM('Раздел 4'!O50:O52))</f>
        <v>0=0</v>
      </c>
    </row>
    <row r="448" spans="1:5" s="132" customFormat="1" ht="25.5">
      <c r="A448" s="227">
        <f>IF((SUM('Раздел 4'!P44:P44)=SUM('Раздел 4'!P50:P52)),"","Неверно!")</f>
      </c>
      <c r="B448" s="230" t="s">
        <v>1683</v>
      </c>
      <c r="C448" s="228" t="s">
        <v>280</v>
      </c>
      <c r="D448" s="228" t="s">
        <v>1706</v>
      </c>
      <c r="E448" s="228" t="str">
        <f>CONCATENATE(SUM('Раздел 4'!P44:P44),"=",SUM('Раздел 4'!P50:P52))</f>
        <v>0=0</v>
      </c>
    </row>
    <row r="449" spans="1:5" s="132" customFormat="1" ht="25.5">
      <c r="A449" s="227">
        <f>IF((SUM('Раздел 4'!Q44:Q44)=SUM('Раздел 4'!Q50:Q52)),"","Неверно!")</f>
      </c>
      <c r="B449" s="230" t="s">
        <v>1683</v>
      </c>
      <c r="C449" s="228" t="s">
        <v>281</v>
      </c>
      <c r="D449" s="228" t="s">
        <v>1706</v>
      </c>
      <c r="E449" s="228" t="str">
        <f>CONCATENATE(SUM('Раздел 4'!Q44:Q44),"=",SUM('Раздел 4'!Q50:Q52))</f>
        <v>0=0</v>
      </c>
    </row>
    <row r="450" spans="1:5" s="132" customFormat="1" ht="25.5">
      <c r="A450" s="227">
        <f>IF((SUM('Раздел 4'!R44:R44)=SUM('Раздел 4'!R50:R52)),"","Неверно!")</f>
      </c>
      <c r="B450" s="230" t="s">
        <v>1683</v>
      </c>
      <c r="C450" s="228" t="s">
        <v>282</v>
      </c>
      <c r="D450" s="228" t="s">
        <v>1706</v>
      </c>
      <c r="E450" s="228" t="str">
        <f>CONCATENATE(SUM('Раздел 4'!R44:R44),"=",SUM('Раздел 4'!R50:R52))</f>
        <v>0=0</v>
      </c>
    </row>
    <row r="451" spans="1:5" s="132" customFormat="1" ht="25.5">
      <c r="A451" s="227">
        <f>IF((SUM('Раздел 4'!S44:S44)=SUM('Раздел 4'!S50:S52)),"","Неверно!")</f>
      </c>
      <c r="B451" s="230" t="s">
        <v>1683</v>
      </c>
      <c r="C451" s="228" t="s">
        <v>283</v>
      </c>
      <c r="D451" s="228" t="s">
        <v>1706</v>
      </c>
      <c r="E451" s="228" t="str">
        <f>CONCATENATE(SUM('Раздел 4'!S44:S44),"=",SUM('Раздел 4'!S50:S52))</f>
        <v>0=0</v>
      </c>
    </row>
    <row r="452" spans="1:5" s="132" customFormat="1" ht="25.5">
      <c r="A452" s="227">
        <f>IF((SUM('Раздел 4'!T44:T44)=SUM('Раздел 4'!T50:T52)),"","Неверно!")</f>
      </c>
      <c r="B452" s="230" t="s">
        <v>1683</v>
      </c>
      <c r="C452" s="228" t="s">
        <v>284</v>
      </c>
      <c r="D452" s="228" t="s">
        <v>1706</v>
      </c>
      <c r="E452" s="228" t="str">
        <f>CONCATENATE(SUM('Раздел 4'!T44:T44),"=",SUM('Раздел 4'!T50:T52))</f>
        <v>0=0</v>
      </c>
    </row>
    <row r="453" spans="1:5" s="132" customFormat="1" ht="25.5">
      <c r="A453" s="227">
        <f>IF((SUM('Раздел 4'!U44:U44)=SUM('Раздел 4'!U50:U52)),"","Неверно!")</f>
      </c>
      <c r="B453" s="230" t="s">
        <v>1683</v>
      </c>
      <c r="C453" s="228" t="s">
        <v>285</v>
      </c>
      <c r="D453" s="228" t="s">
        <v>1706</v>
      </c>
      <c r="E453" s="228" t="str">
        <f>CONCATENATE(SUM('Раздел 4'!U44:U44),"=",SUM('Раздел 4'!U50:U52))</f>
        <v>0=0</v>
      </c>
    </row>
    <row r="454" spans="1:5" s="132" customFormat="1" ht="25.5">
      <c r="A454" s="227">
        <f>IF((SUM('Раздел 4'!V44:V44)=SUM('Раздел 4'!V50:V52)),"","Неверно!")</f>
      </c>
      <c r="B454" s="230" t="s">
        <v>1683</v>
      </c>
      <c r="C454" s="228" t="s">
        <v>286</v>
      </c>
      <c r="D454" s="228" t="s">
        <v>1706</v>
      </c>
      <c r="E454" s="228" t="str">
        <f>CONCATENATE(SUM('Раздел 4'!V44:V44),"=",SUM('Раздел 4'!V50:V52))</f>
        <v>0=0</v>
      </c>
    </row>
    <row r="455" spans="1:5" s="132" customFormat="1" ht="25.5">
      <c r="A455" s="227">
        <f>IF((SUM('Раздел 4'!W44:W44)=SUM('Раздел 4'!W50:W52)),"","Неверно!")</f>
      </c>
      <c r="B455" s="230" t="s">
        <v>1683</v>
      </c>
      <c r="C455" s="228" t="s">
        <v>287</v>
      </c>
      <c r="D455" s="228" t="s">
        <v>1706</v>
      </c>
      <c r="E455" s="228" t="str">
        <f>CONCATENATE(SUM('Раздел 4'!W44:W44),"=",SUM('Раздел 4'!W50:W52))</f>
        <v>0=0</v>
      </c>
    </row>
    <row r="456" spans="1:5" s="132" customFormat="1" ht="25.5">
      <c r="A456" s="227">
        <f>IF((SUM('Раздел 4'!X44:X44)=SUM('Раздел 4'!X50:X52)),"","Неверно!")</f>
      </c>
      <c r="B456" s="230" t="s">
        <v>1683</v>
      </c>
      <c r="C456" s="228" t="s">
        <v>288</v>
      </c>
      <c r="D456" s="228" t="s">
        <v>1706</v>
      </c>
      <c r="E456" s="228" t="str">
        <f>CONCATENATE(SUM('Раздел 4'!X44:X44),"=",SUM('Раздел 4'!X50:X52))</f>
        <v>0=0</v>
      </c>
    </row>
    <row r="457" spans="1:5" s="132" customFormat="1" ht="25.5">
      <c r="A457" s="227">
        <f>IF((SUM('Раздел 4'!G44:G44)=SUM('Раздел 4'!G50:G52)),"","Неверно!")</f>
      </c>
      <c r="B457" s="230" t="s">
        <v>1683</v>
      </c>
      <c r="C457" s="228" t="s">
        <v>289</v>
      </c>
      <c r="D457" s="228" t="s">
        <v>1706</v>
      </c>
      <c r="E457" s="228" t="str">
        <f>CONCATENATE(SUM('Раздел 4'!G44:G44),"=",SUM('Раздел 4'!G50:G52))</f>
        <v>0=0</v>
      </c>
    </row>
    <row r="458" spans="1:5" s="132" customFormat="1" ht="25.5">
      <c r="A458" s="227">
        <f>IF((SUM('Раздел 4'!Y44:Y44)=SUM('Раздел 4'!Y50:Y52)),"","Неверно!")</f>
      </c>
      <c r="B458" s="230" t="s">
        <v>1683</v>
      </c>
      <c r="C458" s="228" t="s">
        <v>290</v>
      </c>
      <c r="D458" s="228" t="s">
        <v>1706</v>
      </c>
      <c r="E458" s="228" t="str">
        <f>CONCATENATE(SUM('Раздел 4'!Y44:Y44),"=",SUM('Раздел 4'!Y50:Y52))</f>
        <v>0=0</v>
      </c>
    </row>
    <row r="459" spans="1:5" s="132" customFormat="1" ht="25.5">
      <c r="A459" s="227">
        <f>IF((SUM('Раздел 4'!Z44:Z44)=SUM('Раздел 4'!Z50:Z52)),"","Неверно!")</f>
      </c>
      <c r="B459" s="230" t="s">
        <v>1683</v>
      </c>
      <c r="C459" s="228" t="s">
        <v>291</v>
      </c>
      <c r="D459" s="228" t="s">
        <v>1706</v>
      </c>
      <c r="E459" s="228" t="str">
        <f>CONCATENATE(SUM('Раздел 4'!Z44:Z44),"=",SUM('Раздел 4'!Z50:Z52))</f>
        <v>0=0</v>
      </c>
    </row>
    <row r="460" spans="1:5" s="132" customFormat="1" ht="25.5">
      <c r="A460" s="227">
        <f>IF((SUM('Раздел 4'!AA44:AA44)=SUM('Раздел 4'!AA50:AA52)),"","Неверно!")</f>
      </c>
      <c r="B460" s="230" t="s">
        <v>1683</v>
      </c>
      <c r="C460" s="228" t="s">
        <v>292</v>
      </c>
      <c r="D460" s="228" t="s">
        <v>1706</v>
      </c>
      <c r="E460" s="228" t="str">
        <f>CONCATENATE(SUM('Раздел 4'!AA44:AA44),"=",SUM('Раздел 4'!AA50:AA52))</f>
        <v>0=0</v>
      </c>
    </row>
    <row r="461" spans="1:5" s="132" customFormat="1" ht="25.5">
      <c r="A461" s="227">
        <f>IF((SUM('Раздел 4'!AB44:AB44)=SUM('Раздел 4'!AB50:AB52)),"","Неверно!")</f>
      </c>
      <c r="B461" s="230" t="s">
        <v>1683</v>
      </c>
      <c r="C461" s="228" t="s">
        <v>293</v>
      </c>
      <c r="D461" s="228" t="s">
        <v>1706</v>
      </c>
      <c r="E461" s="228" t="str">
        <f>CONCATENATE(SUM('Раздел 4'!AB44:AB44),"=",SUM('Раздел 4'!AB50:AB52))</f>
        <v>0=0</v>
      </c>
    </row>
    <row r="462" spans="1:5" s="132" customFormat="1" ht="25.5">
      <c r="A462" s="227">
        <f>IF((SUM('Раздел 4'!AC44:AC44)=SUM('Раздел 4'!AC50:AC52)),"","Неверно!")</f>
      </c>
      <c r="B462" s="230" t="s">
        <v>1683</v>
      </c>
      <c r="C462" s="228" t="s">
        <v>294</v>
      </c>
      <c r="D462" s="228" t="s">
        <v>1706</v>
      </c>
      <c r="E462" s="228" t="str">
        <f>CONCATENATE(SUM('Раздел 4'!AC44:AC44),"=",SUM('Раздел 4'!AC50:AC52))</f>
        <v>0=0</v>
      </c>
    </row>
    <row r="463" spans="1:5" s="132" customFormat="1" ht="25.5">
      <c r="A463" s="227">
        <f>IF((SUM('Раздел 4'!AD44:AD44)=SUM('Раздел 4'!AD50:AD52)),"","Неверно!")</f>
      </c>
      <c r="B463" s="230" t="s">
        <v>1683</v>
      </c>
      <c r="C463" s="228" t="s">
        <v>295</v>
      </c>
      <c r="D463" s="228" t="s">
        <v>1706</v>
      </c>
      <c r="E463" s="228" t="str">
        <f>CONCATENATE(SUM('Раздел 4'!AD44:AD44),"=",SUM('Раздел 4'!AD50:AD52))</f>
        <v>0=0</v>
      </c>
    </row>
    <row r="464" spans="1:5" s="132" customFormat="1" ht="25.5">
      <c r="A464" s="227">
        <f>IF((SUM('Раздел 4'!AE44:AE44)=SUM('Раздел 4'!AE50:AE52)),"","Неверно!")</f>
      </c>
      <c r="B464" s="230" t="s">
        <v>1683</v>
      </c>
      <c r="C464" s="228" t="s">
        <v>296</v>
      </c>
      <c r="D464" s="228" t="s">
        <v>1706</v>
      </c>
      <c r="E464" s="228" t="str">
        <f>CONCATENATE(SUM('Раздел 4'!AE44:AE44),"=",SUM('Раздел 4'!AE50:AE52))</f>
        <v>0=0</v>
      </c>
    </row>
    <row r="465" spans="1:5" s="132" customFormat="1" ht="25.5">
      <c r="A465" s="227">
        <f>IF((SUM('Раздел 4'!AF44:AF44)=SUM('Раздел 4'!AF50:AF52)),"","Неверно!")</f>
      </c>
      <c r="B465" s="230" t="s">
        <v>1683</v>
      </c>
      <c r="C465" s="228" t="s">
        <v>297</v>
      </c>
      <c r="D465" s="228" t="s">
        <v>1706</v>
      </c>
      <c r="E465" s="228" t="str">
        <f>CONCATENATE(SUM('Раздел 4'!AF44:AF44),"=",SUM('Раздел 4'!AF50:AF52))</f>
        <v>0=0</v>
      </c>
    </row>
    <row r="466" spans="1:5" s="132" customFormat="1" ht="25.5">
      <c r="A466" s="227">
        <f>IF((SUM('Раздел 4'!AG44:AG44)=SUM('Раздел 4'!AG50:AG52)),"","Неверно!")</f>
      </c>
      <c r="B466" s="230" t="s">
        <v>1683</v>
      </c>
      <c r="C466" s="228" t="s">
        <v>298</v>
      </c>
      <c r="D466" s="228" t="s">
        <v>1706</v>
      </c>
      <c r="E466" s="228" t="str">
        <f>CONCATENATE(SUM('Раздел 4'!AG44:AG44),"=",SUM('Раздел 4'!AG50:AG52))</f>
        <v>0=0</v>
      </c>
    </row>
    <row r="467" spans="1:5" s="132" customFormat="1" ht="25.5">
      <c r="A467" s="227">
        <f>IF((SUM('Раздел 4'!AH44:AH44)=SUM('Раздел 4'!AH50:AH52)),"","Неверно!")</f>
      </c>
      <c r="B467" s="230" t="s">
        <v>1683</v>
      </c>
      <c r="C467" s="228" t="s">
        <v>299</v>
      </c>
      <c r="D467" s="228" t="s">
        <v>1706</v>
      </c>
      <c r="E467" s="228" t="str">
        <f>CONCATENATE(SUM('Раздел 4'!AH44:AH44),"=",SUM('Раздел 4'!AH50:AH52))</f>
        <v>0=0</v>
      </c>
    </row>
    <row r="468" spans="1:5" s="132" customFormat="1" ht="25.5">
      <c r="A468" s="227">
        <f>IF((SUM('Раздел 4'!H44:H44)=SUM('Раздел 4'!H50:H52)),"","Неверно!")</f>
      </c>
      <c r="B468" s="230" t="s">
        <v>1683</v>
      </c>
      <c r="C468" s="228" t="s">
        <v>300</v>
      </c>
      <c r="D468" s="228" t="s">
        <v>1706</v>
      </c>
      <c r="E468" s="228" t="str">
        <f>CONCATENATE(SUM('Раздел 4'!H44:H44),"=",SUM('Раздел 4'!H50:H52))</f>
        <v>0=0</v>
      </c>
    </row>
    <row r="469" spans="1:5" s="132" customFormat="1" ht="25.5">
      <c r="A469" s="227">
        <f>IF((SUM('Раздел 4'!AI44:AI44)=SUM('Раздел 4'!AI50:AI52)),"","Неверно!")</f>
      </c>
      <c r="B469" s="230" t="s">
        <v>1683</v>
      </c>
      <c r="C469" s="228" t="s">
        <v>301</v>
      </c>
      <c r="D469" s="228" t="s">
        <v>1706</v>
      </c>
      <c r="E469" s="228" t="str">
        <f>CONCATENATE(SUM('Раздел 4'!AI44:AI44),"=",SUM('Раздел 4'!AI50:AI52))</f>
        <v>0=0</v>
      </c>
    </row>
    <row r="470" spans="1:5" s="132" customFormat="1" ht="25.5">
      <c r="A470" s="227">
        <f>IF((SUM('Раздел 4'!AJ44:AJ44)=SUM('Раздел 4'!AJ50:AJ52)),"","Неверно!")</f>
      </c>
      <c r="B470" s="230" t="s">
        <v>1683</v>
      </c>
      <c r="C470" s="228" t="s">
        <v>302</v>
      </c>
      <c r="D470" s="228" t="s">
        <v>1706</v>
      </c>
      <c r="E470" s="228" t="str">
        <f>CONCATENATE(SUM('Раздел 4'!AJ44:AJ44),"=",SUM('Раздел 4'!AJ50:AJ52))</f>
        <v>0=0</v>
      </c>
    </row>
    <row r="471" spans="1:5" s="132" customFormat="1" ht="25.5">
      <c r="A471" s="227">
        <f>IF((SUM('Раздел 4'!AK44:AK44)=SUM('Раздел 4'!AK50:AK52)),"","Неверно!")</f>
      </c>
      <c r="B471" s="230" t="s">
        <v>1683</v>
      </c>
      <c r="C471" s="228" t="s">
        <v>303</v>
      </c>
      <c r="D471" s="228" t="s">
        <v>1706</v>
      </c>
      <c r="E471" s="228" t="str">
        <f>CONCATENATE(SUM('Раздел 4'!AK44:AK44),"=",SUM('Раздел 4'!AK50:AK52))</f>
        <v>0=0</v>
      </c>
    </row>
    <row r="472" spans="1:5" s="132" customFormat="1" ht="25.5">
      <c r="A472" s="227">
        <f>IF((SUM('Раздел 4'!AL44:AL44)=SUM('Раздел 4'!AL50:AL52)),"","Неверно!")</f>
      </c>
      <c r="B472" s="230" t="s">
        <v>1683</v>
      </c>
      <c r="C472" s="228" t="s">
        <v>304</v>
      </c>
      <c r="D472" s="228" t="s">
        <v>1706</v>
      </c>
      <c r="E472" s="228" t="str">
        <f>CONCATENATE(SUM('Раздел 4'!AL44:AL44),"=",SUM('Раздел 4'!AL50:AL52))</f>
        <v>0=0</v>
      </c>
    </row>
    <row r="473" spans="1:5" s="132" customFormat="1" ht="25.5">
      <c r="A473" s="227">
        <f>IF((SUM('Раздел 4'!AM44:AM44)=SUM('Раздел 4'!AM50:AM52)),"","Неверно!")</f>
      </c>
      <c r="B473" s="230" t="s">
        <v>1683</v>
      </c>
      <c r="C473" s="228" t="s">
        <v>305</v>
      </c>
      <c r="D473" s="228" t="s">
        <v>1706</v>
      </c>
      <c r="E473" s="228" t="str">
        <f>CONCATENATE(SUM('Раздел 4'!AM44:AM44),"=",SUM('Раздел 4'!AM50:AM52))</f>
        <v>0=0</v>
      </c>
    </row>
    <row r="474" spans="1:5" s="132" customFormat="1" ht="25.5">
      <c r="A474" s="227">
        <f>IF((SUM('Раздел 4'!AN44:AN44)=SUM('Раздел 4'!AN50:AN52)),"","Неверно!")</f>
      </c>
      <c r="B474" s="230" t="s">
        <v>1683</v>
      </c>
      <c r="C474" s="228" t="s">
        <v>306</v>
      </c>
      <c r="D474" s="228" t="s">
        <v>1706</v>
      </c>
      <c r="E474" s="228" t="str">
        <f>CONCATENATE(SUM('Раздел 4'!AN44:AN44),"=",SUM('Раздел 4'!AN50:AN52))</f>
        <v>0=0</v>
      </c>
    </row>
    <row r="475" spans="1:5" s="132" customFormat="1" ht="25.5">
      <c r="A475" s="227">
        <f>IF((SUM('Раздел 4'!AO44:AO44)=SUM('Раздел 4'!AO50:AO52)),"","Неверно!")</f>
      </c>
      <c r="B475" s="230" t="s">
        <v>1683</v>
      </c>
      <c r="C475" s="228" t="s">
        <v>307</v>
      </c>
      <c r="D475" s="228" t="s">
        <v>1706</v>
      </c>
      <c r="E475" s="228" t="str">
        <f>CONCATENATE(SUM('Раздел 4'!AO44:AO44),"=",SUM('Раздел 4'!AO50:AO52))</f>
        <v>0=0</v>
      </c>
    </row>
    <row r="476" spans="1:5" s="132" customFormat="1" ht="25.5">
      <c r="A476" s="227">
        <f>IF((SUM('Раздел 4'!AP44:AP44)=SUM('Раздел 4'!AP50:AP52)),"","Неверно!")</f>
      </c>
      <c r="B476" s="230" t="s">
        <v>1683</v>
      </c>
      <c r="C476" s="228" t="s">
        <v>308</v>
      </c>
      <c r="D476" s="228" t="s">
        <v>1706</v>
      </c>
      <c r="E476" s="228" t="str">
        <f>CONCATENATE(SUM('Раздел 4'!AP44:AP44),"=",SUM('Раздел 4'!AP50:AP52))</f>
        <v>0=0</v>
      </c>
    </row>
    <row r="477" spans="1:5" s="132" customFormat="1" ht="25.5">
      <c r="A477" s="227">
        <f>IF((SUM('Раздел 4'!AQ44:AQ44)=SUM('Раздел 4'!AQ50:AQ52)),"","Неверно!")</f>
      </c>
      <c r="B477" s="230" t="s">
        <v>1683</v>
      </c>
      <c r="C477" s="228" t="s">
        <v>309</v>
      </c>
      <c r="D477" s="228" t="s">
        <v>1706</v>
      </c>
      <c r="E477" s="228" t="str">
        <f>CONCATENATE(SUM('Раздел 4'!AQ44:AQ44),"=",SUM('Раздел 4'!AQ50:AQ52))</f>
        <v>0=0</v>
      </c>
    </row>
    <row r="478" spans="1:5" s="132" customFormat="1" ht="25.5">
      <c r="A478" s="227">
        <f>IF((SUM('Раздел 4'!I44:I44)=SUM('Раздел 4'!I50:I52)),"","Неверно!")</f>
      </c>
      <c r="B478" s="230" t="s">
        <v>1683</v>
      </c>
      <c r="C478" s="228" t="s">
        <v>310</v>
      </c>
      <c r="D478" s="228" t="s">
        <v>1706</v>
      </c>
      <c r="E478" s="228" t="str">
        <f>CONCATENATE(SUM('Раздел 4'!I44:I44),"=",SUM('Раздел 4'!I50:I52))</f>
        <v>0=0</v>
      </c>
    </row>
    <row r="479" spans="1:5" s="132" customFormat="1" ht="25.5">
      <c r="A479" s="227">
        <f>IF((SUM('Раздел 4'!J44:J44)=SUM('Раздел 4'!J50:J52)),"","Неверно!")</f>
      </c>
      <c r="B479" s="230" t="s">
        <v>1683</v>
      </c>
      <c r="C479" s="228" t="s">
        <v>311</v>
      </c>
      <c r="D479" s="228" t="s">
        <v>1706</v>
      </c>
      <c r="E479" s="228" t="str">
        <f>CONCATENATE(SUM('Раздел 4'!J44:J44),"=",SUM('Раздел 4'!J50:J52))</f>
        <v>0=0</v>
      </c>
    </row>
    <row r="480" spans="1:5" s="132" customFormat="1" ht="25.5">
      <c r="A480" s="227">
        <f>IF((SUM('Раздел 4'!K44:K44)=SUM('Раздел 4'!K50:K52)),"","Неверно!")</f>
      </c>
      <c r="B480" s="230" t="s">
        <v>1683</v>
      </c>
      <c r="C480" s="228" t="s">
        <v>312</v>
      </c>
      <c r="D480" s="228" t="s">
        <v>1706</v>
      </c>
      <c r="E480" s="228" t="str">
        <f>CONCATENATE(SUM('Раздел 4'!K44:K44),"=",SUM('Раздел 4'!K50:K52))</f>
        <v>0=0</v>
      </c>
    </row>
    <row r="481" spans="1:5" s="132" customFormat="1" ht="25.5">
      <c r="A481" s="227">
        <f>IF((SUM('Раздел 4'!L44:L44)=SUM('Раздел 4'!L50:L52)),"","Неверно!")</f>
      </c>
      <c r="B481" s="230" t="s">
        <v>1683</v>
      </c>
      <c r="C481" s="228" t="s">
        <v>313</v>
      </c>
      <c r="D481" s="228" t="s">
        <v>1706</v>
      </c>
      <c r="E481" s="228" t="str">
        <f>CONCATENATE(SUM('Раздел 4'!L44:L44),"=",SUM('Раздел 4'!L50:L52))</f>
        <v>0=0</v>
      </c>
    </row>
    <row r="482" spans="1:5" s="132" customFormat="1" ht="25.5">
      <c r="A482" s="227">
        <f>IF((SUM('Раздел 4'!M44:M44)=SUM('Раздел 4'!M50:M52)),"","Неверно!")</f>
      </c>
      <c r="B482" s="230" t="s">
        <v>1683</v>
      </c>
      <c r="C482" s="228" t="s">
        <v>314</v>
      </c>
      <c r="D482" s="228" t="s">
        <v>1706</v>
      </c>
      <c r="E482" s="228" t="str">
        <f>CONCATENATE(SUM('Раздел 4'!M44:M44),"=",SUM('Раздел 4'!M50:M52))</f>
        <v>0=0</v>
      </c>
    </row>
    <row r="483" spans="1:5" s="132" customFormat="1" ht="25.5">
      <c r="A483" s="227">
        <f>IF((SUM('Раздел 4'!N44:N44)=SUM('Раздел 4'!N50:N52)),"","Неверно!")</f>
      </c>
      <c r="B483" s="230" t="s">
        <v>1683</v>
      </c>
      <c r="C483" s="228" t="s">
        <v>315</v>
      </c>
      <c r="D483" s="228" t="s">
        <v>1706</v>
      </c>
      <c r="E483" s="228" t="str">
        <f>CONCATENATE(SUM('Раздел 4'!N44:N44),"=",SUM('Раздел 4'!N50:N52))</f>
        <v>0=0</v>
      </c>
    </row>
    <row r="484" spans="1:5" s="132" customFormat="1" ht="25.5">
      <c r="A484" s="227">
        <f>IF((SUM('Разделы 5, 6, 7, 8'!R25:R25)&lt;=SUM('Разделы 5, 6, 7, 8'!Q25:Q25)),"","Неверно!")</f>
      </c>
      <c r="B484" s="230" t="s">
        <v>1684</v>
      </c>
      <c r="C484" s="228" t="s">
        <v>1685</v>
      </c>
      <c r="D484" s="228" t="s">
        <v>1686</v>
      </c>
      <c r="E484" s="228" t="str">
        <f>CONCATENATE(SUM('Разделы 5, 6, 7, 8'!R25:R25),"&lt;=",SUM('Разделы 5, 6, 7, 8'!Q25:Q25))</f>
        <v>0&lt;=0</v>
      </c>
    </row>
    <row r="485" spans="1:5" s="132" customFormat="1" ht="25.5">
      <c r="A485" s="227">
        <f>IF((SUM('Разделы 5, 6, 7, 8'!R34:R34)&lt;=SUM('Разделы 5, 6, 7, 8'!Q34:Q34)),"","Неверно!")</f>
      </c>
      <c r="B485" s="230" t="s">
        <v>1684</v>
      </c>
      <c r="C485" s="228" t="s">
        <v>1687</v>
      </c>
      <c r="D485" s="228" t="s">
        <v>1686</v>
      </c>
      <c r="E485" s="228" t="str">
        <f>CONCATENATE(SUM('Разделы 5, 6, 7, 8'!R34:R34),"&lt;=",SUM('Разделы 5, 6, 7, 8'!Q34:Q34))</f>
        <v>0&lt;=0</v>
      </c>
    </row>
    <row r="486" spans="1:5" s="132" customFormat="1" ht="25.5">
      <c r="A486" s="227">
        <f>IF((SUM('Разделы 5, 6, 7, 8'!R26:R26)&lt;=SUM('Разделы 5, 6, 7, 8'!Q26:Q26)),"","Неверно!")</f>
      </c>
      <c r="B486" s="230" t="s">
        <v>1684</v>
      </c>
      <c r="C486" s="228" t="s">
        <v>1688</v>
      </c>
      <c r="D486" s="228" t="s">
        <v>1686</v>
      </c>
      <c r="E486" s="228" t="str">
        <f>CONCATENATE(SUM('Разделы 5, 6, 7, 8'!R26:R26),"&lt;=",SUM('Разделы 5, 6, 7, 8'!Q26:Q26))</f>
        <v>0&lt;=0</v>
      </c>
    </row>
    <row r="487" spans="1:5" s="132" customFormat="1" ht="25.5">
      <c r="A487" s="227">
        <f>IF((SUM('Разделы 5, 6, 7, 8'!R27:R27)&lt;=SUM('Разделы 5, 6, 7, 8'!Q27:Q27)),"","Неверно!")</f>
      </c>
      <c r="B487" s="230" t="s">
        <v>1684</v>
      </c>
      <c r="C487" s="228" t="s">
        <v>1689</v>
      </c>
      <c r="D487" s="228" t="s">
        <v>1686</v>
      </c>
      <c r="E487" s="228" t="str">
        <f>CONCATENATE(SUM('Разделы 5, 6, 7, 8'!R27:R27),"&lt;=",SUM('Разделы 5, 6, 7, 8'!Q27:Q27))</f>
        <v>0&lt;=0</v>
      </c>
    </row>
    <row r="488" spans="1:5" s="132" customFormat="1" ht="25.5">
      <c r="A488" s="227">
        <f>IF((SUM('Разделы 5, 6, 7, 8'!R28:R28)&lt;=SUM('Разделы 5, 6, 7, 8'!Q28:Q28)),"","Неверно!")</f>
      </c>
      <c r="B488" s="230" t="s">
        <v>1684</v>
      </c>
      <c r="C488" s="228" t="s">
        <v>1690</v>
      </c>
      <c r="D488" s="228" t="s">
        <v>1686</v>
      </c>
      <c r="E488" s="228" t="str">
        <f>CONCATENATE(SUM('Разделы 5, 6, 7, 8'!R28:R28),"&lt;=",SUM('Разделы 5, 6, 7, 8'!Q28:Q28))</f>
        <v>0&lt;=0</v>
      </c>
    </row>
    <row r="489" spans="1:5" s="132" customFormat="1" ht="25.5">
      <c r="A489" s="227">
        <f>IF((SUM('Разделы 5, 6, 7, 8'!R29:R29)&lt;=SUM('Разделы 5, 6, 7, 8'!Q29:Q29)),"","Неверно!")</f>
      </c>
      <c r="B489" s="230" t="s">
        <v>1684</v>
      </c>
      <c r="C489" s="228" t="s">
        <v>1691</v>
      </c>
      <c r="D489" s="228" t="s">
        <v>1686</v>
      </c>
      <c r="E489" s="228" t="str">
        <f>CONCATENATE(SUM('Разделы 5, 6, 7, 8'!R29:R29),"&lt;=",SUM('Разделы 5, 6, 7, 8'!Q29:Q29))</f>
        <v>0&lt;=0</v>
      </c>
    </row>
    <row r="490" spans="1:5" s="132" customFormat="1" ht="25.5">
      <c r="A490" s="227">
        <f>IF((SUM('Разделы 5, 6, 7, 8'!R30:R30)&lt;=SUM('Разделы 5, 6, 7, 8'!Q30:Q30)),"","Неверно!")</f>
      </c>
      <c r="B490" s="230" t="s">
        <v>1684</v>
      </c>
      <c r="C490" s="228" t="s">
        <v>1692</v>
      </c>
      <c r="D490" s="228" t="s">
        <v>1686</v>
      </c>
      <c r="E490" s="228" t="str">
        <f>CONCATENATE(SUM('Разделы 5, 6, 7, 8'!R30:R30),"&lt;=",SUM('Разделы 5, 6, 7, 8'!Q30:Q30))</f>
        <v>0&lt;=0</v>
      </c>
    </row>
    <row r="491" spans="1:5" s="132" customFormat="1" ht="25.5">
      <c r="A491" s="227">
        <f>IF((SUM('Разделы 5, 6, 7, 8'!R31:R31)&lt;=SUM('Разделы 5, 6, 7, 8'!Q31:Q31)),"","Неверно!")</f>
      </c>
      <c r="B491" s="230" t="s">
        <v>1684</v>
      </c>
      <c r="C491" s="228" t="s">
        <v>1693</v>
      </c>
      <c r="D491" s="228" t="s">
        <v>1686</v>
      </c>
      <c r="E491" s="228" t="str">
        <f>CONCATENATE(SUM('Разделы 5, 6, 7, 8'!R31:R31),"&lt;=",SUM('Разделы 5, 6, 7, 8'!Q31:Q31))</f>
        <v>0&lt;=0</v>
      </c>
    </row>
    <row r="492" spans="1:5" s="132" customFormat="1" ht="25.5">
      <c r="A492" s="227">
        <f>IF((SUM('Разделы 5, 6, 7, 8'!R32:R32)&lt;=SUM('Разделы 5, 6, 7, 8'!Q32:Q32)),"","Неверно!")</f>
      </c>
      <c r="B492" s="230" t="s">
        <v>1684</v>
      </c>
      <c r="C492" s="228" t="s">
        <v>1694</v>
      </c>
      <c r="D492" s="228" t="s">
        <v>1686</v>
      </c>
      <c r="E492" s="228" t="str">
        <f>CONCATENATE(SUM('Разделы 5, 6, 7, 8'!R32:R32),"&lt;=",SUM('Разделы 5, 6, 7, 8'!Q32:Q32))</f>
        <v>0&lt;=0</v>
      </c>
    </row>
    <row r="493" spans="1:5" s="132" customFormat="1" ht="25.5">
      <c r="A493" s="227">
        <f>IF((SUM('Разделы 5, 6, 7, 8'!R33:R33)&lt;=SUM('Разделы 5, 6, 7, 8'!Q33:Q33)),"","Неверно!")</f>
      </c>
      <c r="B493" s="230" t="s">
        <v>1684</v>
      </c>
      <c r="C493" s="228" t="s">
        <v>1695</v>
      </c>
      <c r="D493" s="228" t="s">
        <v>1686</v>
      </c>
      <c r="E493" s="228" t="str">
        <f>CONCATENATE(SUM('Разделы 5, 6, 7, 8'!R33:R33),"&lt;=",SUM('Разделы 5, 6, 7, 8'!Q33:Q33))</f>
        <v>0&lt;=0</v>
      </c>
    </row>
    <row r="494" spans="1:5" s="132" customFormat="1" ht="25.5">
      <c r="A494" s="227">
        <f>IF((SUM('Разделы 5, 6, 7, 8'!J9:J9)&gt;=SUM('Разделы 5, 6, 7, 8'!K9:L9)),"","Неверно!")</f>
      </c>
      <c r="B494" s="230" t="s">
        <v>320</v>
      </c>
      <c r="C494" s="228" t="s">
        <v>620</v>
      </c>
      <c r="D494" s="228" t="s">
        <v>1350</v>
      </c>
      <c r="E494" s="228" t="str">
        <f>CONCATENATE(SUM('Разделы 5, 6, 7, 8'!J9:J9),"&gt;=",SUM('Разделы 5, 6, 7, 8'!K9:L9))</f>
        <v>0&gt;=0</v>
      </c>
    </row>
    <row r="495" spans="1:5" s="132" customFormat="1" ht="25.5">
      <c r="A495" s="227">
        <f>IF((SUM('Разделы 5, 6, 7, 8'!J18:J18)&gt;=SUM('Разделы 5, 6, 7, 8'!K18:L18)),"","Неверно!")</f>
      </c>
      <c r="B495" s="230" t="s">
        <v>320</v>
      </c>
      <c r="C495" s="228" t="s">
        <v>621</v>
      </c>
      <c r="D495" s="228" t="s">
        <v>1350</v>
      </c>
      <c r="E495" s="228" t="str">
        <f>CONCATENATE(SUM('Разделы 5, 6, 7, 8'!J18:J18),"&gt;=",SUM('Разделы 5, 6, 7, 8'!K18:L18))</f>
        <v>0&gt;=0</v>
      </c>
    </row>
    <row r="496" spans="1:5" s="132" customFormat="1" ht="25.5">
      <c r="A496" s="227">
        <f>IF((SUM('Разделы 5, 6, 7, 8'!J10:J10)&gt;=SUM('Разделы 5, 6, 7, 8'!K10:L10)),"","Неверно!")</f>
      </c>
      <c r="B496" s="230" t="s">
        <v>320</v>
      </c>
      <c r="C496" s="228" t="s">
        <v>622</v>
      </c>
      <c r="D496" s="228" t="s">
        <v>1350</v>
      </c>
      <c r="E496" s="228" t="str">
        <f>CONCATENATE(SUM('Разделы 5, 6, 7, 8'!J10:J10),"&gt;=",SUM('Разделы 5, 6, 7, 8'!K10:L10))</f>
        <v>0&gt;=0</v>
      </c>
    </row>
    <row r="497" spans="1:5" s="132" customFormat="1" ht="25.5">
      <c r="A497" s="227">
        <f>IF((SUM('Разделы 5, 6, 7, 8'!J11:J11)&gt;=SUM('Разделы 5, 6, 7, 8'!K11:L11)),"","Неверно!")</f>
      </c>
      <c r="B497" s="230" t="s">
        <v>320</v>
      </c>
      <c r="C497" s="228" t="s">
        <v>623</v>
      </c>
      <c r="D497" s="228" t="s">
        <v>1350</v>
      </c>
      <c r="E497" s="228" t="str">
        <f>CONCATENATE(SUM('Разделы 5, 6, 7, 8'!J11:J11),"&gt;=",SUM('Разделы 5, 6, 7, 8'!K11:L11))</f>
        <v>0&gt;=0</v>
      </c>
    </row>
    <row r="498" spans="1:5" s="132" customFormat="1" ht="25.5">
      <c r="A498" s="227">
        <f>IF((SUM('Разделы 5, 6, 7, 8'!J12:J12)&gt;=SUM('Разделы 5, 6, 7, 8'!K12:L12)),"","Неверно!")</f>
      </c>
      <c r="B498" s="230" t="s">
        <v>320</v>
      </c>
      <c r="C498" s="228" t="s">
        <v>624</v>
      </c>
      <c r="D498" s="228" t="s">
        <v>1350</v>
      </c>
      <c r="E498" s="228" t="str">
        <f>CONCATENATE(SUM('Разделы 5, 6, 7, 8'!J12:J12),"&gt;=",SUM('Разделы 5, 6, 7, 8'!K12:L12))</f>
        <v>0&gt;=0</v>
      </c>
    </row>
    <row r="499" spans="1:5" s="132" customFormat="1" ht="25.5">
      <c r="A499" s="227">
        <f>IF((SUM('Разделы 5, 6, 7, 8'!J13:J13)&gt;=SUM('Разделы 5, 6, 7, 8'!K13:L13)),"","Неверно!")</f>
      </c>
      <c r="B499" s="230" t="s">
        <v>320</v>
      </c>
      <c r="C499" s="228" t="s">
        <v>625</v>
      </c>
      <c r="D499" s="228" t="s">
        <v>1350</v>
      </c>
      <c r="E499" s="228" t="str">
        <f>CONCATENATE(SUM('Разделы 5, 6, 7, 8'!J13:J13),"&gt;=",SUM('Разделы 5, 6, 7, 8'!K13:L13))</f>
        <v>0&gt;=0</v>
      </c>
    </row>
    <row r="500" spans="1:5" s="132" customFormat="1" ht="25.5">
      <c r="A500" s="227">
        <f>IF((SUM('Разделы 5, 6, 7, 8'!J14:J14)&gt;=SUM('Разделы 5, 6, 7, 8'!K14:L14)),"","Неверно!")</f>
      </c>
      <c r="B500" s="230" t="s">
        <v>320</v>
      </c>
      <c r="C500" s="228" t="s">
        <v>626</v>
      </c>
      <c r="D500" s="228" t="s">
        <v>1350</v>
      </c>
      <c r="E500" s="228" t="str">
        <f>CONCATENATE(SUM('Разделы 5, 6, 7, 8'!J14:J14),"&gt;=",SUM('Разделы 5, 6, 7, 8'!K14:L14))</f>
        <v>0&gt;=0</v>
      </c>
    </row>
    <row r="501" spans="1:5" s="132" customFormat="1" ht="25.5">
      <c r="A501" s="227">
        <f>IF((SUM('Разделы 5, 6, 7, 8'!J15:J15)&gt;=SUM('Разделы 5, 6, 7, 8'!K15:L15)),"","Неверно!")</f>
      </c>
      <c r="B501" s="230" t="s">
        <v>320</v>
      </c>
      <c r="C501" s="228" t="s">
        <v>627</v>
      </c>
      <c r="D501" s="228" t="s">
        <v>1350</v>
      </c>
      <c r="E501" s="228" t="str">
        <f>CONCATENATE(SUM('Разделы 5, 6, 7, 8'!J15:J15),"&gt;=",SUM('Разделы 5, 6, 7, 8'!K15:L15))</f>
        <v>0&gt;=0</v>
      </c>
    </row>
    <row r="502" spans="1:5" s="132" customFormat="1" ht="25.5">
      <c r="A502" s="227">
        <f>IF((SUM('Разделы 5, 6, 7, 8'!J16:J16)&gt;=SUM('Разделы 5, 6, 7, 8'!K16:L16)),"","Неверно!")</f>
      </c>
      <c r="B502" s="230" t="s">
        <v>320</v>
      </c>
      <c r="C502" s="228" t="s">
        <v>628</v>
      </c>
      <c r="D502" s="228" t="s">
        <v>1350</v>
      </c>
      <c r="E502" s="228" t="str">
        <f>CONCATENATE(SUM('Разделы 5, 6, 7, 8'!J16:J16),"&gt;=",SUM('Разделы 5, 6, 7, 8'!K16:L16))</f>
        <v>0&gt;=0</v>
      </c>
    </row>
    <row r="503" spans="1:5" s="132" customFormat="1" ht="25.5">
      <c r="A503" s="227">
        <f>IF((SUM('Разделы 5, 6, 7, 8'!J17:J17)&gt;=SUM('Разделы 5, 6, 7, 8'!K17:L17)),"","Неверно!")</f>
      </c>
      <c r="B503" s="230" t="s">
        <v>320</v>
      </c>
      <c r="C503" s="228" t="s">
        <v>629</v>
      </c>
      <c r="D503" s="228" t="s">
        <v>1350</v>
      </c>
      <c r="E503" s="228" t="str">
        <f>CONCATENATE(SUM('Разделы 5, 6, 7, 8'!J17:J17),"&gt;=",SUM('Разделы 5, 6, 7, 8'!K17:L17))</f>
        <v>0&gt;=0</v>
      </c>
    </row>
    <row r="504" spans="1:5" s="132" customFormat="1" ht="25.5">
      <c r="A504" s="227">
        <f>IF((SUM('Раздел 4'!F25:F25)=0),"","Неверно!")</f>
      </c>
      <c r="B504" s="230" t="s">
        <v>321</v>
      </c>
      <c r="C504" s="228" t="s">
        <v>1783</v>
      </c>
      <c r="D504" s="228" t="s">
        <v>322</v>
      </c>
      <c r="E504" s="228" t="str">
        <f>CONCATENATE(SUM('Раздел 4'!F25:F25),"=",0)</f>
        <v>0=0</v>
      </c>
    </row>
    <row r="505" spans="1:5" s="132" customFormat="1" ht="25.5">
      <c r="A505" s="227">
        <f>IF((SUM('Раздел 4'!O25:O25)=0),"","Неверно!")</f>
      </c>
      <c r="B505" s="230" t="s">
        <v>321</v>
      </c>
      <c r="C505" s="228" t="s">
        <v>1784</v>
      </c>
      <c r="D505" s="228" t="s">
        <v>322</v>
      </c>
      <c r="E505" s="228" t="str">
        <f>CONCATENATE(SUM('Раздел 4'!O25:O25),"=",0)</f>
        <v>0=0</v>
      </c>
    </row>
    <row r="506" spans="1:5" s="132" customFormat="1" ht="25.5">
      <c r="A506" s="227">
        <f>IF((SUM('Раздел 4'!P25:P25)=0),"","Неверно!")</f>
      </c>
      <c r="B506" s="230" t="s">
        <v>321</v>
      </c>
      <c r="C506" s="228" t="s">
        <v>1785</v>
      </c>
      <c r="D506" s="228" t="s">
        <v>322</v>
      </c>
      <c r="E506" s="228" t="str">
        <f>CONCATENATE(SUM('Раздел 4'!P25:P25),"=",0)</f>
        <v>0=0</v>
      </c>
    </row>
    <row r="507" spans="1:5" s="132" customFormat="1" ht="25.5">
      <c r="A507" s="227">
        <f>IF((SUM('Раздел 4'!Q25:Q25)=0),"","Неверно!")</f>
      </c>
      <c r="B507" s="230" t="s">
        <v>321</v>
      </c>
      <c r="C507" s="228" t="s">
        <v>1786</v>
      </c>
      <c r="D507" s="228" t="s">
        <v>322</v>
      </c>
      <c r="E507" s="228" t="str">
        <f>CONCATENATE(SUM('Раздел 4'!Q25:Q25),"=",0)</f>
        <v>0=0</v>
      </c>
    </row>
    <row r="508" spans="1:5" s="132" customFormat="1" ht="25.5">
      <c r="A508" s="227">
        <f>IF((SUM('Раздел 4'!R25:R25)=0),"","Неверно!")</f>
      </c>
      <c r="B508" s="230" t="s">
        <v>321</v>
      </c>
      <c r="C508" s="228" t="s">
        <v>1787</v>
      </c>
      <c r="D508" s="228" t="s">
        <v>322</v>
      </c>
      <c r="E508" s="228" t="str">
        <f>CONCATENATE(SUM('Раздел 4'!R25:R25),"=",0)</f>
        <v>0=0</v>
      </c>
    </row>
    <row r="509" spans="1:5" s="132" customFormat="1" ht="25.5">
      <c r="A509" s="227">
        <f>IF((SUM('Раздел 4'!S25:S25)=0),"","Неверно!")</f>
      </c>
      <c r="B509" s="230" t="s">
        <v>321</v>
      </c>
      <c r="C509" s="228" t="s">
        <v>1788</v>
      </c>
      <c r="D509" s="228" t="s">
        <v>322</v>
      </c>
      <c r="E509" s="228" t="str">
        <f>CONCATENATE(SUM('Раздел 4'!S25:S25),"=",0)</f>
        <v>0=0</v>
      </c>
    </row>
    <row r="510" spans="1:5" s="132" customFormat="1" ht="25.5">
      <c r="A510" s="227">
        <f>IF((SUM('Раздел 4'!T25:T25)=0),"","Неверно!")</f>
      </c>
      <c r="B510" s="230" t="s">
        <v>321</v>
      </c>
      <c r="C510" s="228" t="s">
        <v>1789</v>
      </c>
      <c r="D510" s="228" t="s">
        <v>322</v>
      </c>
      <c r="E510" s="228" t="str">
        <f>CONCATENATE(SUM('Раздел 4'!T25:T25),"=",0)</f>
        <v>0=0</v>
      </c>
    </row>
    <row r="511" spans="1:5" s="132" customFormat="1" ht="25.5">
      <c r="A511" s="227">
        <f>IF((SUM('Раздел 4'!U25:U25)=0),"","Неверно!")</f>
      </c>
      <c r="B511" s="230" t="s">
        <v>321</v>
      </c>
      <c r="C511" s="228" t="s">
        <v>1790</v>
      </c>
      <c r="D511" s="228" t="s">
        <v>322</v>
      </c>
      <c r="E511" s="228" t="str">
        <f>CONCATENATE(SUM('Раздел 4'!U25:U25),"=",0)</f>
        <v>0=0</v>
      </c>
    </row>
    <row r="512" spans="1:5" s="132" customFormat="1" ht="25.5">
      <c r="A512" s="227">
        <f>IF((SUM('Раздел 4'!V25:V25)=0),"","Неверно!")</f>
      </c>
      <c r="B512" s="230" t="s">
        <v>321</v>
      </c>
      <c r="C512" s="228" t="s">
        <v>1791</v>
      </c>
      <c r="D512" s="228" t="s">
        <v>322</v>
      </c>
      <c r="E512" s="228" t="str">
        <f>CONCATENATE(SUM('Раздел 4'!V25:V25),"=",0)</f>
        <v>0=0</v>
      </c>
    </row>
    <row r="513" spans="1:5" s="132" customFormat="1" ht="25.5">
      <c r="A513" s="227">
        <f>IF((SUM('Раздел 4'!W25:W25)=0),"","Неверно!")</f>
      </c>
      <c r="B513" s="230" t="s">
        <v>321</v>
      </c>
      <c r="C513" s="228" t="s">
        <v>1792</v>
      </c>
      <c r="D513" s="228" t="s">
        <v>322</v>
      </c>
      <c r="E513" s="228" t="str">
        <f>CONCATENATE(SUM('Раздел 4'!W25:W25),"=",0)</f>
        <v>0=0</v>
      </c>
    </row>
    <row r="514" spans="1:5" s="132" customFormat="1" ht="25.5">
      <c r="A514" s="227">
        <f>IF((SUM('Раздел 4'!X25:X25)=0),"","Неверно!")</f>
      </c>
      <c r="B514" s="230" t="s">
        <v>321</v>
      </c>
      <c r="C514" s="228" t="s">
        <v>1793</v>
      </c>
      <c r="D514" s="228" t="s">
        <v>322</v>
      </c>
      <c r="E514" s="228" t="str">
        <f>CONCATENATE(SUM('Раздел 4'!X25:X25),"=",0)</f>
        <v>0=0</v>
      </c>
    </row>
    <row r="515" spans="1:5" s="132" customFormat="1" ht="25.5">
      <c r="A515" s="227">
        <f>IF((SUM('Раздел 4'!G25:G25)=0),"","Неверно!")</f>
      </c>
      <c r="B515" s="230" t="s">
        <v>321</v>
      </c>
      <c r="C515" s="228" t="s">
        <v>1794</v>
      </c>
      <c r="D515" s="228" t="s">
        <v>322</v>
      </c>
      <c r="E515" s="228" t="str">
        <f>CONCATENATE(SUM('Раздел 4'!G25:G25),"=",0)</f>
        <v>0=0</v>
      </c>
    </row>
    <row r="516" spans="1:5" s="132" customFormat="1" ht="25.5">
      <c r="A516" s="227">
        <f>IF((SUM('Раздел 4'!Y25:Y25)=0),"","Неверно!")</f>
      </c>
      <c r="B516" s="230" t="s">
        <v>321</v>
      </c>
      <c r="C516" s="228" t="s">
        <v>1795</v>
      </c>
      <c r="D516" s="228" t="s">
        <v>322</v>
      </c>
      <c r="E516" s="228" t="str">
        <f>CONCATENATE(SUM('Раздел 4'!Y25:Y25),"=",0)</f>
        <v>0=0</v>
      </c>
    </row>
    <row r="517" spans="1:5" s="132" customFormat="1" ht="25.5">
      <c r="A517" s="227">
        <f>IF((SUM('Раздел 4'!Z25:Z25)=0),"","Неверно!")</f>
      </c>
      <c r="B517" s="230" t="s">
        <v>321</v>
      </c>
      <c r="C517" s="228" t="s">
        <v>1796</v>
      </c>
      <c r="D517" s="228" t="s">
        <v>322</v>
      </c>
      <c r="E517" s="228" t="str">
        <f>CONCATENATE(SUM('Раздел 4'!Z25:Z25),"=",0)</f>
        <v>0=0</v>
      </c>
    </row>
    <row r="518" spans="1:5" s="132" customFormat="1" ht="25.5">
      <c r="A518" s="227">
        <f>IF((SUM('Раздел 4'!AA25:AA25)=0),"","Неверно!")</f>
      </c>
      <c r="B518" s="230" t="s">
        <v>321</v>
      </c>
      <c r="C518" s="228" t="s">
        <v>1797</v>
      </c>
      <c r="D518" s="228" t="s">
        <v>322</v>
      </c>
      <c r="E518" s="228" t="str">
        <f>CONCATENATE(SUM('Раздел 4'!AA25:AA25),"=",0)</f>
        <v>0=0</v>
      </c>
    </row>
    <row r="519" spans="1:5" s="132" customFormat="1" ht="25.5">
      <c r="A519" s="227">
        <f>IF((SUM('Раздел 4'!AB25:AB25)=0),"","Неверно!")</f>
      </c>
      <c r="B519" s="230" t="s">
        <v>321</v>
      </c>
      <c r="C519" s="228" t="s">
        <v>1798</v>
      </c>
      <c r="D519" s="228" t="s">
        <v>322</v>
      </c>
      <c r="E519" s="228" t="str">
        <f>CONCATENATE(SUM('Раздел 4'!AB25:AB25),"=",0)</f>
        <v>0=0</v>
      </c>
    </row>
    <row r="520" spans="1:5" s="132" customFormat="1" ht="25.5">
      <c r="A520" s="227">
        <f>IF((SUM('Раздел 4'!AC25:AC25)=0),"","Неверно!")</f>
      </c>
      <c r="B520" s="230" t="s">
        <v>321</v>
      </c>
      <c r="C520" s="228" t="s">
        <v>1799</v>
      </c>
      <c r="D520" s="228" t="s">
        <v>322</v>
      </c>
      <c r="E520" s="228" t="str">
        <f>CONCATENATE(SUM('Раздел 4'!AC25:AC25),"=",0)</f>
        <v>0=0</v>
      </c>
    </row>
    <row r="521" spans="1:5" s="132" customFormat="1" ht="25.5">
      <c r="A521" s="227">
        <f>IF((SUM('Раздел 4'!AD25:AD25)=0),"","Неверно!")</f>
      </c>
      <c r="B521" s="230" t="s">
        <v>321</v>
      </c>
      <c r="C521" s="228" t="s">
        <v>1800</v>
      </c>
      <c r="D521" s="228" t="s">
        <v>322</v>
      </c>
      <c r="E521" s="228" t="str">
        <f>CONCATENATE(SUM('Раздел 4'!AD25:AD25),"=",0)</f>
        <v>0=0</v>
      </c>
    </row>
    <row r="522" spans="1:5" s="132" customFormat="1" ht="25.5">
      <c r="A522" s="227">
        <f>IF((SUM('Раздел 4'!AE25:AE25)=0),"","Неверно!")</f>
      </c>
      <c r="B522" s="230" t="s">
        <v>321</v>
      </c>
      <c r="C522" s="228" t="s">
        <v>1801</v>
      </c>
      <c r="D522" s="228" t="s">
        <v>322</v>
      </c>
      <c r="E522" s="228" t="str">
        <f>CONCATENATE(SUM('Раздел 4'!AE25:AE25),"=",0)</f>
        <v>0=0</v>
      </c>
    </row>
    <row r="523" spans="1:5" s="132" customFormat="1" ht="25.5">
      <c r="A523" s="227">
        <f>IF((SUM('Раздел 4'!AF25:AF25)=0),"","Неверно!")</f>
      </c>
      <c r="B523" s="230" t="s">
        <v>321</v>
      </c>
      <c r="C523" s="228" t="s">
        <v>1802</v>
      </c>
      <c r="D523" s="228" t="s">
        <v>322</v>
      </c>
      <c r="E523" s="228" t="str">
        <f>CONCATENATE(SUM('Раздел 4'!AF25:AF25),"=",0)</f>
        <v>0=0</v>
      </c>
    </row>
    <row r="524" spans="1:5" s="132" customFormat="1" ht="25.5">
      <c r="A524" s="227">
        <f>IF((SUM('Раздел 4'!AG25:AG25)=0),"","Неверно!")</f>
      </c>
      <c r="B524" s="230" t="s">
        <v>321</v>
      </c>
      <c r="C524" s="228" t="s">
        <v>1803</v>
      </c>
      <c r="D524" s="228" t="s">
        <v>322</v>
      </c>
      <c r="E524" s="228" t="str">
        <f>CONCATENATE(SUM('Раздел 4'!AG25:AG25),"=",0)</f>
        <v>0=0</v>
      </c>
    </row>
    <row r="525" spans="1:5" s="132" customFormat="1" ht="25.5">
      <c r="A525" s="227">
        <f>IF((SUM('Раздел 4'!AH25:AH25)=0),"","Неверно!")</f>
      </c>
      <c r="B525" s="230" t="s">
        <v>321</v>
      </c>
      <c r="C525" s="228" t="s">
        <v>1804</v>
      </c>
      <c r="D525" s="228" t="s">
        <v>322</v>
      </c>
      <c r="E525" s="228" t="str">
        <f>CONCATENATE(SUM('Раздел 4'!AH25:AH25),"=",0)</f>
        <v>0=0</v>
      </c>
    </row>
    <row r="526" spans="1:5" s="132" customFormat="1" ht="25.5">
      <c r="A526" s="227">
        <f>IF((SUM('Раздел 4'!H25:H25)=0),"","Неверно!")</f>
      </c>
      <c r="B526" s="230" t="s">
        <v>321</v>
      </c>
      <c r="C526" s="228" t="s">
        <v>1805</v>
      </c>
      <c r="D526" s="228" t="s">
        <v>322</v>
      </c>
      <c r="E526" s="228" t="str">
        <f>CONCATENATE(SUM('Раздел 4'!H25:H25),"=",0)</f>
        <v>0=0</v>
      </c>
    </row>
    <row r="527" spans="1:5" s="132" customFormat="1" ht="25.5">
      <c r="A527" s="227">
        <f>IF((SUM('Раздел 4'!AI25:AI25)=0),"","Неверно!")</f>
      </c>
      <c r="B527" s="230" t="s">
        <v>321</v>
      </c>
      <c r="C527" s="228" t="s">
        <v>1806</v>
      </c>
      <c r="D527" s="228" t="s">
        <v>322</v>
      </c>
      <c r="E527" s="228" t="str">
        <f>CONCATENATE(SUM('Раздел 4'!AI25:AI25),"=",0)</f>
        <v>0=0</v>
      </c>
    </row>
    <row r="528" spans="1:5" s="132" customFormat="1" ht="25.5">
      <c r="A528" s="227">
        <f>IF((SUM('Раздел 4'!AJ25:AJ25)=0),"","Неверно!")</f>
      </c>
      <c r="B528" s="230" t="s">
        <v>321</v>
      </c>
      <c r="C528" s="228" t="s">
        <v>1807</v>
      </c>
      <c r="D528" s="228" t="s">
        <v>322</v>
      </c>
      <c r="E528" s="228" t="str">
        <f>CONCATENATE(SUM('Раздел 4'!AJ25:AJ25),"=",0)</f>
        <v>0=0</v>
      </c>
    </row>
    <row r="529" spans="1:5" s="132" customFormat="1" ht="25.5">
      <c r="A529" s="227">
        <f>IF((SUM('Раздел 4'!AK25:AK25)=0),"","Неверно!")</f>
      </c>
      <c r="B529" s="230" t="s">
        <v>321</v>
      </c>
      <c r="C529" s="228" t="s">
        <v>1808</v>
      </c>
      <c r="D529" s="228" t="s">
        <v>322</v>
      </c>
      <c r="E529" s="228" t="str">
        <f>CONCATENATE(SUM('Раздел 4'!AK25:AK25),"=",0)</f>
        <v>0=0</v>
      </c>
    </row>
    <row r="530" spans="1:5" s="132" customFormat="1" ht="25.5">
      <c r="A530" s="227">
        <f>IF((SUM('Раздел 4'!AL25:AL25)=0),"","Неверно!")</f>
      </c>
      <c r="B530" s="230" t="s">
        <v>321</v>
      </c>
      <c r="C530" s="228" t="s">
        <v>1809</v>
      </c>
      <c r="D530" s="228" t="s">
        <v>322</v>
      </c>
      <c r="E530" s="228" t="str">
        <f>CONCATENATE(SUM('Раздел 4'!AL25:AL25),"=",0)</f>
        <v>0=0</v>
      </c>
    </row>
    <row r="531" spans="1:5" s="132" customFormat="1" ht="25.5">
      <c r="A531" s="227">
        <f>IF((SUM('Раздел 4'!AM25:AM25)=0),"","Неверно!")</f>
      </c>
      <c r="B531" s="230" t="s">
        <v>321</v>
      </c>
      <c r="C531" s="228" t="s">
        <v>1810</v>
      </c>
      <c r="D531" s="228" t="s">
        <v>322</v>
      </c>
      <c r="E531" s="228" t="str">
        <f>CONCATENATE(SUM('Раздел 4'!AM25:AM25),"=",0)</f>
        <v>0=0</v>
      </c>
    </row>
    <row r="532" spans="1:5" s="132" customFormat="1" ht="25.5">
      <c r="A532" s="227">
        <f>IF((SUM('Раздел 4'!AN25:AN25)=0),"","Неверно!")</f>
      </c>
      <c r="B532" s="230" t="s">
        <v>321</v>
      </c>
      <c r="C532" s="228" t="s">
        <v>1811</v>
      </c>
      <c r="D532" s="228" t="s">
        <v>322</v>
      </c>
      <c r="E532" s="228" t="str">
        <f>CONCATENATE(SUM('Раздел 4'!AN25:AN25),"=",0)</f>
        <v>0=0</v>
      </c>
    </row>
    <row r="533" spans="1:5" s="132" customFormat="1" ht="25.5">
      <c r="A533" s="227">
        <f>IF((SUM('Раздел 4'!AO25:AO25)=0),"","Неверно!")</f>
      </c>
      <c r="B533" s="230" t="s">
        <v>321</v>
      </c>
      <c r="C533" s="228" t="s">
        <v>1812</v>
      </c>
      <c r="D533" s="228" t="s">
        <v>322</v>
      </c>
      <c r="E533" s="228" t="str">
        <f>CONCATENATE(SUM('Раздел 4'!AO25:AO25),"=",0)</f>
        <v>0=0</v>
      </c>
    </row>
    <row r="534" spans="1:5" s="132" customFormat="1" ht="25.5">
      <c r="A534" s="227">
        <f>IF((SUM('Раздел 4'!AP25:AP25)=0),"","Неверно!")</f>
      </c>
      <c r="B534" s="230" t="s">
        <v>321</v>
      </c>
      <c r="C534" s="228" t="s">
        <v>1813</v>
      </c>
      <c r="D534" s="228" t="s">
        <v>322</v>
      </c>
      <c r="E534" s="228" t="str">
        <f>CONCATENATE(SUM('Раздел 4'!AP25:AP25),"=",0)</f>
        <v>0=0</v>
      </c>
    </row>
    <row r="535" spans="1:5" s="132" customFormat="1" ht="25.5">
      <c r="A535" s="227">
        <f>IF((SUM('Раздел 4'!AQ25:AQ25)=0),"","Неверно!")</f>
      </c>
      <c r="B535" s="230" t="s">
        <v>321</v>
      </c>
      <c r="C535" s="228" t="s">
        <v>1814</v>
      </c>
      <c r="D535" s="228" t="s">
        <v>322</v>
      </c>
      <c r="E535" s="228" t="str">
        <f>CONCATENATE(SUM('Раздел 4'!AQ25:AQ25),"=",0)</f>
        <v>0=0</v>
      </c>
    </row>
    <row r="536" spans="1:5" s="132" customFormat="1" ht="25.5">
      <c r="A536" s="227">
        <f>IF((SUM('Раздел 4'!I25:I25)=0),"","Неверно!")</f>
      </c>
      <c r="B536" s="230" t="s">
        <v>321</v>
      </c>
      <c r="C536" s="228" t="s">
        <v>1815</v>
      </c>
      <c r="D536" s="228" t="s">
        <v>322</v>
      </c>
      <c r="E536" s="228" t="str">
        <f>CONCATENATE(SUM('Раздел 4'!I25:I25),"=",0)</f>
        <v>0=0</v>
      </c>
    </row>
    <row r="537" spans="1:5" s="132" customFormat="1" ht="25.5">
      <c r="A537" s="227">
        <f>IF((SUM('Раздел 4'!J25:J25)=0),"","Неверно!")</f>
      </c>
      <c r="B537" s="230" t="s">
        <v>321</v>
      </c>
      <c r="C537" s="228" t="s">
        <v>1816</v>
      </c>
      <c r="D537" s="228" t="s">
        <v>322</v>
      </c>
      <c r="E537" s="228" t="str">
        <f>CONCATENATE(SUM('Раздел 4'!J25:J25),"=",0)</f>
        <v>0=0</v>
      </c>
    </row>
    <row r="538" spans="1:5" s="132" customFormat="1" ht="25.5">
      <c r="A538" s="227">
        <f>IF((SUM('Раздел 4'!K25:K25)=0),"","Неверно!")</f>
      </c>
      <c r="B538" s="230" t="s">
        <v>321</v>
      </c>
      <c r="C538" s="228" t="s">
        <v>1817</v>
      </c>
      <c r="D538" s="228" t="s">
        <v>322</v>
      </c>
      <c r="E538" s="228" t="str">
        <f>CONCATENATE(SUM('Раздел 4'!K25:K25),"=",0)</f>
        <v>0=0</v>
      </c>
    </row>
    <row r="539" spans="1:5" s="132" customFormat="1" ht="25.5">
      <c r="A539" s="227">
        <f>IF((SUM('Раздел 4'!L25:L25)=0),"","Неверно!")</f>
      </c>
      <c r="B539" s="230" t="s">
        <v>321</v>
      </c>
      <c r="C539" s="228" t="s">
        <v>1818</v>
      </c>
      <c r="D539" s="228" t="s">
        <v>322</v>
      </c>
      <c r="E539" s="228" t="str">
        <f>CONCATENATE(SUM('Раздел 4'!L25:L25),"=",0)</f>
        <v>0=0</v>
      </c>
    </row>
    <row r="540" spans="1:5" s="132" customFormat="1" ht="25.5">
      <c r="A540" s="227">
        <f>IF((SUM('Раздел 4'!M25:M25)=0),"","Неверно!")</f>
      </c>
      <c r="B540" s="230" t="s">
        <v>321</v>
      </c>
      <c r="C540" s="228" t="s">
        <v>1819</v>
      </c>
      <c r="D540" s="228" t="s">
        <v>322</v>
      </c>
      <c r="E540" s="228" t="str">
        <f>CONCATENATE(SUM('Раздел 4'!M25:M25),"=",0)</f>
        <v>0=0</v>
      </c>
    </row>
    <row r="541" spans="1:5" s="132" customFormat="1" ht="25.5">
      <c r="A541" s="227">
        <f>IF((SUM('Раздел 4'!N25:N25)=0),"","Неверно!")</f>
      </c>
      <c r="B541" s="230" t="s">
        <v>321</v>
      </c>
      <c r="C541" s="228" t="s">
        <v>1820</v>
      </c>
      <c r="D541" s="228" t="s">
        <v>322</v>
      </c>
      <c r="E541" s="228" t="str">
        <f>CONCATENATE(SUM('Раздел 4'!N25:N25),"=",0)</f>
        <v>0=0</v>
      </c>
    </row>
    <row r="542" spans="1:5" s="132" customFormat="1" ht="38.25">
      <c r="A542" s="227">
        <f>IF((SUM('Разделы 1, 2, 3'!J9:J9)&lt;=SUM('Разделы 1, 2, 3'!I9:I9)),"","Неверно!")</f>
      </c>
      <c r="B542" s="230" t="s">
        <v>323</v>
      </c>
      <c r="C542" s="228" t="s">
        <v>172</v>
      </c>
      <c r="D542" s="228" t="s">
        <v>1347</v>
      </c>
      <c r="E542" s="228" t="str">
        <f>CONCATENATE(SUM('Разделы 1, 2, 3'!J9:J9),"&lt;=",SUM('Разделы 1, 2, 3'!I9:I9))</f>
        <v>0&lt;=0</v>
      </c>
    </row>
    <row r="543" spans="1:5" s="132" customFormat="1" ht="38.25">
      <c r="A543" s="227">
        <f>IF((SUM('Разделы 1, 2, 3'!J10:J10)&lt;=SUM('Разделы 1, 2, 3'!I10:I10)),"","Неверно!")</f>
      </c>
      <c r="B543" s="230" t="s">
        <v>323</v>
      </c>
      <c r="C543" s="228" t="s">
        <v>173</v>
      </c>
      <c r="D543" s="228" t="s">
        <v>1347</v>
      </c>
      <c r="E543" s="228" t="str">
        <f>CONCATENATE(SUM('Разделы 1, 2, 3'!J10:J10),"&lt;=",SUM('Разделы 1, 2, 3'!I10:I10))</f>
        <v>0&lt;=0</v>
      </c>
    </row>
    <row r="544" spans="1:5" s="132" customFormat="1" ht="38.25">
      <c r="A544" s="227">
        <f>IF((SUM('Разделы 1, 2, 3'!J11:J11)&lt;=SUM('Разделы 1, 2, 3'!I11:I11)),"","Неверно!")</f>
      </c>
      <c r="B544" s="230" t="s">
        <v>323</v>
      </c>
      <c r="C544" s="228" t="s">
        <v>174</v>
      </c>
      <c r="D544" s="228" t="s">
        <v>1347</v>
      </c>
      <c r="E544" s="228" t="str">
        <f>CONCATENATE(SUM('Разделы 1, 2, 3'!J11:J11),"&lt;=",SUM('Разделы 1, 2, 3'!I11:I11))</f>
        <v>0&lt;=0</v>
      </c>
    </row>
    <row r="545" spans="1:5" s="132" customFormat="1" ht="38.25">
      <c r="A545" s="227">
        <f>IF((SUM('Разделы 1, 2, 3'!J12:J12)&lt;=SUM('Разделы 1, 2, 3'!I12:I12)),"","Неверно!")</f>
      </c>
      <c r="B545" s="230" t="s">
        <v>323</v>
      </c>
      <c r="C545" s="228" t="s">
        <v>175</v>
      </c>
      <c r="D545" s="228" t="s">
        <v>1347</v>
      </c>
      <c r="E545" s="228" t="str">
        <f>CONCATENATE(SUM('Разделы 1, 2, 3'!J12:J12),"&lt;=",SUM('Разделы 1, 2, 3'!I12:I12))</f>
        <v>0&lt;=0</v>
      </c>
    </row>
    <row r="546" spans="1:5" s="132" customFormat="1" ht="38.25">
      <c r="A546" s="227">
        <f>IF((SUM('Разделы 1, 2, 3'!J13:J13)&lt;=SUM('Разделы 1, 2, 3'!I13:I13)),"","Неверно!")</f>
      </c>
      <c r="B546" s="230" t="s">
        <v>323</v>
      </c>
      <c r="C546" s="228" t="s">
        <v>176</v>
      </c>
      <c r="D546" s="228" t="s">
        <v>1347</v>
      </c>
      <c r="E546" s="228" t="str">
        <f>CONCATENATE(SUM('Разделы 1, 2, 3'!J13:J13),"&lt;=",SUM('Разделы 1, 2, 3'!I13:I13))</f>
        <v>0&lt;=0</v>
      </c>
    </row>
    <row r="547" spans="1:5" s="132" customFormat="1" ht="25.5">
      <c r="A547" s="227">
        <f>IF((SUM('Разделы 5, 6, 7, 8'!E24:E24)&lt;=SUM('Раздел 4'!AI41:AI42)),"","Неверно!")</f>
      </c>
      <c r="B547" s="230" t="s">
        <v>324</v>
      </c>
      <c r="C547" s="228" t="s">
        <v>325</v>
      </c>
      <c r="D547" s="228" t="s">
        <v>326</v>
      </c>
      <c r="E547" s="228" t="str">
        <f>CONCATENATE(SUM('Разделы 5, 6, 7, 8'!E24:E24),"&lt;=",SUM('Раздел 4'!AI41:AI42))</f>
        <v>0&lt;=0</v>
      </c>
    </row>
    <row r="548" spans="1:5" s="132" customFormat="1" ht="25.5">
      <c r="A548" s="227">
        <f>IF((SUM('Разделы 1, 2, 3'!C22:C23)=SUM('Разделы 1, 2, 3'!C24:C24)),"","Неверно!")</f>
      </c>
      <c r="B548" s="230" t="s">
        <v>327</v>
      </c>
      <c r="C548" s="228" t="s">
        <v>540</v>
      </c>
      <c r="D548" s="228" t="s">
        <v>1358</v>
      </c>
      <c r="E548" s="228" t="str">
        <f>CONCATENATE(SUM('Разделы 1, 2, 3'!C22:C23),"=",SUM('Разделы 1, 2, 3'!C24:C24))</f>
        <v>0=0</v>
      </c>
    </row>
    <row r="549" spans="1:5" s="132" customFormat="1" ht="25.5">
      <c r="A549" s="227">
        <f>IF((SUM('Разделы 1, 2, 3'!D22:D23)=SUM('Разделы 1, 2, 3'!D24:D24)),"","Неверно!")</f>
      </c>
      <c r="B549" s="230" t="s">
        <v>327</v>
      </c>
      <c r="C549" s="228" t="s">
        <v>541</v>
      </c>
      <c r="D549" s="228" t="s">
        <v>1358</v>
      </c>
      <c r="E549" s="228" t="str">
        <f>CONCATENATE(SUM('Разделы 1, 2, 3'!D22:D23),"=",SUM('Разделы 1, 2, 3'!D24:D24))</f>
        <v>0=0</v>
      </c>
    </row>
    <row r="550" spans="1:5" s="132" customFormat="1" ht="25.5">
      <c r="A550" s="227">
        <f>IF((SUM('Разделы 1, 2, 3'!E22:E23)=SUM('Разделы 1, 2, 3'!E24:E24)),"","Неверно!")</f>
      </c>
      <c r="B550" s="230" t="s">
        <v>327</v>
      </c>
      <c r="C550" s="228" t="s">
        <v>542</v>
      </c>
      <c r="D550" s="228" t="s">
        <v>1358</v>
      </c>
      <c r="E550" s="228" t="str">
        <f>CONCATENATE(SUM('Разделы 1, 2, 3'!E22:E23),"=",SUM('Разделы 1, 2, 3'!E24:E24))</f>
        <v>0=0</v>
      </c>
    </row>
    <row r="551" spans="1:5" s="132" customFormat="1" ht="25.5">
      <c r="A551" s="227">
        <f>IF((SUM('Разделы 1, 2, 3'!F22:F23)=SUM('Разделы 1, 2, 3'!F24:F24)),"","Неверно!")</f>
      </c>
      <c r="B551" s="230" t="s">
        <v>327</v>
      </c>
      <c r="C551" s="228" t="s">
        <v>543</v>
      </c>
      <c r="D551" s="228" t="s">
        <v>1358</v>
      </c>
      <c r="E551" s="228" t="str">
        <f>CONCATENATE(SUM('Разделы 1, 2, 3'!F22:F23),"=",SUM('Разделы 1, 2, 3'!F24:F24))</f>
        <v>0=0</v>
      </c>
    </row>
    <row r="552" spans="1:5" s="132" customFormat="1" ht="25.5">
      <c r="A552" s="227">
        <f>IF((SUM('Разделы 1, 2, 3'!G22:G23)=SUM('Разделы 1, 2, 3'!G24:G24)),"","Неверно!")</f>
      </c>
      <c r="B552" s="230" t="s">
        <v>327</v>
      </c>
      <c r="C552" s="228" t="s">
        <v>544</v>
      </c>
      <c r="D552" s="228" t="s">
        <v>1358</v>
      </c>
      <c r="E552" s="228" t="str">
        <f>CONCATENATE(SUM('Разделы 1, 2, 3'!G22:G23),"=",SUM('Разделы 1, 2, 3'!G24:G24))</f>
        <v>0=0</v>
      </c>
    </row>
    <row r="553" spans="1:5" s="132" customFormat="1" ht="25.5">
      <c r="A553" s="227">
        <f>IF((SUM('Разделы 1, 2, 3'!H22:H23)=SUM('Разделы 1, 2, 3'!H24:H24)),"","Неверно!")</f>
      </c>
      <c r="B553" s="230" t="s">
        <v>327</v>
      </c>
      <c r="C553" s="228" t="s">
        <v>545</v>
      </c>
      <c r="D553" s="228" t="s">
        <v>1358</v>
      </c>
      <c r="E553" s="228" t="str">
        <f>CONCATENATE(SUM('Разделы 1, 2, 3'!H22:H23),"=",SUM('Разделы 1, 2, 3'!H24:H24))</f>
        <v>0=0</v>
      </c>
    </row>
    <row r="554" spans="1:5" s="132" customFormat="1" ht="25.5">
      <c r="A554" s="227">
        <f>IF((SUM('Разделы 1, 2, 3'!I22:I23)=SUM('Разделы 1, 2, 3'!I24:I24)),"","Неверно!")</f>
      </c>
      <c r="B554" s="230" t="s">
        <v>327</v>
      </c>
      <c r="C554" s="228" t="s">
        <v>546</v>
      </c>
      <c r="D554" s="228" t="s">
        <v>1358</v>
      </c>
      <c r="E554" s="228" t="str">
        <f>CONCATENATE(SUM('Разделы 1, 2, 3'!I22:I23),"=",SUM('Разделы 1, 2, 3'!I24:I24))</f>
        <v>0=0</v>
      </c>
    </row>
    <row r="555" spans="1:5" s="132" customFormat="1" ht="25.5">
      <c r="A555" s="227">
        <f>IF((SUM('Разделы 1, 2, 3'!J22:J23)=SUM('Разделы 1, 2, 3'!J24:J24)),"","Неверно!")</f>
      </c>
      <c r="B555" s="230" t="s">
        <v>327</v>
      </c>
      <c r="C555" s="228" t="s">
        <v>547</v>
      </c>
      <c r="D555" s="228" t="s">
        <v>1358</v>
      </c>
      <c r="E555" s="228" t="str">
        <f>CONCATENATE(SUM('Разделы 1, 2, 3'!J22:J23),"=",SUM('Разделы 1, 2, 3'!J24:J24))</f>
        <v>0=0</v>
      </c>
    </row>
    <row r="556" spans="1:5" s="132" customFormat="1" ht="25.5">
      <c r="A556" s="227">
        <f>IF((SUM('Разделы 1, 2, 3'!K22:K23)=SUM('Разделы 1, 2, 3'!K24:K24)),"","Неверно!")</f>
      </c>
      <c r="B556" s="230" t="s">
        <v>327</v>
      </c>
      <c r="C556" s="228" t="s">
        <v>548</v>
      </c>
      <c r="D556" s="228" t="s">
        <v>1358</v>
      </c>
      <c r="E556" s="228" t="str">
        <f>CONCATENATE(SUM('Разделы 1, 2, 3'!K22:K23),"=",SUM('Разделы 1, 2, 3'!K24:K24))</f>
        <v>0=0</v>
      </c>
    </row>
    <row r="557" spans="1:5" s="132" customFormat="1" ht="25.5">
      <c r="A557" s="227">
        <f>IF((SUM('Разделы 5, 6, 7, 8'!O9:O9)&gt;=SUM('Разделы 5, 6, 7, 8'!P9:Q9)),"","Неверно!")</f>
      </c>
      <c r="B557" s="230" t="s">
        <v>328</v>
      </c>
      <c r="C557" s="228" t="s">
        <v>587</v>
      </c>
      <c r="D557" s="228" t="s">
        <v>1712</v>
      </c>
      <c r="E557" s="228" t="str">
        <f>CONCATENATE(SUM('Разделы 5, 6, 7, 8'!O9:O9),"&gt;=",SUM('Разделы 5, 6, 7, 8'!P9:Q9))</f>
        <v>0&gt;=0</v>
      </c>
    </row>
    <row r="558" spans="1:5" s="132" customFormat="1" ht="25.5">
      <c r="A558" s="227">
        <f>IF((SUM('Разделы 5, 6, 7, 8'!O18:O18)&gt;=SUM('Разделы 5, 6, 7, 8'!P18:Q18)),"","Неверно!")</f>
      </c>
      <c r="B558" s="230" t="s">
        <v>328</v>
      </c>
      <c r="C558" s="228" t="s">
        <v>588</v>
      </c>
      <c r="D558" s="228" t="s">
        <v>1712</v>
      </c>
      <c r="E558" s="228" t="str">
        <f>CONCATENATE(SUM('Разделы 5, 6, 7, 8'!O18:O18),"&gt;=",SUM('Разделы 5, 6, 7, 8'!P18:Q18))</f>
        <v>0&gt;=0</v>
      </c>
    </row>
    <row r="559" spans="1:5" s="132" customFormat="1" ht="25.5">
      <c r="A559" s="227">
        <f>IF((SUM('Разделы 5, 6, 7, 8'!O10:O10)&gt;=SUM('Разделы 5, 6, 7, 8'!P10:Q10)),"","Неверно!")</f>
      </c>
      <c r="B559" s="230" t="s">
        <v>328</v>
      </c>
      <c r="C559" s="228" t="s">
        <v>589</v>
      </c>
      <c r="D559" s="228" t="s">
        <v>1712</v>
      </c>
      <c r="E559" s="228" t="str">
        <f>CONCATENATE(SUM('Разделы 5, 6, 7, 8'!O10:O10),"&gt;=",SUM('Разделы 5, 6, 7, 8'!P10:Q10))</f>
        <v>0&gt;=0</v>
      </c>
    </row>
    <row r="560" spans="1:5" s="132" customFormat="1" ht="25.5">
      <c r="A560" s="227">
        <f>IF((SUM('Разделы 5, 6, 7, 8'!O11:O11)&gt;=SUM('Разделы 5, 6, 7, 8'!P11:Q11)),"","Неверно!")</f>
      </c>
      <c r="B560" s="230" t="s">
        <v>328</v>
      </c>
      <c r="C560" s="228" t="s">
        <v>590</v>
      </c>
      <c r="D560" s="228" t="s">
        <v>1712</v>
      </c>
      <c r="E560" s="228" t="str">
        <f>CONCATENATE(SUM('Разделы 5, 6, 7, 8'!O11:O11),"&gt;=",SUM('Разделы 5, 6, 7, 8'!P11:Q11))</f>
        <v>0&gt;=0</v>
      </c>
    </row>
    <row r="561" spans="1:5" s="132" customFormat="1" ht="25.5">
      <c r="A561" s="227">
        <f>IF((SUM('Разделы 5, 6, 7, 8'!O12:O12)&gt;=SUM('Разделы 5, 6, 7, 8'!P12:Q12)),"","Неверно!")</f>
      </c>
      <c r="B561" s="230" t="s">
        <v>328</v>
      </c>
      <c r="C561" s="228" t="s">
        <v>591</v>
      </c>
      <c r="D561" s="228" t="s">
        <v>1712</v>
      </c>
      <c r="E561" s="228" t="str">
        <f>CONCATENATE(SUM('Разделы 5, 6, 7, 8'!O12:O12),"&gt;=",SUM('Разделы 5, 6, 7, 8'!P12:Q12))</f>
        <v>0&gt;=0</v>
      </c>
    </row>
    <row r="562" spans="1:5" s="132" customFormat="1" ht="25.5">
      <c r="A562" s="227">
        <f>IF((SUM('Разделы 5, 6, 7, 8'!O13:O13)&gt;=SUM('Разделы 5, 6, 7, 8'!P13:Q13)),"","Неверно!")</f>
      </c>
      <c r="B562" s="230" t="s">
        <v>328</v>
      </c>
      <c r="C562" s="228" t="s">
        <v>592</v>
      </c>
      <c r="D562" s="228" t="s">
        <v>1712</v>
      </c>
      <c r="E562" s="228" t="str">
        <f>CONCATENATE(SUM('Разделы 5, 6, 7, 8'!O13:O13),"&gt;=",SUM('Разделы 5, 6, 7, 8'!P13:Q13))</f>
        <v>0&gt;=0</v>
      </c>
    </row>
    <row r="563" spans="1:5" s="132" customFormat="1" ht="25.5">
      <c r="A563" s="227">
        <f>IF((SUM('Разделы 5, 6, 7, 8'!O14:O14)&gt;=SUM('Разделы 5, 6, 7, 8'!P14:Q14)),"","Неверно!")</f>
      </c>
      <c r="B563" s="230" t="s">
        <v>328</v>
      </c>
      <c r="C563" s="228" t="s">
        <v>593</v>
      </c>
      <c r="D563" s="228" t="s">
        <v>1712</v>
      </c>
      <c r="E563" s="228" t="str">
        <f>CONCATENATE(SUM('Разделы 5, 6, 7, 8'!O14:O14),"&gt;=",SUM('Разделы 5, 6, 7, 8'!P14:Q14))</f>
        <v>0&gt;=0</v>
      </c>
    </row>
    <row r="564" spans="1:5" s="132" customFormat="1" ht="25.5">
      <c r="A564" s="227">
        <f>IF((SUM('Разделы 5, 6, 7, 8'!O15:O15)&gt;=SUM('Разделы 5, 6, 7, 8'!P15:Q15)),"","Неверно!")</f>
      </c>
      <c r="B564" s="230" t="s">
        <v>328</v>
      </c>
      <c r="C564" s="228" t="s">
        <v>594</v>
      </c>
      <c r="D564" s="228" t="s">
        <v>1712</v>
      </c>
      <c r="E564" s="228" t="str">
        <f>CONCATENATE(SUM('Разделы 5, 6, 7, 8'!O15:O15),"&gt;=",SUM('Разделы 5, 6, 7, 8'!P15:Q15))</f>
        <v>0&gt;=0</v>
      </c>
    </row>
    <row r="565" spans="1:5" s="132" customFormat="1" ht="25.5">
      <c r="A565" s="227">
        <f>IF((SUM('Разделы 5, 6, 7, 8'!O16:O16)&gt;=SUM('Разделы 5, 6, 7, 8'!P16:Q16)),"","Неверно!")</f>
      </c>
      <c r="B565" s="230" t="s">
        <v>328</v>
      </c>
      <c r="C565" s="228" t="s">
        <v>595</v>
      </c>
      <c r="D565" s="228" t="s">
        <v>1712</v>
      </c>
      <c r="E565" s="228" t="str">
        <f>CONCATENATE(SUM('Разделы 5, 6, 7, 8'!O16:O16),"&gt;=",SUM('Разделы 5, 6, 7, 8'!P16:Q16))</f>
        <v>0&gt;=0</v>
      </c>
    </row>
    <row r="566" spans="1:5" s="132" customFormat="1" ht="25.5">
      <c r="A566" s="227">
        <f>IF((SUM('Разделы 5, 6, 7, 8'!O17:O17)&gt;=SUM('Разделы 5, 6, 7, 8'!P17:Q17)),"","Неверно!")</f>
      </c>
      <c r="B566" s="230" t="s">
        <v>328</v>
      </c>
      <c r="C566" s="228" t="s">
        <v>596</v>
      </c>
      <c r="D566" s="228" t="s">
        <v>1712</v>
      </c>
      <c r="E566" s="228" t="str">
        <f>CONCATENATE(SUM('Разделы 5, 6, 7, 8'!O17:O17),"&gt;=",SUM('Разделы 5, 6, 7, 8'!P17:Q17))</f>
        <v>0&gt;=0</v>
      </c>
    </row>
    <row r="567" spans="1:5" s="132" customFormat="1" ht="25.5">
      <c r="A567" s="227">
        <f>IF((SUM('Разделы 5, 6, 7, 8'!J16:J16)&lt;=SUM('Разделы 5, 6, 7, 8'!J9:J9)),"","Неверно!")</f>
      </c>
      <c r="B567" s="230" t="s">
        <v>329</v>
      </c>
      <c r="C567" s="228" t="s">
        <v>330</v>
      </c>
      <c r="D567" s="228" t="s">
        <v>331</v>
      </c>
      <c r="E567" s="228" t="str">
        <f>CONCATENATE(SUM('Разделы 5, 6, 7, 8'!J16:J16),"&lt;=",SUM('Разделы 5, 6, 7, 8'!J9:J9))</f>
        <v>0&lt;=0</v>
      </c>
    </row>
    <row r="568" spans="1:5" s="132" customFormat="1" ht="25.5">
      <c r="A568" s="227">
        <f>IF((SUM('Разделы 5, 6, 7, 8'!S16:S16)&lt;=SUM('Разделы 5, 6, 7, 8'!S9:S9)),"","Неверно!")</f>
      </c>
      <c r="B568" s="230" t="s">
        <v>329</v>
      </c>
      <c r="C568" s="228" t="s">
        <v>332</v>
      </c>
      <c r="D568" s="228" t="s">
        <v>331</v>
      </c>
      <c r="E568" s="228" t="str">
        <f>CONCATENATE(SUM('Разделы 5, 6, 7, 8'!S16:S16),"&lt;=",SUM('Разделы 5, 6, 7, 8'!S9:S9))</f>
        <v>0&lt;=0</v>
      </c>
    </row>
    <row r="569" spans="1:5" s="132" customFormat="1" ht="25.5">
      <c r="A569" s="227">
        <f>IF((SUM('Разделы 5, 6, 7, 8'!K16:K16)&lt;=SUM('Разделы 5, 6, 7, 8'!K9:K9)),"","Неверно!")</f>
      </c>
      <c r="B569" s="230" t="s">
        <v>329</v>
      </c>
      <c r="C569" s="228" t="s">
        <v>333</v>
      </c>
      <c r="D569" s="228" t="s">
        <v>331</v>
      </c>
      <c r="E569" s="228" t="str">
        <f>CONCATENATE(SUM('Разделы 5, 6, 7, 8'!K16:K16),"&lt;=",SUM('Разделы 5, 6, 7, 8'!K9:K9))</f>
        <v>0&lt;=0</v>
      </c>
    </row>
    <row r="570" spans="1:5" s="132" customFormat="1" ht="25.5">
      <c r="A570" s="227">
        <f>IF((SUM('Разделы 5, 6, 7, 8'!L16:L16)&lt;=SUM('Разделы 5, 6, 7, 8'!L9:L9)),"","Неверно!")</f>
      </c>
      <c r="B570" s="230" t="s">
        <v>329</v>
      </c>
      <c r="C570" s="228" t="s">
        <v>334</v>
      </c>
      <c r="D570" s="228" t="s">
        <v>331</v>
      </c>
      <c r="E570" s="228" t="str">
        <f>CONCATENATE(SUM('Разделы 5, 6, 7, 8'!L16:L16),"&lt;=",SUM('Разделы 5, 6, 7, 8'!L9:L9))</f>
        <v>0&lt;=0</v>
      </c>
    </row>
    <row r="571" spans="1:5" s="132" customFormat="1" ht="25.5">
      <c r="A571" s="227">
        <f>IF((SUM('Разделы 5, 6, 7, 8'!M16:M16)&lt;=SUM('Разделы 5, 6, 7, 8'!M9:M9)),"","Неверно!")</f>
      </c>
      <c r="B571" s="230" t="s">
        <v>329</v>
      </c>
      <c r="C571" s="228" t="s">
        <v>335</v>
      </c>
      <c r="D571" s="228" t="s">
        <v>331</v>
      </c>
      <c r="E571" s="228" t="str">
        <f>CONCATENATE(SUM('Разделы 5, 6, 7, 8'!M16:M16),"&lt;=",SUM('Разделы 5, 6, 7, 8'!M9:M9))</f>
        <v>0&lt;=0</v>
      </c>
    </row>
    <row r="572" spans="1:5" s="132" customFormat="1" ht="25.5">
      <c r="A572" s="227">
        <f>IF((SUM('Разделы 5, 6, 7, 8'!N16:N16)&lt;=SUM('Разделы 5, 6, 7, 8'!N9:N9)),"","Неверно!")</f>
      </c>
      <c r="B572" s="230" t="s">
        <v>329</v>
      </c>
      <c r="C572" s="228" t="s">
        <v>336</v>
      </c>
      <c r="D572" s="228" t="s">
        <v>331</v>
      </c>
      <c r="E572" s="228" t="str">
        <f>CONCATENATE(SUM('Разделы 5, 6, 7, 8'!N16:N16),"&lt;=",SUM('Разделы 5, 6, 7, 8'!N9:N9))</f>
        <v>0&lt;=0</v>
      </c>
    </row>
    <row r="573" spans="1:5" s="132" customFormat="1" ht="25.5">
      <c r="A573" s="227">
        <f>IF((SUM('Разделы 5, 6, 7, 8'!O16:O16)&lt;=SUM('Разделы 5, 6, 7, 8'!O9:O9)),"","Неверно!")</f>
      </c>
      <c r="B573" s="230" t="s">
        <v>329</v>
      </c>
      <c r="C573" s="228" t="s">
        <v>337</v>
      </c>
      <c r="D573" s="228" t="s">
        <v>331</v>
      </c>
      <c r="E573" s="228" t="str">
        <f>CONCATENATE(SUM('Разделы 5, 6, 7, 8'!O16:O16),"&lt;=",SUM('Разделы 5, 6, 7, 8'!O9:O9))</f>
        <v>0&lt;=0</v>
      </c>
    </row>
    <row r="574" spans="1:5" s="132" customFormat="1" ht="25.5">
      <c r="A574" s="227">
        <f>IF((SUM('Разделы 5, 6, 7, 8'!P16:P16)&lt;=SUM('Разделы 5, 6, 7, 8'!P9:P9)),"","Неверно!")</f>
      </c>
      <c r="B574" s="230" t="s">
        <v>329</v>
      </c>
      <c r="C574" s="228" t="s">
        <v>338</v>
      </c>
      <c r="D574" s="228" t="s">
        <v>331</v>
      </c>
      <c r="E574" s="228" t="str">
        <f>CONCATENATE(SUM('Разделы 5, 6, 7, 8'!P16:P16),"&lt;=",SUM('Разделы 5, 6, 7, 8'!P9:P9))</f>
        <v>0&lt;=0</v>
      </c>
    </row>
    <row r="575" spans="1:5" s="132" customFormat="1" ht="25.5">
      <c r="A575" s="227">
        <f>IF((SUM('Разделы 5, 6, 7, 8'!Q16:Q16)&lt;=SUM('Разделы 5, 6, 7, 8'!Q9:Q9)),"","Неверно!")</f>
      </c>
      <c r="B575" s="230" t="s">
        <v>329</v>
      </c>
      <c r="C575" s="228" t="s">
        <v>339</v>
      </c>
      <c r="D575" s="228" t="s">
        <v>331</v>
      </c>
      <c r="E575" s="228" t="str">
        <f>CONCATENATE(SUM('Разделы 5, 6, 7, 8'!Q16:Q16),"&lt;=",SUM('Разделы 5, 6, 7, 8'!Q9:Q9))</f>
        <v>0&lt;=0</v>
      </c>
    </row>
    <row r="576" spans="1:5" s="132" customFormat="1" ht="25.5">
      <c r="A576" s="227">
        <f>IF((SUM('Разделы 5, 6, 7, 8'!R16:R16)&lt;=SUM('Разделы 5, 6, 7, 8'!R9:R9)),"","Неверно!")</f>
      </c>
      <c r="B576" s="230" t="s">
        <v>329</v>
      </c>
      <c r="C576" s="228" t="s">
        <v>340</v>
      </c>
      <c r="D576" s="228" t="s">
        <v>331</v>
      </c>
      <c r="E576" s="228" t="str">
        <f>CONCATENATE(SUM('Разделы 5, 6, 7, 8'!R16:R16),"&lt;=",SUM('Разделы 5, 6, 7, 8'!R9:R9))</f>
        <v>0&lt;=0</v>
      </c>
    </row>
    <row r="577" spans="1:5" s="132" customFormat="1" ht="25.5">
      <c r="A577" s="227">
        <f>IF((SUM('Разделы 1, 2, 3'!C32:C32)=SUM('Разделы 1, 2, 3'!D32:G32)),"","Неверно!")</f>
      </c>
      <c r="B577" s="230" t="s">
        <v>341</v>
      </c>
      <c r="C577" s="228" t="s">
        <v>2277</v>
      </c>
      <c r="D577" s="228" t="s">
        <v>1700</v>
      </c>
      <c r="E577" s="228" t="str">
        <f>CONCATENATE(SUM('Разделы 1, 2, 3'!C32:C32),"=",SUM('Разделы 1, 2, 3'!D32:G32))</f>
        <v>0=0</v>
      </c>
    </row>
    <row r="578" spans="1:5" s="132" customFormat="1" ht="25.5">
      <c r="A578" s="227">
        <f>IF((SUM('Разделы 5, 6, 7, 8'!J33:J33)&lt;=SUM('Разделы 5, 6, 7, 8'!J25:J25)),"","Неверно!")</f>
      </c>
      <c r="B578" s="230" t="s">
        <v>342</v>
      </c>
      <c r="C578" s="228" t="s">
        <v>343</v>
      </c>
      <c r="D578" s="228" t="s">
        <v>344</v>
      </c>
      <c r="E578" s="228" t="str">
        <f>CONCATENATE(SUM('Разделы 5, 6, 7, 8'!J33:J33),"&lt;=",SUM('Разделы 5, 6, 7, 8'!J25:J25))</f>
        <v>0&lt;=0</v>
      </c>
    </row>
    <row r="579" spans="1:5" s="132" customFormat="1" ht="25.5">
      <c r="A579" s="227">
        <f>IF((SUM('Разделы 5, 6, 7, 8'!S33:S33)&lt;=SUM('Разделы 5, 6, 7, 8'!S25:S25)),"","Неверно!")</f>
      </c>
      <c r="B579" s="230" t="s">
        <v>342</v>
      </c>
      <c r="C579" s="228" t="s">
        <v>345</v>
      </c>
      <c r="D579" s="228" t="s">
        <v>344</v>
      </c>
      <c r="E579" s="228" t="str">
        <f>CONCATENATE(SUM('Разделы 5, 6, 7, 8'!S33:S33),"&lt;=",SUM('Разделы 5, 6, 7, 8'!S25:S25))</f>
        <v>0&lt;=0</v>
      </c>
    </row>
    <row r="580" spans="1:5" s="132" customFormat="1" ht="25.5">
      <c r="A580" s="227">
        <f>IF((SUM('Разделы 5, 6, 7, 8'!K33:K33)&lt;=SUM('Разделы 5, 6, 7, 8'!K25:K25)),"","Неверно!")</f>
      </c>
      <c r="B580" s="230" t="s">
        <v>342</v>
      </c>
      <c r="C580" s="228" t="s">
        <v>346</v>
      </c>
      <c r="D580" s="228" t="s">
        <v>344</v>
      </c>
      <c r="E580" s="228" t="str">
        <f>CONCATENATE(SUM('Разделы 5, 6, 7, 8'!K33:K33),"&lt;=",SUM('Разделы 5, 6, 7, 8'!K25:K25))</f>
        <v>0&lt;=0</v>
      </c>
    </row>
    <row r="581" spans="1:5" s="132" customFormat="1" ht="25.5">
      <c r="A581" s="227">
        <f>IF((SUM('Разделы 5, 6, 7, 8'!L33:L33)&lt;=SUM('Разделы 5, 6, 7, 8'!L25:L25)),"","Неверно!")</f>
      </c>
      <c r="B581" s="230" t="s">
        <v>342</v>
      </c>
      <c r="C581" s="228" t="s">
        <v>347</v>
      </c>
      <c r="D581" s="228" t="s">
        <v>344</v>
      </c>
      <c r="E581" s="228" t="str">
        <f>CONCATENATE(SUM('Разделы 5, 6, 7, 8'!L33:L33),"&lt;=",SUM('Разделы 5, 6, 7, 8'!L25:L25))</f>
        <v>0&lt;=0</v>
      </c>
    </row>
    <row r="582" spans="1:5" s="132" customFormat="1" ht="25.5">
      <c r="A582" s="227">
        <f>IF((SUM('Разделы 5, 6, 7, 8'!M33:M33)&lt;=SUM('Разделы 5, 6, 7, 8'!M25:M25)),"","Неверно!")</f>
      </c>
      <c r="B582" s="230" t="s">
        <v>342</v>
      </c>
      <c r="C582" s="228" t="s">
        <v>348</v>
      </c>
      <c r="D582" s="228" t="s">
        <v>344</v>
      </c>
      <c r="E582" s="228" t="str">
        <f>CONCATENATE(SUM('Разделы 5, 6, 7, 8'!M33:M33),"&lt;=",SUM('Разделы 5, 6, 7, 8'!M25:M25))</f>
        <v>0&lt;=0</v>
      </c>
    </row>
    <row r="583" spans="1:5" s="132" customFormat="1" ht="25.5">
      <c r="A583" s="227">
        <f>IF((SUM('Разделы 5, 6, 7, 8'!N33:N33)&lt;=SUM('Разделы 5, 6, 7, 8'!N25:N25)),"","Неверно!")</f>
      </c>
      <c r="B583" s="230" t="s">
        <v>342</v>
      </c>
      <c r="C583" s="228" t="s">
        <v>349</v>
      </c>
      <c r="D583" s="228" t="s">
        <v>344</v>
      </c>
      <c r="E583" s="228" t="str">
        <f>CONCATENATE(SUM('Разделы 5, 6, 7, 8'!N33:N33),"&lt;=",SUM('Разделы 5, 6, 7, 8'!N25:N25))</f>
        <v>0&lt;=0</v>
      </c>
    </row>
    <row r="584" spans="1:5" s="132" customFormat="1" ht="25.5">
      <c r="A584" s="227">
        <f>IF((SUM('Разделы 5, 6, 7, 8'!O33:O33)&lt;=SUM('Разделы 5, 6, 7, 8'!O25:O25)),"","Неверно!")</f>
      </c>
      <c r="B584" s="230" t="s">
        <v>342</v>
      </c>
      <c r="C584" s="228" t="s">
        <v>350</v>
      </c>
      <c r="D584" s="228" t="s">
        <v>344</v>
      </c>
      <c r="E584" s="228" t="str">
        <f>CONCATENATE(SUM('Разделы 5, 6, 7, 8'!O33:O33),"&lt;=",SUM('Разделы 5, 6, 7, 8'!O25:O25))</f>
        <v>0&lt;=0</v>
      </c>
    </row>
    <row r="585" spans="1:5" s="132" customFormat="1" ht="25.5">
      <c r="A585" s="227">
        <f>IF((SUM('Разделы 5, 6, 7, 8'!P33:P33)&lt;=SUM('Разделы 5, 6, 7, 8'!P25:P25)),"","Неверно!")</f>
      </c>
      <c r="B585" s="230" t="s">
        <v>342</v>
      </c>
      <c r="C585" s="228" t="s">
        <v>351</v>
      </c>
      <c r="D585" s="228" t="s">
        <v>344</v>
      </c>
      <c r="E585" s="228" t="str">
        <f>CONCATENATE(SUM('Разделы 5, 6, 7, 8'!P33:P33),"&lt;=",SUM('Разделы 5, 6, 7, 8'!P25:P25))</f>
        <v>0&lt;=0</v>
      </c>
    </row>
    <row r="586" spans="1:5" s="132" customFormat="1" ht="25.5">
      <c r="A586" s="227">
        <f>IF((SUM('Разделы 5, 6, 7, 8'!Q33:Q33)&lt;=SUM('Разделы 5, 6, 7, 8'!Q25:Q25)),"","Неверно!")</f>
      </c>
      <c r="B586" s="230" t="s">
        <v>342</v>
      </c>
      <c r="C586" s="228" t="s">
        <v>352</v>
      </c>
      <c r="D586" s="228" t="s">
        <v>344</v>
      </c>
      <c r="E586" s="228" t="str">
        <f>CONCATENATE(SUM('Разделы 5, 6, 7, 8'!Q33:Q33),"&lt;=",SUM('Разделы 5, 6, 7, 8'!Q25:Q25))</f>
        <v>0&lt;=0</v>
      </c>
    </row>
    <row r="587" spans="1:5" s="132" customFormat="1" ht="25.5">
      <c r="A587" s="227">
        <f>IF((SUM('Разделы 5, 6, 7, 8'!R33:R33)&lt;=SUM('Разделы 5, 6, 7, 8'!R25:R25)),"","Неверно!")</f>
      </c>
      <c r="B587" s="230" t="s">
        <v>342</v>
      </c>
      <c r="C587" s="228" t="s">
        <v>353</v>
      </c>
      <c r="D587" s="228" t="s">
        <v>344</v>
      </c>
      <c r="E587" s="228" t="str">
        <f>CONCATENATE(SUM('Разделы 5, 6, 7, 8'!R33:R33),"&lt;=",SUM('Разделы 5, 6, 7, 8'!R25:R25))</f>
        <v>0&lt;=0</v>
      </c>
    </row>
    <row r="588" spans="1:5" s="132" customFormat="1" ht="25.5">
      <c r="A588" s="227">
        <f>IF((SUM('Раздел 4'!F52:F52)&lt;=SUM('Раздел 4'!F44:F44)),"","Неверно!")</f>
      </c>
      <c r="B588" s="230" t="s">
        <v>354</v>
      </c>
      <c r="C588" s="228" t="s">
        <v>549</v>
      </c>
      <c r="D588" s="228" t="s">
        <v>1708</v>
      </c>
      <c r="E588" s="228" t="str">
        <f>CONCATENATE(SUM('Раздел 4'!F52:F52),"&lt;=",SUM('Раздел 4'!F44:F44))</f>
        <v>0&lt;=0</v>
      </c>
    </row>
    <row r="589" spans="1:5" s="132" customFormat="1" ht="25.5">
      <c r="A589" s="227">
        <f>IF((SUM('Раздел 4'!O52:O52)&lt;=SUM('Раздел 4'!O44:O44)),"","Неверно!")</f>
      </c>
      <c r="B589" s="230" t="s">
        <v>354</v>
      </c>
      <c r="C589" s="228" t="s">
        <v>550</v>
      </c>
      <c r="D589" s="228" t="s">
        <v>1708</v>
      </c>
      <c r="E589" s="228" t="str">
        <f>CONCATENATE(SUM('Раздел 4'!O52:O52),"&lt;=",SUM('Раздел 4'!O44:O44))</f>
        <v>0&lt;=0</v>
      </c>
    </row>
    <row r="590" spans="1:5" s="132" customFormat="1" ht="25.5">
      <c r="A590" s="227">
        <f>IF((SUM('Раздел 4'!P52:P52)&lt;=SUM('Раздел 4'!P44:P44)),"","Неверно!")</f>
      </c>
      <c r="B590" s="230" t="s">
        <v>354</v>
      </c>
      <c r="C590" s="228" t="s">
        <v>551</v>
      </c>
      <c r="D590" s="228" t="s">
        <v>1708</v>
      </c>
      <c r="E590" s="228" t="str">
        <f>CONCATENATE(SUM('Раздел 4'!P52:P52),"&lt;=",SUM('Раздел 4'!P44:P44))</f>
        <v>0&lt;=0</v>
      </c>
    </row>
    <row r="591" spans="1:5" s="132" customFormat="1" ht="25.5">
      <c r="A591" s="227">
        <f>IF((SUM('Раздел 4'!Q52:Q52)&lt;=SUM('Раздел 4'!Q44:Q44)),"","Неверно!")</f>
      </c>
      <c r="B591" s="230" t="s">
        <v>354</v>
      </c>
      <c r="C591" s="228" t="s">
        <v>552</v>
      </c>
      <c r="D591" s="228" t="s">
        <v>1708</v>
      </c>
      <c r="E591" s="228" t="str">
        <f>CONCATENATE(SUM('Раздел 4'!Q52:Q52),"&lt;=",SUM('Раздел 4'!Q44:Q44))</f>
        <v>0&lt;=0</v>
      </c>
    </row>
    <row r="592" spans="1:5" s="132" customFormat="1" ht="25.5">
      <c r="A592" s="227">
        <f>IF((SUM('Раздел 4'!R52:R52)&lt;=SUM('Раздел 4'!R44:R44)),"","Неверно!")</f>
      </c>
      <c r="B592" s="230" t="s">
        <v>354</v>
      </c>
      <c r="C592" s="228" t="s">
        <v>553</v>
      </c>
      <c r="D592" s="228" t="s">
        <v>1708</v>
      </c>
      <c r="E592" s="228" t="str">
        <f>CONCATENATE(SUM('Раздел 4'!R52:R52),"&lt;=",SUM('Раздел 4'!R44:R44))</f>
        <v>0&lt;=0</v>
      </c>
    </row>
    <row r="593" spans="1:5" s="132" customFormat="1" ht="25.5">
      <c r="A593" s="227">
        <f>IF((SUM('Раздел 4'!S52:S52)&lt;=SUM('Раздел 4'!S44:S44)),"","Неверно!")</f>
      </c>
      <c r="B593" s="230" t="s">
        <v>354</v>
      </c>
      <c r="C593" s="228" t="s">
        <v>554</v>
      </c>
      <c r="D593" s="228" t="s">
        <v>1708</v>
      </c>
      <c r="E593" s="228" t="str">
        <f>CONCATENATE(SUM('Раздел 4'!S52:S52),"&lt;=",SUM('Раздел 4'!S44:S44))</f>
        <v>0&lt;=0</v>
      </c>
    </row>
    <row r="594" spans="1:5" s="132" customFormat="1" ht="25.5">
      <c r="A594" s="227">
        <f>IF((SUM('Раздел 4'!T52:T52)&lt;=SUM('Раздел 4'!T44:T44)),"","Неверно!")</f>
      </c>
      <c r="B594" s="230" t="s">
        <v>354</v>
      </c>
      <c r="C594" s="228" t="s">
        <v>555</v>
      </c>
      <c r="D594" s="228" t="s">
        <v>1708</v>
      </c>
      <c r="E594" s="228" t="str">
        <f>CONCATENATE(SUM('Раздел 4'!T52:T52),"&lt;=",SUM('Раздел 4'!T44:T44))</f>
        <v>0&lt;=0</v>
      </c>
    </row>
    <row r="595" spans="1:5" s="132" customFormat="1" ht="25.5">
      <c r="A595" s="227">
        <f>IF((SUM('Раздел 4'!U52:U52)&lt;=SUM('Раздел 4'!U44:U44)),"","Неверно!")</f>
      </c>
      <c r="B595" s="230" t="s">
        <v>354</v>
      </c>
      <c r="C595" s="228" t="s">
        <v>556</v>
      </c>
      <c r="D595" s="228" t="s">
        <v>1708</v>
      </c>
      <c r="E595" s="228" t="str">
        <f>CONCATENATE(SUM('Раздел 4'!U52:U52),"&lt;=",SUM('Раздел 4'!U44:U44))</f>
        <v>0&lt;=0</v>
      </c>
    </row>
    <row r="596" spans="1:5" s="132" customFormat="1" ht="25.5">
      <c r="A596" s="227">
        <f>IF((SUM('Раздел 4'!V52:V52)&lt;=SUM('Раздел 4'!V44:V44)),"","Неверно!")</f>
      </c>
      <c r="B596" s="230" t="s">
        <v>354</v>
      </c>
      <c r="C596" s="228" t="s">
        <v>557</v>
      </c>
      <c r="D596" s="228" t="s">
        <v>1708</v>
      </c>
      <c r="E596" s="228" t="str">
        <f>CONCATENATE(SUM('Раздел 4'!V52:V52),"&lt;=",SUM('Раздел 4'!V44:V44))</f>
        <v>0&lt;=0</v>
      </c>
    </row>
    <row r="597" spans="1:5" s="132" customFormat="1" ht="25.5">
      <c r="A597" s="227">
        <f>IF((SUM('Раздел 4'!W52:W52)&lt;=SUM('Раздел 4'!W44:W44)),"","Неверно!")</f>
      </c>
      <c r="B597" s="230" t="s">
        <v>354</v>
      </c>
      <c r="C597" s="228" t="s">
        <v>558</v>
      </c>
      <c r="D597" s="228" t="s">
        <v>1708</v>
      </c>
      <c r="E597" s="228" t="str">
        <f>CONCATENATE(SUM('Раздел 4'!W52:W52),"&lt;=",SUM('Раздел 4'!W44:W44))</f>
        <v>0&lt;=0</v>
      </c>
    </row>
    <row r="598" spans="1:5" s="132" customFormat="1" ht="25.5">
      <c r="A598" s="227">
        <f>IF((SUM('Раздел 4'!X52:X52)&lt;=SUM('Раздел 4'!X44:X44)),"","Неверно!")</f>
      </c>
      <c r="B598" s="230" t="s">
        <v>354</v>
      </c>
      <c r="C598" s="228" t="s">
        <v>559</v>
      </c>
      <c r="D598" s="228" t="s">
        <v>1708</v>
      </c>
      <c r="E598" s="228" t="str">
        <f>CONCATENATE(SUM('Раздел 4'!X52:X52),"&lt;=",SUM('Раздел 4'!X44:X44))</f>
        <v>0&lt;=0</v>
      </c>
    </row>
    <row r="599" spans="1:5" s="132" customFormat="1" ht="25.5">
      <c r="A599" s="227">
        <f>IF((SUM('Раздел 4'!G52:G52)&lt;=SUM('Раздел 4'!G44:G44)),"","Неверно!")</f>
      </c>
      <c r="B599" s="230" t="s">
        <v>354</v>
      </c>
      <c r="C599" s="228" t="s">
        <v>560</v>
      </c>
      <c r="D599" s="228" t="s">
        <v>1708</v>
      </c>
      <c r="E599" s="228" t="str">
        <f>CONCATENATE(SUM('Раздел 4'!G52:G52),"&lt;=",SUM('Раздел 4'!G44:G44))</f>
        <v>0&lt;=0</v>
      </c>
    </row>
    <row r="600" spans="1:5" s="132" customFormat="1" ht="25.5">
      <c r="A600" s="227">
        <f>IF((SUM('Раздел 4'!Y52:Y52)&lt;=SUM('Раздел 4'!Y44:Y44)),"","Неверно!")</f>
      </c>
      <c r="B600" s="230" t="s">
        <v>354</v>
      </c>
      <c r="C600" s="228" t="s">
        <v>561</v>
      </c>
      <c r="D600" s="228" t="s">
        <v>1708</v>
      </c>
      <c r="E600" s="228" t="str">
        <f>CONCATENATE(SUM('Раздел 4'!Y52:Y52),"&lt;=",SUM('Раздел 4'!Y44:Y44))</f>
        <v>0&lt;=0</v>
      </c>
    </row>
    <row r="601" spans="1:5" s="132" customFormat="1" ht="25.5">
      <c r="A601" s="227">
        <f>IF((SUM('Раздел 4'!Z52:Z52)&lt;=SUM('Раздел 4'!Z44:Z44)),"","Неверно!")</f>
      </c>
      <c r="B601" s="230" t="s">
        <v>354</v>
      </c>
      <c r="C601" s="228" t="s">
        <v>562</v>
      </c>
      <c r="D601" s="228" t="s">
        <v>1708</v>
      </c>
      <c r="E601" s="228" t="str">
        <f>CONCATENATE(SUM('Раздел 4'!Z52:Z52),"&lt;=",SUM('Раздел 4'!Z44:Z44))</f>
        <v>0&lt;=0</v>
      </c>
    </row>
    <row r="602" spans="1:5" s="132" customFormat="1" ht="25.5">
      <c r="A602" s="227">
        <f>IF((SUM('Раздел 4'!AA52:AA52)&lt;=SUM('Раздел 4'!AA44:AA44)),"","Неверно!")</f>
      </c>
      <c r="B602" s="230" t="s">
        <v>354</v>
      </c>
      <c r="C602" s="228" t="s">
        <v>563</v>
      </c>
      <c r="D602" s="228" t="s">
        <v>1708</v>
      </c>
      <c r="E602" s="228" t="str">
        <f>CONCATENATE(SUM('Раздел 4'!AA52:AA52),"&lt;=",SUM('Раздел 4'!AA44:AA44))</f>
        <v>0&lt;=0</v>
      </c>
    </row>
    <row r="603" spans="1:5" s="132" customFormat="1" ht="25.5">
      <c r="A603" s="227">
        <f>IF((SUM('Раздел 4'!AB52:AB52)&lt;=SUM('Раздел 4'!AB44:AB44)),"","Неверно!")</f>
      </c>
      <c r="B603" s="230" t="s">
        <v>354</v>
      </c>
      <c r="C603" s="228" t="s">
        <v>564</v>
      </c>
      <c r="D603" s="228" t="s">
        <v>1708</v>
      </c>
      <c r="E603" s="228" t="str">
        <f>CONCATENATE(SUM('Раздел 4'!AB52:AB52),"&lt;=",SUM('Раздел 4'!AB44:AB44))</f>
        <v>0&lt;=0</v>
      </c>
    </row>
    <row r="604" spans="1:5" s="132" customFormat="1" ht="25.5">
      <c r="A604" s="227">
        <f>IF((SUM('Раздел 4'!AC52:AC52)&lt;=SUM('Раздел 4'!AC44:AC44)),"","Неверно!")</f>
      </c>
      <c r="B604" s="230" t="s">
        <v>354</v>
      </c>
      <c r="C604" s="228" t="s">
        <v>565</v>
      </c>
      <c r="D604" s="228" t="s">
        <v>1708</v>
      </c>
      <c r="E604" s="228" t="str">
        <f>CONCATENATE(SUM('Раздел 4'!AC52:AC52),"&lt;=",SUM('Раздел 4'!AC44:AC44))</f>
        <v>0&lt;=0</v>
      </c>
    </row>
    <row r="605" spans="1:5" s="132" customFormat="1" ht="25.5">
      <c r="A605" s="227">
        <f>IF((SUM('Раздел 4'!AD52:AD52)&lt;=SUM('Раздел 4'!AD44:AD44)),"","Неверно!")</f>
      </c>
      <c r="B605" s="230" t="s">
        <v>354</v>
      </c>
      <c r="C605" s="228" t="s">
        <v>566</v>
      </c>
      <c r="D605" s="228" t="s">
        <v>1708</v>
      </c>
      <c r="E605" s="228" t="str">
        <f>CONCATENATE(SUM('Раздел 4'!AD52:AD52),"&lt;=",SUM('Раздел 4'!AD44:AD44))</f>
        <v>0&lt;=0</v>
      </c>
    </row>
    <row r="606" spans="1:5" s="132" customFormat="1" ht="25.5">
      <c r="A606" s="227">
        <f>IF((SUM('Раздел 4'!AE52:AE52)&lt;=SUM('Раздел 4'!AE44:AE44)),"","Неверно!")</f>
      </c>
      <c r="B606" s="230" t="s">
        <v>354</v>
      </c>
      <c r="C606" s="228" t="s">
        <v>567</v>
      </c>
      <c r="D606" s="228" t="s">
        <v>1708</v>
      </c>
      <c r="E606" s="228" t="str">
        <f>CONCATENATE(SUM('Раздел 4'!AE52:AE52),"&lt;=",SUM('Раздел 4'!AE44:AE44))</f>
        <v>0&lt;=0</v>
      </c>
    </row>
    <row r="607" spans="1:5" s="132" customFormat="1" ht="25.5">
      <c r="A607" s="227">
        <f>IF((SUM('Раздел 4'!AF52:AF52)&lt;=SUM('Раздел 4'!AF44:AF44)),"","Неверно!")</f>
      </c>
      <c r="B607" s="230" t="s">
        <v>354</v>
      </c>
      <c r="C607" s="228" t="s">
        <v>568</v>
      </c>
      <c r="D607" s="228" t="s">
        <v>1708</v>
      </c>
      <c r="E607" s="228" t="str">
        <f>CONCATENATE(SUM('Раздел 4'!AF52:AF52),"&lt;=",SUM('Раздел 4'!AF44:AF44))</f>
        <v>0&lt;=0</v>
      </c>
    </row>
    <row r="608" spans="1:5" s="132" customFormat="1" ht="25.5">
      <c r="A608" s="227">
        <f>IF((SUM('Раздел 4'!AG52:AG52)&lt;=SUM('Раздел 4'!AG44:AG44)),"","Неверно!")</f>
      </c>
      <c r="B608" s="230" t="s">
        <v>354</v>
      </c>
      <c r="C608" s="228" t="s">
        <v>569</v>
      </c>
      <c r="D608" s="228" t="s">
        <v>1708</v>
      </c>
      <c r="E608" s="228" t="str">
        <f>CONCATENATE(SUM('Раздел 4'!AG52:AG52),"&lt;=",SUM('Раздел 4'!AG44:AG44))</f>
        <v>0&lt;=0</v>
      </c>
    </row>
    <row r="609" spans="1:5" s="132" customFormat="1" ht="25.5">
      <c r="A609" s="227">
        <f>IF((SUM('Раздел 4'!AH52:AH52)&lt;=SUM('Раздел 4'!AH44:AH44)),"","Неверно!")</f>
      </c>
      <c r="B609" s="230" t="s">
        <v>354</v>
      </c>
      <c r="C609" s="228" t="s">
        <v>570</v>
      </c>
      <c r="D609" s="228" t="s">
        <v>1708</v>
      </c>
      <c r="E609" s="228" t="str">
        <f>CONCATENATE(SUM('Раздел 4'!AH52:AH52),"&lt;=",SUM('Раздел 4'!AH44:AH44))</f>
        <v>0&lt;=0</v>
      </c>
    </row>
    <row r="610" spans="1:5" s="132" customFormat="1" ht="25.5">
      <c r="A610" s="227">
        <f>IF((SUM('Раздел 4'!H52:H52)&lt;=SUM('Раздел 4'!H44:H44)),"","Неверно!")</f>
      </c>
      <c r="B610" s="230" t="s">
        <v>354</v>
      </c>
      <c r="C610" s="228" t="s">
        <v>571</v>
      </c>
      <c r="D610" s="228" t="s">
        <v>1708</v>
      </c>
      <c r="E610" s="228" t="str">
        <f>CONCATENATE(SUM('Раздел 4'!H52:H52),"&lt;=",SUM('Раздел 4'!H44:H44))</f>
        <v>0&lt;=0</v>
      </c>
    </row>
    <row r="611" spans="1:5" s="132" customFormat="1" ht="25.5">
      <c r="A611" s="227">
        <f>IF((SUM('Раздел 4'!AI52:AI52)&lt;=SUM('Раздел 4'!AI44:AI44)),"","Неверно!")</f>
      </c>
      <c r="B611" s="230" t="s">
        <v>354</v>
      </c>
      <c r="C611" s="228" t="s">
        <v>572</v>
      </c>
      <c r="D611" s="228" t="s">
        <v>1708</v>
      </c>
      <c r="E611" s="228" t="str">
        <f>CONCATENATE(SUM('Раздел 4'!AI52:AI52),"&lt;=",SUM('Раздел 4'!AI44:AI44))</f>
        <v>0&lt;=0</v>
      </c>
    </row>
    <row r="612" spans="1:5" s="132" customFormat="1" ht="25.5">
      <c r="A612" s="227">
        <f>IF((SUM('Раздел 4'!AJ52:AJ52)&lt;=SUM('Раздел 4'!AJ44:AJ44)),"","Неверно!")</f>
      </c>
      <c r="B612" s="230" t="s">
        <v>354</v>
      </c>
      <c r="C612" s="228" t="s">
        <v>573</v>
      </c>
      <c r="D612" s="228" t="s">
        <v>1708</v>
      </c>
      <c r="E612" s="228" t="str">
        <f>CONCATENATE(SUM('Раздел 4'!AJ52:AJ52),"&lt;=",SUM('Раздел 4'!AJ44:AJ44))</f>
        <v>0&lt;=0</v>
      </c>
    </row>
    <row r="613" spans="1:5" s="132" customFormat="1" ht="25.5">
      <c r="A613" s="227">
        <f>IF((SUM('Раздел 4'!AK52:AK52)&lt;=SUM('Раздел 4'!AK44:AK44)),"","Неверно!")</f>
      </c>
      <c r="B613" s="230" t="s">
        <v>354</v>
      </c>
      <c r="C613" s="228" t="s">
        <v>574</v>
      </c>
      <c r="D613" s="228" t="s">
        <v>1708</v>
      </c>
      <c r="E613" s="228" t="str">
        <f>CONCATENATE(SUM('Раздел 4'!AK52:AK52),"&lt;=",SUM('Раздел 4'!AK44:AK44))</f>
        <v>0&lt;=0</v>
      </c>
    </row>
    <row r="614" spans="1:5" s="132" customFormat="1" ht="25.5">
      <c r="A614" s="227">
        <f>IF((SUM('Раздел 4'!AL52:AL52)&lt;=SUM('Раздел 4'!AL44:AL44)),"","Неверно!")</f>
      </c>
      <c r="B614" s="230" t="s">
        <v>354</v>
      </c>
      <c r="C614" s="228" t="s">
        <v>575</v>
      </c>
      <c r="D614" s="228" t="s">
        <v>1708</v>
      </c>
      <c r="E614" s="228" t="str">
        <f>CONCATENATE(SUM('Раздел 4'!AL52:AL52),"&lt;=",SUM('Раздел 4'!AL44:AL44))</f>
        <v>0&lt;=0</v>
      </c>
    </row>
    <row r="615" spans="1:5" s="132" customFormat="1" ht="25.5">
      <c r="A615" s="227">
        <f>IF((SUM('Раздел 4'!AM52:AM52)&lt;=SUM('Раздел 4'!AM44:AM44)),"","Неверно!")</f>
      </c>
      <c r="B615" s="230" t="s">
        <v>354</v>
      </c>
      <c r="C615" s="228" t="s">
        <v>576</v>
      </c>
      <c r="D615" s="228" t="s">
        <v>1708</v>
      </c>
      <c r="E615" s="228" t="str">
        <f>CONCATENATE(SUM('Раздел 4'!AM52:AM52),"&lt;=",SUM('Раздел 4'!AM44:AM44))</f>
        <v>0&lt;=0</v>
      </c>
    </row>
    <row r="616" spans="1:5" s="132" customFormat="1" ht="25.5">
      <c r="A616" s="227">
        <f>IF((SUM('Раздел 4'!AN52:AN52)&lt;=SUM('Раздел 4'!AN44:AN44)),"","Неверно!")</f>
      </c>
      <c r="B616" s="230" t="s">
        <v>354</v>
      </c>
      <c r="C616" s="228" t="s">
        <v>577</v>
      </c>
      <c r="D616" s="228" t="s">
        <v>1708</v>
      </c>
      <c r="E616" s="228" t="str">
        <f>CONCATENATE(SUM('Раздел 4'!AN52:AN52),"&lt;=",SUM('Раздел 4'!AN44:AN44))</f>
        <v>0&lt;=0</v>
      </c>
    </row>
    <row r="617" spans="1:5" s="132" customFormat="1" ht="25.5">
      <c r="A617" s="227">
        <f>IF((SUM('Раздел 4'!AO52:AO52)&lt;=SUM('Раздел 4'!AO44:AO44)),"","Неверно!")</f>
      </c>
      <c r="B617" s="230" t="s">
        <v>354</v>
      </c>
      <c r="C617" s="228" t="s">
        <v>578</v>
      </c>
      <c r="D617" s="228" t="s">
        <v>1708</v>
      </c>
      <c r="E617" s="228" t="str">
        <f>CONCATENATE(SUM('Раздел 4'!AO52:AO52),"&lt;=",SUM('Раздел 4'!AO44:AO44))</f>
        <v>0&lt;=0</v>
      </c>
    </row>
    <row r="618" spans="1:5" s="132" customFormat="1" ht="25.5">
      <c r="A618" s="227">
        <f>IF((SUM('Раздел 4'!AP52:AP52)&lt;=SUM('Раздел 4'!AP44:AP44)),"","Неверно!")</f>
      </c>
      <c r="B618" s="230" t="s">
        <v>354</v>
      </c>
      <c r="C618" s="228" t="s">
        <v>579</v>
      </c>
      <c r="D618" s="228" t="s">
        <v>1708</v>
      </c>
      <c r="E618" s="228" t="str">
        <f>CONCATENATE(SUM('Раздел 4'!AP52:AP52),"&lt;=",SUM('Раздел 4'!AP44:AP44))</f>
        <v>0&lt;=0</v>
      </c>
    </row>
    <row r="619" spans="1:5" s="132" customFormat="1" ht="25.5">
      <c r="A619" s="227">
        <f>IF((SUM('Раздел 4'!AQ52:AQ52)&lt;=SUM('Раздел 4'!AQ44:AQ44)),"","Неверно!")</f>
      </c>
      <c r="B619" s="230" t="s">
        <v>354</v>
      </c>
      <c r="C619" s="228" t="s">
        <v>580</v>
      </c>
      <c r="D619" s="228" t="s">
        <v>1708</v>
      </c>
      <c r="E619" s="228" t="str">
        <f>CONCATENATE(SUM('Раздел 4'!AQ52:AQ52),"&lt;=",SUM('Раздел 4'!AQ44:AQ44))</f>
        <v>0&lt;=0</v>
      </c>
    </row>
    <row r="620" spans="1:5" s="132" customFormat="1" ht="25.5">
      <c r="A620" s="227">
        <f>IF((SUM('Раздел 4'!I52:I52)&lt;=SUM('Раздел 4'!I44:I44)),"","Неверно!")</f>
      </c>
      <c r="B620" s="230" t="s">
        <v>354</v>
      </c>
      <c r="C620" s="228" t="s">
        <v>581</v>
      </c>
      <c r="D620" s="228" t="s">
        <v>1708</v>
      </c>
      <c r="E620" s="228" t="str">
        <f>CONCATENATE(SUM('Раздел 4'!I52:I52),"&lt;=",SUM('Раздел 4'!I44:I44))</f>
        <v>0&lt;=0</v>
      </c>
    </row>
    <row r="621" spans="1:5" s="132" customFormat="1" ht="25.5">
      <c r="A621" s="227">
        <f>IF((SUM('Раздел 4'!J52:J52)&lt;=SUM('Раздел 4'!J44:J44)),"","Неверно!")</f>
      </c>
      <c r="B621" s="230" t="s">
        <v>354</v>
      </c>
      <c r="C621" s="228" t="s">
        <v>582</v>
      </c>
      <c r="D621" s="228" t="s">
        <v>1708</v>
      </c>
      <c r="E621" s="228" t="str">
        <f>CONCATENATE(SUM('Раздел 4'!J52:J52),"&lt;=",SUM('Раздел 4'!J44:J44))</f>
        <v>0&lt;=0</v>
      </c>
    </row>
    <row r="622" spans="1:5" s="132" customFormat="1" ht="25.5">
      <c r="A622" s="227">
        <f>IF((SUM('Раздел 4'!K52:K52)&lt;=SUM('Раздел 4'!K44:K44)),"","Неверно!")</f>
      </c>
      <c r="B622" s="230" t="s">
        <v>354</v>
      </c>
      <c r="C622" s="228" t="s">
        <v>583</v>
      </c>
      <c r="D622" s="228" t="s">
        <v>1708</v>
      </c>
      <c r="E622" s="228" t="str">
        <f>CONCATENATE(SUM('Раздел 4'!K52:K52),"&lt;=",SUM('Раздел 4'!K44:K44))</f>
        <v>0&lt;=0</v>
      </c>
    </row>
    <row r="623" spans="1:5" s="132" customFormat="1" ht="25.5">
      <c r="A623" s="227">
        <f>IF((SUM('Раздел 4'!L52:L52)&lt;=SUM('Раздел 4'!L44:L44)),"","Неверно!")</f>
      </c>
      <c r="B623" s="230" t="s">
        <v>354</v>
      </c>
      <c r="C623" s="228" t="s">
        <v>584</v>
      </c>
      <c r="D623" s="228" t="s">
        <v>1708</v>
      </c>
      <c r="E623" s="228" t="str">
        <f>CONCATENATE(SUM('Раздел 4'!L52:L52),"&lt;=",SUM('Раздел 4'!L44:L44))</f>
        <v>0&lt;=0</v>
      </c>
    </row>
    <row r="624" spans="1:5" s="132" customFormat="1" ht="25.5">
      <c r="A624" s="227">
        <f>IF((SUM('Раздел 4'!M52:M52)&lt;=SUM('Раздел 4'!M44:M44)),"","Неверно!")</f>
      </c>
      <c r="B624" s="230" t="s">
        <v>354</v>
      </c>
      <c r="C624" s="228" t="s">
        <v>585</v>
      </c>
      <c r="D624" s="228" t="s">
        <v>1708</v>
      </c>
      <c r="E624" s="228" t="str">
        <f>CONCATENATE(SUM('Раздел 4'!M52:M52),"&lt;=",SUM('Раздел 4'!M44:M44))</f>
        <v>0&lt;=0</v>
      </c>
    </row>
    <row r="625" spans="1:5" s="132" customFormat="1" ht="25.5">
      <c r="A625" s="227">
        <f>IF((SUM('Раздел 4'!N52:N52)&lt;=SUM('Раздел 4'!N44:N44)),"","Неверно!")</f>
      </c>
      <c r="B625" s="230" t="s">
        <v>354</v>
      </c>
      <c r="C625" s="228" t="s">
        <v>586</v>
      </c>
      <c r="D625" s="228" t="s">
        <v>1708</v>
      </c>
      <c r="E625" s="228" t="str">
        <f>CONCATENATE(SUM('Раздел 4'!N52:N52),"&lt;=",SUM('Раздел 4'!N44:N44))</f>
        <v>0&lt;=0</v>
      </c>
    </row>
    <row r="626" spans="1:5" s="132" customFormat="1" ht="25.5">
      <c r="A626" s="227">
        <f>IF((SUM('Раздел 4'!AI44:AI44)&gt;=SUM('Раздел 4'!AI53:AI56)),"","Неверно!")</f>
      </c>
      <c r="B626" s="230" t="s">
        <v>355</v>
      </c>
      <c r="C626" s="228" t="s">
        <v>1402</v>
      </c>
      <c r="D626" s="228" t="s">
        <v>1403</v>
      </c>
      <c r="E626" s="228" t="str">
        <f>CONCATENATE(SUM('Раздел 4'!AI44:AI44),"&gt;=",SUM('Раздел 4'!AI53:AI56))</f>
        <v>0&gt;=0</v>
      </c>
    </row>
    <row r="627" spans="1:5" s="132" customFormat="1" ht="25.5">
      <c r="A627" s="227">
        <f>IF((SUM('Раздел 4'!F56:F56)&lt;=SUM('Раздел 4'!F44:F44)),"","Неверно!")</f>
      </c>
      <c r="B627" s="230" t="s">
        <v>356</v>
      </c>
      <c r="C627" s="228" t="s">
        <v>668</v>
      </c>
      <c r="D627" s="228" t="s">
        <v>1724</v>
      </c>
      <c r="E627" s="228" t="str">
        <f>CONCATENATE(SUM('Раздел 4'!F56:F56),"&lt;=",SUM('Раздел 4'!F44:F44))</f>
        <v>0&lt;=0</v>
      </c>
    </row>
    <row r="628" spans="1:5" s="132" customFormat="1" ht="25.5">
      <c r="A628" s="227">
        <f>IF((SUM('Раздел 4'!O56:O56)&lt;=SUM('Раздел 4'!O44:O44)),"","Неверно!")</f>
      </c>
      <c r="B628" s="230" t="s">
        <v>356</v>
      </c>
      <c r="C628" s="228" t="s">
        <v>669</v>
      </c>
      <c r="D628" s="228" t="s">
        <v>1724</v>
      </c>
      <c r="E628" s="228" t="str">
        <f>CONCATENATE(SUM('Раздел 4'!O56:O56),"&lt;=",SUM('Раздел 4'!O44:O44))</f>
        <v>0&lt;=0</v>
      </c>
    </row>
    <row r="629" spans="1:5" s="132" customFormat="1" ht="25.5">
      <c r="A629" s="227">
        <f>IF((SUM('Раздел 4'!P56:P56)&lt;=SUM('Раздел 4'!P44:P44)),"","Неверно!")</f>
      </c>
      <c r="B629" s="230" t="s">
        <v>356</v>
      </c>
      <c r="C629" s="228" t="s">
        <v>670</v>
      </c>
      <c r="D629" s="228" t="s">
        <v>1724</v>
      </c>
      <c r="E629" s="228" t="str">
        <f>CONCATENATE(SUM('Раздел 4'!P56:P56),"&lt;=",SUM('Раздел 4'!P44:P44))</f>
        <v>0&lt;=0</v>
      </c>
    </row>
    <row r="630" spans="1:5" s="132" customFormat="1" ht="25.5">
      <c r="A630" s="227">
        <f>IF((SUM('Раздел 4'!Q56:Q56)&lt;=SUM('Раздел 4'!Q44:Q44)),"","Неверно!")</f>
      </c>
      <c r="B630" s="230" t="s">
        <v>356</v>
      </c>
      <c r="C630" s="228" t="s">
        <v>671</v>
      </c>
      <c r="D630" s="228" t="s">
        <v>1724</v>
      </c>
      <c r="E630" s="228" t="str">
        <f>CONCATENATE(SUM('Раздел 4'!Q56:Q56),"&lt;=",SUM('Раздел 4'!Q44:Q44))</f>
        <v>0&lt;=0</v>
      </c>
    </row>
    <row r="631" spans="1:5" s="132" customFormat="1" ht="25.5">
      <c r="A631" s="227">
        <f>IF((SUM('Раздел 4'!R56:R56)&lt;=SUM('Раздел 4'!R44:R44)),"","Неверно!")</f>
      </c>
      <c r="B631" s="230" t="s">
        <v>356</v>
      </c>
      <c r="C631" s="228" t="s">
        <v>672</v>
      </c>
      <c r="D631" s="228" t="s">
        <v>1724</v>
      </c>
      <c r="E631" s="228" t="str">
        <f>CONCATENATE(SUM('Раздел 4'!R56:R56),"&lt;=",SUM('Раздел 4'!R44:R44))</f>
        <v>0&lt;=0</v>
      </c>
    </row>
    <row r="632" spans="1:5" s="132" customFormat="1" ht="25.5">
      <c r="A632" s="227">
        <f>IF((SUM('Раздел 4'!S56:S56)&lt;=SUM('Раздел 4'!S44:S44)),"","Неверно!")</f>
      </c>
      <c r="B632" s="230" t="s">
        <v>356</v>
      </c>
      <c r="C632" s="228" t="s">
        <v>2116</v>
      </c>
      <c r="D632" s="228" t="s">
        <v>1724</v>
      </c>
      <c r="E632" s="228" t="str">
        <f>CONCATENATE(SUM('Раздел 4'!S56:S56),"&lt;=",SUM('Раздел 4'!S44:S44))</f>
        <v>0&lt;=0</v>
      </c>
    </row>
    <row r="633" spans="1:5" s="132" customFormat="1" ht="25.5">
      <c r="A633" s="227">
        <f>IF((SUM('Раздел 4'!T56:T56)&lt;=SUM('Раздел 4'!T44:T44)),"","Неверно!")</f>
      </c>
      <c r="B633" s="230" t="s">
        <v>356</v>
      </c>
      <c r="C633" s="228" t="s">
        <v>2117</v>
      </c>
      <c r="D633" s="228" t="s">
        <v>1724</v>
      </c>
      <c r="E633" s="228" t="str">
        <f>CONCATENATE(SUM('Раздел 4'!T56:T56),"&lt;=",SUM('Раздел 4'!T44:T44))</f>
        <v>0&lt;=0</v>
      </c>
    </row>
    <row r="634" spans="1:5" s="132" customFormat="1" ht="25.5">
      <c r="A634" s="227">
        <f>IF((SUM('Раздел 4'!U56:U56)&lt;=SUM('Раздел 4'!U44:U44)),"","Неверно!")</f>
      </c>
      <c r="B634" s="230" t="s">
        <v>356</v>
      </c>
      <c r="C634" s="228" t="s">
        <v>2118</v>
      </c>
      <c r="D634" s="228" t="s">
        <v>1724</v>
      </c>
      <c r="E634" s="228" t="str">
        <f>CONCATENATE(SUM('Раздел 4'!U56:U56),"&lt;=",SUM('Раздел 4'!U44:U44))</f>
        <v>0&lt;=0</v>
      </c>
    </row>
    <row r="635" spans="1:5" s="132" customFormat="1" ht="25.5">
      <c r="A635" s="227">
        <f>IF((SUM('Раздел 4'!V56:V56)&lt;=SUM('Раздел 4'!V44:V44)),"","Неверно!")</f>
      </c>
      <c r="B635" s="230" t="s">
        <v>356</v>
      </c>
      <c r="C635" s="228" t="s">
        <v>2119</v>
      </c>
      <c r="D635" s="228" t="s">
        <v>1724</v>
      </c>
      <c r="E635" s="228" t="str">
        <f>CONCATENATE(SUM('Раздел 4'!V56:V56),"&lt;=",SUM('Раздел 4'!V44:V44))</f>
        <v>0&lt;=0</v>
      </c>
    </row>
    <row r="636" spans="1:5" s="132" customFormat="1" ht="25.5">
      <c r="A636" s="227">
        <f>IF((SUM('Раздел 4'!W56:W56)&lt;=SUM('Раздел 4'!W44:W44)),"","Неверно!")</f>
      </c>
      <c r="B636" s="230" t="s">
        <v>356</v>
      </c>
      <c r="C636" s="228" t="s">
        <v>2120</v>
      </c>
      <c r="D636" s="228" t="s">
        <v>1724</v>
      </c>
      <c r="E636" s="228" t="str">
        <f>CONCATENATE(SUM('Раздел 4'!W56:W56),"&lt;=",SUM('Раздел 4'!W44:W44))</f>
        <v>0&lt;=0</v>
      </c>
    </row>
    <row r="637" spans="1:5" s="132" customFormat="1" ht="25.5">
      <c r="A637" s="227">
        <f>IF((SUM('Раздел 4'!X56:X56)&lt;=SUM('Раздел 4'!X44:X44)),"","Неверно!")</f>
      </c>
      <c r="B637" s="230" t="s">
        <v>356</v>
      </c>
      <c r="C637" s="228" t="s">
        <v>2121</v>
      </c>
      <c r="D637" s="228" t="s">
        <v>1724</v>
      </c>
      <c r="E637" s="228" t="str">
        <f>CONCATENATE(SUM('Раздел 4'!X56:X56),"&lt;=",SUM('Раздел 4'!X44:X44))</f>
        <v>0&lt;=0</v>
      </c>
    </row>
    <row r="638" spans="1:5" s="132" customFormat="1" ht="25.5">
      <c r="A638" s="227">
        <f>IF((SUM('Раздел 4'!G56:G56)&lt;=SUM('Раздел 4'!G44:G44)),"","Неверно!")</f>
      </c>
      <c r="B638" s="230" t="s">
        <v>356</v>
      </c>
      <c r="C638" s="228" t="s">
        <v>2122</v>
      </c>
      <c r="D638" s="228" t="s">
        <v>1724</v>
      </c>
      <c r="E638" s="228" t="str">
        <f>CONCATENATE(SUM('Раздел 4'!G56:G56),"&lt;=",SUM('Раздел 4'!G44:G44))</f>
        <v>0&lt;=0</v>
      </c>
    </row>
    <row r="639" spans="1:5" s="132" customFormat="1" ht="25.5">
      <c r="A639" s="227">
        <f>IF((SUM('Раздел 4'!Y56:Y56)&lt;=SUM('Раздел 4'!Y44:Y44)),"","Неверно!")</f>
      </c>
      <c r="B639" s="230" t="s">
        <v>356</v>
      </c>
      <c r="C639" s="228" t="s">
        <v>2123</v>
      </c>
      <c r="D639" s="228" t="s">
        <v>1724</v>
      </c>
      <c r="E639" s="228" t="str">
        <f>CONCATENATE(SUM('Раздел 4'!Y56:Y56),"&lt;=",SUM('Раздел 4'!Y44:Y44))</f>
        <v>0&lt;=0</v>
      </c>
    </row>
    <row r="640" spans="1:5" s="132" customFormat="1" ht="25.5">
      <c r="A640" s="227">
        <f>IF((SUM('Раздел 4'!Z56:Z56)&lt;=SUM('Раздел 4'!Z44:Z44)),"","Неверно!")</f>
      </c>
      <c r="B640" s="230" t="s">
        <v>356</v>
      </c>
      <c r="C640" s="228" t="s">
        <v>2124</v>
      </c>
      <c r="D640" s="228" t="s">
        <v>1724</v>
      </c>
      <c r="E640" s="228" t="str">
        <f>CONCATENATE(SUM('Раздел 4'!Z56:Z56),"&lt;=",SUM('Раздел 4'!Z44:Z44))</f>
        <v>0&lt;=0</v>
      </c>
    </row>
    <row r="641" spans="1:5" s="132" customFormat="1" ht="25.5">
      <c r="A641" s="227">
        <f>IF((SUM('Раздел 4'!AA56:AA56)&lt;=SUM('Раздел 4'!AA44:AA44)),"","Неверно!")</f>
      </c>
      <c r="B641" s="230" t="s">
        <v>356</v>
      </c>
      <c r="C641" s="228" t="s">
        <v>2125</v>
      </c>
      <c r="D641" s="228" t="s">
        <v>1724</v>
      </c>
      <c r="E641" s="228" t="str">
        <f>CONCATENATE(SUM('Раздел 4'!AA56:AA56),"&lt;=",SUM('Раздел 4'!AA44:AA44))</f>
        <v>0&lt;=0</v>
      </c>
    </row>
    <row r="642" spans="1:5" s="132" customFormat="1" ht="25.5">
      <c r="A642" s="227">
        <f>IF((SUM('Раздел 4'!AB56:AB56)&lt;=SUM('Раздел 4'!AB44:AB44)),"","Неверно!")</f>
      </c>
      <c r="B642" s="230" t="s">
        <v>356</v>
      </c>
      <c r="C642" s="228" t="s">
        <v>2126</v>
      </c>
      <c r="D642" s="228" t="s">
        <v>1724</v>
      </c>
      <c r="E642" s="228" t="str">
        <f>CONCATENATE(SUM('Раздел 4'!AB56:AB56),"&lt;=",SUM('Раздел 4'!AB44:AB44))</f>
        <v>0&lt;=0</v>
      </c>
    </row>
    <row r="643" spans="1:5" s="132" customFormat="1" ht="25.5">
      <c r="A643" s="227">
        <f>IF((SUM('Раздел 4'!AC56:AC56)&lt;=SUM('Раздел 4'!AC44:AC44)),"","Неверно!")</f>
      </c>
      <c r="B643" s="230" t="s">
        <v>356</v>
      </c>
      <c r="C643" s="228" t="s">
        <v>2127</v>
      </c>
      <c r="D643" s="228" t="s">
        <v>1724</v>
      </c>
      <c r="E643" s="228" t="str">
        <f>CONCATENATE(SUM('Раздел 4'!AC56:AC56),"&lt;=",SUM('Раздел 4'!AC44:AC44))</f>
        <v>0&lt;=0</v>
      </c>
    </row>
    <row r="644" spans="1:5" s="132" customFormat="1" ht="25.5">
      <c r="A644" s="227">
        <f>IF((SUM('Раздел 4'!AD56:AD56)&lt;=SUM('Раздел 4'!AD44:AD44)),"","Неверно!")</f>
      </c>
      <c r="B644" s="230" t="s">
        <v>356</v>
      </c>
      <c r="C644" s="228" t="s">
        <v>2128</v>
      </c>
      <c r="D644" s="228" t="s">
        <v>1724</v>
      </c>
      <c r="E644" s="228" t="str">
        <f>CONCATENATE(SUM('Раздел 4'!AD56:AD56),"&lt;=",SUM('Раздел 4'!AD44:AD44))</f>
        <v>0&lt;=0</v>
      </c>
    </row>
    <row r="645" spans="1:5" s="132" customFormat="1" ht="25.5">
      <c r="A645" s="227">
        <f>IF((SUM('Раздел 4'!AE56:AE56)&lt;=SUM('Раздел 4'!AE44:AE44)),"","Неверно!")</f>
      </c>
      <c r="B645" s="230" t="s">
        <v>356</v>
      </c>
      <c r="C645" s="228" t="s">
        <v>2129</v>
      </c>
      <c r="D645" s="228" t="s">
        <v>1724</v>
      </c>
      <c r="E645" s="228" t="str">
        <f>CONCATENATE(SUM('Раздел 4'!AE56:AE56),"&lt;=",SUM('Раздел 4'!AE44:AE44))</f>
        <v>0&lt;=0</v>
      </c>
    </row>
    <row r="646" spans="1:5" s="132" customFormat="1" ht="25.5">
      <c r="A646" s="227">
        <f>IF((SUM('Раздел 4'!AF56:AF56)&lt;=SUM('Раздел 4'!AF44:AF44)),"","Неверно!")</f>
      </c>
      <c r="B646" s="230" t="s">
        <v>356</v>
      </c>
      <c r="C646" s="228" t="s">
        <v>2130</v>
      </c>
      <c r="D646" s="228" t="s">
        <v>1724</v>
      </c>
      <c r="E646" s="228" t="str">
        <f>CONCATENATE(SUM('Раздел 4'!AF56:AF56),"&lt;=",SUM('Раздел 4'!AF44:AF44))</f>
        <v>0&lt;=0</v>
      </c>
    </row>
    <row r="647" spans="1:5" s="132" customFormat="1" ht="25.5">
      <c r="A647" s="227">
        <f>IF((SUM('Раздел 4'!AG56:AG56)&lt;=SUM('Раздел 4'!AG44:AG44)),"","Неверно!")</f>
      </c>
      <c r="B647" s="230" t="s">
        <v>356</v>
      </c>
      <c r="C647" s="228" t="s">
        <v>2131</v>
      </c>
      <c r="D647" s="228" t="s">
        <v>1724</v>
      </c>
      <c r="E647" s="228" t="str">
        <f>CONCATENATE(SUM('Раздел 4'!AG56:AG56),"&lt;=",SUM('Раздел 4'!AG44:AG44))</f>
        <v>0&lt;=0</v>
      </c>
    </row>
    <row r="648" spans="1:5" s="132" customFormat="1" ht="25.5">
      <c r="A648" s="227">
        <f>IF((SUM('Раздел 4'!AH56:AH56)&lt;=SUM('Раздел 4'!AH44:AH44)),"","Неверно!")</f>
      </c>
      <c r="B648" s="230" t="s">
        <v>356</v>
      </c>
      <c r="C648" s="228" t="s">
        <v>2132</v>
      </c>
      <c r="D648" s="228" t="s">
        <v>1724</v>
      </c>
      <c r="E648" s="228" t="str">
        <f>CONCATENATE(SUM('Раздел 4'!AH56:AH56),"&lt;=",SUM('Раздел 4'!AH44:AH44))</f>
        <v>0&lt;=0</v>
      </c>
    </row>
    <row r="649" spans="1:5" s="132" customFormat="1" ht="25.5">
      <c r="A649" s="227">
        <f>IF((SUM('Раздел 4'!H56:H56)&lt;=SUM('Раздел 4'!H44:H44)),"","Неверно!")</f>
      </c>
      <c r="B649" s="230" t="s">
        <v>356</v>
      </c>
      <c r="C649" s="228" t="s">
        <v>2133</v>
      </c>
      <c r="D649" s="228" t="s">
        <v>1724</v>
      </c>
      <c r="E649" s="228" t="str">
        <f>CONCATENATE(SUM('Раздел 4'!H56:H56),"&lt;=",SUM('Раздел 4'!H44:H44))</f>
        <v>0&lt;=0</v>
      </c>
    </row>
    <row r="650" spans="1:5" s="132" customFormat="1" ht="25.5">
      <c r="A650" s="227">
        <f>IF((SUM('Раздел 4'!AI56:AI56)&lt;=SUM('Раздел 4'!AI44:AI44)),"","Неверно!")</f>
      </c>
      <c r="B650" s="230" t="s">
        <v>356</v>
      </c>
      <c r="C650" s="228" t="s">
        <v>2134</v>
      </c>
      <c r="D650" s="228" t="s">
        <v>1724</v>
      </c>
      <c r="E650" s="228" t="str">
        <f>CONCATENATE(SUM('Раздел 4'!AI56:AI56),"&lt;=",SUM('Раздел 4'!AI44:AI44))</f>
        <v>0&lt;=0</v>
      </c>
    </row>
    <row r="651" spans="1:5" s="132" customFormat="1" ht="25.5">
      <c r="A651" s="227">
        <f>IF((SUM('Раздел 4'!AJ56:AJ56)&lt;=SUM('Раздел 4'!AJ44:AJ44)),"","Неверно!")</f>
      </c>
      <c r="B651" s="230" t="s">
        <v>356</v>
      </c>
      <c r="C651" s="228" t="s">
        <v>2135</v>
      </c>
      <c r="D651" s="228" t="s">
        <v>1724</v>
      </c>
      <c r="E651" s="228" t="str">
        <f>CONCATENATE(SUM('Раздел 4'!AJ56:AJ56),"&lt;=",SUM('Раздел 4'!AJ44:AJ44))</f>
        <v>0&lt;=0</v>
      </c>
    </row>
    <row r="652" spans="1:5" s="132" customFormat="1" ht="25.5">
      <c r="A652" s="227">
        <f>IF((SUM('Раздел 4'!AK56:AK56)&lt;=SUM('Раздел 4'!AK44:AK44)),"","Неверно!")</f>
      </c>
      <c r="B652" s="230" t="s">
        <v>356</v>
      </c>
      <c r="C652" s="228" t="s">
        <v>2136</v>
      </c>
      <c r="D652" s="228" t="s">
        <v>1724</v>
      </c>
      <c r="E652" s="228" t="str">
        <f>CONCATENATE(SUM('Раздел 4'!AK56:AK56),"&lt;=",SUM('Раздел 4'!AK44:AK44))</f>
        <v>0&lt;=0</v>
      </c>
    </row>
    <row r="653" spans="1:5" s="132" customFormat="1" ht="25.5">
      <c r="A653" s="227">
        <f>IF((SUM('Раздел 4'!AL56:AL56)&lt;=SUM('Раздел 4'!AL44:AL44)),"","Неверно!")</f>
      </c>
      <c r="B653" s="230" t="s">
        <v>356</v>
      </c>
      <c r="C653" s="228" t="s">
        <v>2137</v>
      </c>
      <c r="D653" s="228" t="s">
        <v>1724</v>
      </c>
      <c r="E653" s="228" t="str">
        <f>CONCATENATE(SUM('Раздел 4'!AL56:AL56),"&lt;=",SUM('Раздел 4'!AL44:AL44))</f>
        <v>0&lt;=0</v>
      </c>
    </row>
    <row r="654" spans="1:5" s="132" customFormat="1" ht="25.5">
      <c r="A654" s="227">
        <f>IF((SUM('Раздел 4'!AM56:AM56)&lt;=SUM('Раздел 4'!AM44:AM44)),"","Неверно!")</f>
      </c>
      <c r="B654" s="230" t="s">
        <v>356</v>
      </c>
      <c r="C654" s="228" t="s">
        <v>2138</v>
      </c>
      <c r="D654" s="228" t="s">
        <v>1724</v>
      </c>
      <c r="E654" s="228" t="str">
        <f>CONCATENATE(SUM('Раздел 4'!AM56:AM56),"&lt;=",SUM('Раздел 4'!AM44:AM44))</f>
        <v>0&lt;=0</v>
      </c>
    </row>
    <row r="655" spans="1:5" s="132" customFormat="1" ht="25.5">
      <c r="A655" s="227">
        <f>IF((SUM('Раздел 4'!AN56:AN56)&lt;=SUM('Раздел 4'!AN44:AN44)),"","Неверно!")</f>
      </c>
      <c r="B655" s="230" t="s">
        <v>356</v>
      </c>
      <c r="C655" s="228" t="s">
        <v>2139</v>
      </c>
      <c r="D655" s="228" t="s">
        <v>1724</v>
      </c>
      <c r="E655" s="228" t="str">
        <f>CONCATENATE(SUM('Раздел 4'!AN56:AN56),"&lt;=",SUM('Раздел 4'!AN44:AN44))</f>
        <v>0&lt;=0</v>
      </c>
    </row>
    <row r="656" spans="1:5" s="132" customFormat="1" ht="25.5">
      <c r="A656" s="227">
        <f>IF((SUM('Раздел 4'!AO56:AO56)&lt;=SUM('Раздел 4'!AO44:AO44)),"","Неверно!")</f>
      </c>
      <c r="B656" s="230" t="s">
        <v>356</v>
      </c>
      <c r="C656" s="228" t="s">
        <v>2140</v>
      </c>
      <c r="D656" s="228" t="s">
        <v>1724</v>
      </c>
      <c r="E656" s="228" t="str">
        <f>CONCATENATE(SUM('Раздел 4'!AO56:AO56),"&lt;=",SUM('Раздел 4'!AO44:AO44))</f>
        <v>0&lt;=0</v>
      </c>
    </row>
    <row r="657" spans="1:5" s="132" customFormat="1" ht="25.5">
      <c r="A657" s="227">
        <f>IF((SUM('Раздел 4'!AP56:AP56)&lt;=SUM('Раздел 4'!AP44:AP44)),"","Неверно!")</f>
      </c>
      <c r="B657" s="230" t="s">
        <v>356</v>
      </c>
      <c r="C657" s="228" t="s">
        <v>2141</v>
      </c>
      <c r="D657" s="228" t="s">
        <v>1724</v>
      </c>
      <c r="E657" s="228" t="str">
        <f>CONCATENATE(SUM('Раздел 4'!AP56:AP56),"&lt;=",SUM('Раздел 4'!AP44:AP44))</f>
        <v>0&lt;=0</v>
      </c>
    </row>
    <row r="658" spans="1:5" s="132" customFormat="1" ht="25.5">
      <c r="A658" s="227">
        <f>IF((SUM('Раздел 4'!AQ56:AQ56)&lt;=SUM('Раздел 4'!AQ44:AQ44)),"","Неверно!")</f>
      </c>
      <c r="B658" s="230" t="s">
        <v>356</v>
      </c>
      <c r="C658" s="228" t="s">
        <v>2142</v>
      </c>
      <c r="D658" s="228" t="s">
        <v>1724</v>
      </c>
      <c r="E658" s="228" t="str">
        <f>CONCATENATE(SUM('Раздел 4'!AQ56:AQ56),"&lt;=",SUM('Раздел 4'!AQ44:AQ44))</f>
        <v>0&lt;=0</v>
      </c>
    </row>
    <row r="659" spans="1:5" s="132" customFormat="1" ht="25.5">
      <c r="A659" s="227">
        <f>IF((SUM('Раздел 4'!I56:I56)&lt;=SUM('Раздел 4'!I44:I44)),"","Неверно!")</f>
      </c>
      <c r="B659" s="230" t="s">
        <v>356</v>
      </c>
      <c r="C659" s="228" t="s">
        <v>2143</v>
      </c>
      <c r="D659" s="228" t="s">
        <v>1724</v>
      </c>
      <c r="E659" s="228" t="str">
        <f>CONCATENATE(SUM('Раздел 4'!I56:I56),"&lt;=",SUM('Раздел 4'!I44:I44))</f>
        <v>0&lt;=0</v>
      </c>
    </row>
    <row r="660" spans="1:5" s="132" customFormat="1" ht="25.5">
      <c r="A660" s="227">
        <f>IF((SUM('Раздел 4'!J56:J56)&lt;=SUM('Раздел 4'!J44:J44)),"","Неверно!")</f>
      </c>
      <c r="B660" s="230" t="s">
        <v>356</v>
      </c>
      <c r="C660" s="228" t="s">
        <v>2144</v>
      </c>
      <c r="D660" s="228" t="s">
        <v>1724</v>
      </c>
      <c r="E660" s="228" t="str">
        <f>CONCATENATE(SUM('Раздел 4'!J56:J56),"&lt;=",SUM('Раздел 4'!J44:J44))</f>
        <v>0&lt;=0</v>
      </c>
    </row>
    <row r="661" spans="1:5" s="132" customFormat="1" ht="25.5">
      <c r="A661" s="227">
        <f>IF((SUM('Раздел 4'!K56:K56)&lt;=SUM('Раздел 4'!K44:K44)),"","Неверно!")</f>
      </c>
      <c r="B661" s="230" t="s">
        <v>356</v>
      </c>
      <c r="C661" s="228" t="s">
        <v>2145</v>
      </c>
      <c r="D661" s="228" t="s">
        <v>1724</v>
      </c>
      <c r="E661" s="228" t="str">
        <f>CONCATENATE(SUM('Раздел 4'!K56:K56),"&lt;=",SUM('Раздел 4'!K44:K44))</f>
        <v>0&lt;=0</v>
      </c>
    </row>
    <row r="662" spans="1:5" s="132" customFormat="1" ht="25.5">
      <c r="A662" s="227">
        <f>IF((SUM('Раздел 4'!L56:L56)&lt;=SUM('Раздел 4'!L44:L44)),"","Неверно!")</f>
      </c>
      <c r="B662" s="230" t="s">
        <v>356</v>
      </c>
      <c r="C662" s="228" t="s">
        <v>2146</v>
      </c>
      <c r="D662" s="228" t="s">
        <v>1724</v>
      </c>
      <c r="E662" s="228" t="str">
        <f>CONCATENATE(SUM('Раздел 4'!L56:L56),"&lt;=",SUM('Раздел 4'!L44:L44))</f>
        <v>0&lt;=0</v>
      </c>
    </row>
    <row r="663" spans="1:5" s="132" customFormat="1" ht="25.5">
      <c r="A663" s="227">
        <f>IF((SUM('Раздел 4'!M56:M56)&lt;=SUM('Раздел 4'!M44:M44)),"","Неверно!")</f>
      </c>
      <c r="B663" s="230" t="s">
        <v>356</v>
      </c>
      <c r="C663" s="228" t="s">
        <v>2147</v>
      </c>
      <c r="D663" s="228" t="s">
        <v>1724</v>
      </c>
      <c r="E663" s="228" t="str">
        <f>CONCATENATE(SUM('Раздел 4'!M56:M56),"&lt;=",SUM('Раздел 4'!M44:M44))</f>
        <v>0&lt;=0</v>
      </c>
    </row>
    <row r="664" spans="1:5" s="132" customFormat="1" ht="25.5">
      <c r="A664" s="227">
        <f>IF((SUM('Раздел 4'!N56:N56)&lt;=SUM('Раздел 4'!N44:N44)),"","Неверно!")</f>
      </c>
      <c r="B664" s="230" t="s">
        <v>356</v>
      </c>
      <c r="C664" s="228" t="s">
        <v>2148</v>
      </c>
      <c r="D664" s="228" t="s">
        <v>1724</v>
      </c>
      <c r="E664" s="228" t="str">
        <f>CONCATENATE(SUM('Раздел 4'!N56:N56),"&lt;=",SUM('Раздел 4'!N44:N44))</f>
        <v>0&lt;=0</v>
      </c>
    </row>
    <row r="665" spans="1:5" s="132" customFormat="1" ht="38.25">
      <c r="A665" s="227">
        <f>IF((SUM('Разделы 1, 2, 3'!I9:I9)&gt;=SUM('Разделы 1, 2, 3'!M9:M9)),"","Неверно!")</f>
      </c>
      <c r="B665" s="230" t="s">
        <v>357</v>
      </c>
      <c r="C665" s="228" t="s">
        <v>2099</v>
      </c>
      <c r="D665" s="228" t="s">
        <v>1721</v>
      </c>
      <c r="E665" s="228" t="str">
        <f>CONCATENATE(SUM('Разделы 1, 2, 3'!I9:I9),"&gt;=",SUM('Разделы 1, 2, 3'!M9:M9))</f>
        <v>0&gt;=0</v>
      </c>
    </row>
    <row r="666" spans="1:5" s="132" customFormat="1" ht="38.25">
      <c r="A666" s="227">
        <f>IF((SUM('Разделы 1, 2, 3'!I10:I10)&gt;=SUM('Разделы 1, 2, 3'!M10:M10)),"","Неверно!")</f>
      </c>
      <c r="B666" s="230" t="s">
        <v>357</v>
      </c>
      <c r="C666" s="228" t="s">
        <v>2100</v>
      </c>
      <c r="D666" s="228" t="s">
        <v>1721</v>
      </c>
      <c r="E666" s="228" t="str">
        <f>CONCATENATE(SUM('Разделы 1, 2, 3'!I10:I10),"&gt;=",SUM('Разделы 1, 2, 3'!M10:M10))</f>
        <v>0&gt;=0</v>
      </c>
    </row>
    <row r="667" spans="1:5" s="132" customFormat="1" ht="38.25">
      <c r="A667" s="227">
        <f>IF((SUM('Разделы 1, 2, 3'!I11:I11)&gt;=SUM('Разделы 1, 2, 3'!M11:M11)),"","Неверно!")</f>
      </c>
      <c r="B667" s="230" t="s">
        <v>357</v>
      </c>
      <c r="C667" s="228" t="s">
        <v>2101</v>
      </c>
      <c r="D667" s="228" t="s">
        <v>1721</v>
      </c>
      <c r="E667" s="228" t="str">
        <f>CONCATENATE(SUM('Разделы 1, 2, 3'!I11:I11),"&gt;=",SUM('Разделы 1, 2, 3'!M11:M11))</f>
        <v>0&gt;=0</v>
      </c>
    </row>
    <row r="668" spans="1:5" s="132" customFormat="1" ht="38.25">
      <c r="A668" s="227">
        <f>IF((SUM('Разделы 1, 2, 3'!I12:I12)&gt;=SUM('Разделы 1, 2, 3'!M12:M12)),"","Неверно!")</f>
      </c>
      <c r="B668" s="230" t="s">
        <v>357</v>
      </c>
      <c r="C668" s="228" t="s">
        <v>2102</v>
      </c>
      <c r="D668" s="228" t="s">
        <v>1721</v>
      </c>
      <c r="E668" s="228" t="str">
        <f>CONCATENATE(SUM('Разделы 1, 2, 3'!I12:I12),"&gt;=",SUM('Разделы 1, 2, 3'!M12:M12))</f>
        <v>0&gt;=0</v>
      </c>
    </row>
    <row r="669" spans="1:5" s="132" customFormat="1" ht="38.25">
      <c r="A669" s="227">
        <f>IF((SUM('Разделы 1, 2, 3'!I13:I13)&gt;=SUM('Разделы 1, 2, 3'!M13:M13)),"","Неверно!")</f>
      </c>
      <c r="B669" s="230" t="s">
        <v>357</v>
      </c>
      <c r="C669" s="228" t="s">
        <v>2103</v>
      </c>
      <c r="D669" s="228" t="s">
        <v>1721</v>
      </c>
      <c r="E669" s="228" t="str">
        <f>CONCATENATE(SUM('Разделы 1, 2, 3'!I13:I13),"&gt;=",SUM('Разделы 1, 2, 3'!M13:M13))</f>
        <v>0&gt;=0</v>
      </c>
    </row>
    <row r="670" spans="1:5" s="132" customFormat="1" ht="25.5">
      <c r="A670" s="227">
        <f>IF((SUM('Разделы 5, 6, 7, 8'!M9:M9)&lt;=SUM('Разделы 5, 6, 7, 8'!L9:L9)),"","Неверно!")</f>
      </c>
      <c r="B670" s="230" t="s">
        <v>358</v>
      </c>
      <c r="C670" s="228" t="s">
        <v>268</v>
      </c>
      <c r="D670" s="228" t="s">
        <v>1710</v>
      </c>
      <c r="E670" s="228" t="str">
        <f>CONCATENATE(SUM('Разделы 5, 6, 7, 8'!M9:M9),"&lt;=",SUM('Разделы 5, 6, 7, 8'!L9:L9))</f>
        <v>0&lt;=0</v>
      </c>
    </row>
    <row r="671" spans="1:5" s="132" customFormat="1" ht="25.5">
      <c r="A671" s="227">
        <f>IF((SUM('Разделы 5, 6, 7, 8'!M18:M18)&lt;=SUM('Разделы 5, 6, 7, 8'!L18:L18)),"","Неверно!")</f>
      </c>
      <c r="B671" s="230" t="s">
        <v>358</v>
      </c>
      <c r="C671" s="228" t="s">
        <v>269</v>
      </c>
      <c r="D671" s="228" t="s">
        <v>1710</v>
      </c>
      <c r="E671" s="228" t="str">
        <f>CONCATENATE(SUM('Разделы 5, 6, 7, 8'!M18:M18),"&lt;=",SUM('Разделы 5, 6, 7, 8'!L18:L18))</f>
        <v>0&lt;=0</v>
      </c>
    </row>
    <row r="672" spans="1:5" s="132" customFormat="1" ht="25.5">
      <c r="A672" s="227">
        <f>IF((SUM('Разделы 5, 6, 7, 8'!M10:M10)&lt;=SUM('Разделы 5, 6, 7, 8'!L10:L10)),"","Неверно!")</f>
      </c>
      <c r="B672" s="230" t="s">
        <v>358</v>
      </c>
      <c r="C672" s="228" t="s">
        <v>270</v>
      </c>
      <c r="D672" s="228" t="s">
        <v>1710</v>
      </c>
      <c r="E672" s="228" t="str">
        <f>CONCATENATE(SUM('Разделы 5, 6, 7, 8'!M10:M10),"&lt;=",SUM('Разделы 5, 6, 7, 8'!L10:L10))</f>
        <v>0&lt;=0</v>
      </c>
    </row>
    <row r="673" spans="1:5" s="132" customFormat="1" ht="25.5">
      <c r="A673" s="227">
        <f>IF((SUM('Разделы 5, 6, 7, 8'!M11:M11)&lt;=SUM('Разделы 5, 6, 7, 8'!L11:L11)),"","Неверно!")</f>
      </c>
      <c r="B673" s="230" t="s">
        <v>358</v>
      </c>
      <c r="C673" s="228" t="s">
        <v>271</v>
      </c>
      <c r="D673" s="228" t="s">
        <v>1710</v>
      </c>
      <c r="E673" s="228" t="str">
        <f>CONCATENATE(SUM('Разделы 5, 6, 7, 8'!M11:M11),"&lt;=",SUM('Разделы 5, 6, 7, 8'!L11:L11))</f>
        <v>0&lt;=0</v>
      </c>
    </row>
    <row r="674" spans="1:5" s="132" customFormat="1" ht="25.5">
      <c r="A674" s="227">
        <f>IF((SUM('Разделы 5, 6, 7, 8'!M12:M12)&lt;=SUM('Разделы 5, 6, 7, 8'!L12:L12)),"","Неверно!")</f>
      </c>
      <c r="B674" s="230" t="s">
        <v>358</v>
      </c>
      <c r="C674" s="228" t="s">
        <v>272</v>
      </c>
      <c r="D674" s="228" t="s">
        <v>1710</v>
      </c>
      <c r="E674" s="228" t="str">
        <f>CONCATENATE(SUM('Разделы 5, 6, 7, 8'!M12:M12),"&lt;=",SUM('Разделы 5, 6, 7, 8'!L12:L12))</f>
        <v>0&lt;=0</v>
      </c>
    </row>
    <row r="675" spans="1:5" s="132" customFormat="1" ht="25.5">
      <c r="A675" s="227">
        <f>IF((SUM('Разделы 5, 6, 7, 8'!M13:M13)&lt;=SUM('Разделы 5, 6, 7, 8'!L13:L13)),"","Неверно!")</f>
      </c>
      <c r="B675" s="230" t="s">
        <v>358</v>
      </c>
      <c r="C675" s="228" t="s">
        <v>273</v>
      </c>
      <c r="D675" s="228" t="s">
        <v>1710</v>
      </c>
      <c r="E675" s="228" t="str">
        <f>CONCATENATE(SUM('Разделы 5, 6, 7, 8'!M13:M13),"&lt;=",SUM('Разделы 5, 6, 7, 8'!L13:L13))</f>
        <v>0&lt;=0</v>
      </c>
    </row>
    <row r="676" spans="1:5" s="132" customFormat="1" ht="25.5">
      <c r="A676" s="227">
        <f>IF((SUM('Разделы 5, 6, 7, 8'!M14:M14)&lt;=SUM('Разделы 5, 6, 7, 8'!L14:L14)),"","Неверно!")</f>
      </c>
      <c r="B676" s="230" t="s">
        <v>358</v>
      </c>
      <c r="C676" s="228" t="s">
        <v>274</v>
      </c>
      <c r="D676" s="228" t="s">
        <v>1710</v>
      </c>
      <c r="E676" s="228" t="str">
        <f>CONCATENATE(SUM('Разделы 5, 6, 7, 8'!M14:M14),"&lt;=",SUM('Разделы 5, 6, 7, 8'!L14:L14))</f>
        <v>0&lt;=0</v>
      </c>
    </row>
    <row r="677" spans="1:5" s="132" customFormat="1" ht="25.5">
      <c r="A677" s="227">
        <f>IF((SUM('Разделы 5, 6, 7, 8'!M15:M15)&lt;=SUM('Разделы 5, 6, 7, 8'!L15:L15)),"","Неверно!")</f>
      </c>
      <c r="B677" s="230" t="s">
        <v>358</v>
      </c>
      <c r="C677" s="228" t="s">
        <v>275</v>
      </c>
      <c r="D677" s="228" t="s">
        <v>1710</v>
      </c>
      <c r="E677" s="228" t="str">
        <f>CONCATENATE(SUM('Разделы 5, 6, 7, 8'!M15:M15),"&lt;=",SUM('Разделы 5, 6, 7, 8'!L15:L15))</f>
        <v>0&lt;=0</v>
      </c>
    </row>
    <row r="678" spans="1:5" s="132" customFormat="1" ht="25.5">
      <c r="A678" s="227">
        <f>IF((SUM('Разделы 5, 6, 7, 8'!M16:M16)&lt;=SUM('Разделы 5, 6, 7, 8'!L16:L16)),"","Неверно!")</f>
      </c>
      <c r="B678" s="230" t="s">
        <v>358</v>
      </c>
      <c r="C678" s="228" t="s">
        <v>276</v>
      </c>
      <c r="D678" s="228" t="s">
        <v>1710</v>
      </c>
      <c r="E678" s="228" t="str">
        <f>CONCATENATE(SUM('Разделы 5, 6, 7, 8'!M16:M16),"&lt;=",SUM('Разделы 5, 6, 7, 8'!L16:L16))</f>
        <v>0&lt;=0</v>
      </c>
    </row>
    <row r="679" spans="1:5" s="132" customFormat="1" ht="25.5">
      <c r="A679" s="227">
        <f>IF((SUM('Разделы 5, 6, 7, 8'!M17:M17)&lt;=SUM('Разделы 5, 6, 7, 8'!L17:L17)),"","Неверно!")</f>
      </c>
      <c r="B679" s="230" t="s">
        <v>358</v>
      </c>
      <c r="C679" s="228" t="s">
        <v>277</v>
      </c>
      <c r="D679" s="228" t="s">
        <v>1710</v>
      </c>
      <c r="E679" s="228" t="str">
        <f>CONCATENATE(SUM('Разделы 5, 6, 7, 8'!M17:M17),"&lt;=",SUM('Разделы 5, 6, 7, 8'!L17:L17))</f>
        <v>0&lt;=0</v>
      </c>
    </row>
    <row r="680" spans="1:5" s="132" customFormat="1" ht="25.5">
      <c r="A680" s="227">
        <f>IF((SUM('Разделы 5, 6, 7, 8'!N25:N25)&lt;=SUM('Разделы 5, 6, 7, 8'!L25:L25)),"","Неверно!")</f>
      </c>
      <c r="B680" s="230" t="s">
        <v>359</v>
      </c>
      <c r="C680" s="228" t="s">
        <v>360</v>
      </c>
      <c r="D680" s="228" t="s">
        <v>361</v>
      </c>
      <c r="E680" s="228" t="str">
        <f>CONCATENATE(SUM('Разделы 5, 6, 7, 8'!N25:N25),"&lt;=",SUM('Разделы 5, 6, 7, 8'!L25:L25))</f>
        <v>0&lt;=0</v>
      </c>
    </row>
    <row r="681" spans="1:5" s="132" customFormat="1" ht="25.5">
      <c r="A681" s="227">
        <f>IF((SUM('Разделы 5, 6, 7, 8'!N34:N34)&lt;=SUM('Разделы 5, 6, 7, 8'!L34:L34)),"","Неверно!")</f>
      </c>
      <c r="B681" s="230" t="s">
        <v>359</v>
      </c>
      <c r="C681" s="228" t="s">
        <v>362</v>
      </c>
      <c r="D681" s="228" t="s">
        <v>361</v>
      </c>
      <c r="E681" s="228" t="str">
        <f>CONCATENATE(SUM('Разделы 5, 6, 7, 8'!N34:N34),"&lt;=",SUM('Разделы 5, 6, 7, 8'!L34:L34))</f>
        <v>0&lt;=0</v>
      </c>
    </row>
    <row r="682" spans="1:5" s="132" customFormat="1" ht="25.5">
      <c r="A682" s="227">
        <f>IF((SUM('Разделы 5, 6, 7, 8'!N26:N26)&lt;=SUM('Разделы 5, 6, 7, 8'!L26:L26)),"","Неверно!")</f>
      </c>
      <c r="B682" s="230" t="s">
        <v>359</v>
      </c>
      <c r="C682" s="228" t="s">
        <v>363</v>
      </c>
      <c r="D682" s="228" t="s">
        <v>361</v>
      </c>
      <c r="E682" s="228" t="str">
        <f>CONCATENATE(SUM('Разделы 5, 6, 7, 8'!N26:N26),"&lt;=",SUM('Разделы 5, 6, 7, 8'!L26:L26))</f>
        <v>0&lt;=0</v>
      </c>
    </row>
    <row r="683" spans="1:5" s="132" customFormat="1" ht="25.5">
      <c r="A683" s="227">
        <f>IF((SUM('Разделы 5, 6, 7, 8'!N27:N27)&lt;=SUM('Разделы 5, 6, 7, 8'!L27:L27)),"","Неверно!")</f>
      </c>
      <c r="B683" s="230" t="s">
        <v>359</v>
      </c>
      <c r="C683" s="228" t="s">
        <v>364</v>
      </c>
      <c r="D683" s="228" t="s">
        <v>361</v>
      </c>
      <c r="E683" s="228" t="str">
        <f>CONCATENATE(SUM('Разделы 5, 6, 7, 8'!N27:N27),"&lt;=",SUM('Разделы 5, 6, 7, 8'!L27:L27))</f>
        <v>0&lt;=0</v>
      </c>
    </row>
    <row r="684" spans="1:5" s="132" customFormat="1" ht="25.5">
      <c r="A684" s="227">
        <f>IF((SUM('Разделы 5, 6, 7, 8'!N28:N28)&lt;=SUM('Разделы 5, 6, 7, 8'!L28:L28)),"","Неверно!")</f>
      </c>
      <c r="B684" s="230" t="s">
        <v>359</v>
      </c>
      <c r="C684" s="228" t="s">
        <v>365</v>
      </c>
      <c r="D684" s="228" t="s">
        <v>361</v>
      </c>
      <c r="E684" s="228" t="str">
        <f>CONCATENATE(SUM('Разделы 5, 6, 7, 8'!N28:N28),"&lt;=",SUM('Разделы 5, 6, 7, 8'!L28:L28))</f>
        <v>0&lt;=0</v>
      </c>
    </row>
    <row r="685" spans="1:5" s="132" customFormat="1" ht="25.5">
      <c r="A685" s="227">
        <f>IF((SUM('Разделы 5, 6, 7, 8'!N29:N29)&lt;=SUM('Разделы 5, 6, 7, 8'!L29:L29)),"","Неверно!")</f>
      </c>
      <c r="B685" s="230" t="s">
        <v>359</v>
      </c>
      <c r="C685" s="228" t="s">
        <v>366</v>
      </c>
      <c r="D685" s="228" t="s">
        <v>361</v>
      </c>
      <c r="E685" s="228" t="str">
        <f>CONCATENATE(SUM('Разделы 5, 6, 7, 8'!N29:N29),"&lt;=",SUM('Разделы 5, 6, 7, 8'!L29:L29))</f>
        <v>0&lt;=0</v>
      </c>
    </row>
    <row r="686" spans="1:5" s="132" customFormat="1" ht="25.5">
      <c r="A686" s="227">
        <f>IF((SUM('Разделы 5, 6, 7, 8'!N30:N30)&lt;=SUM('Разделы 5, 6, 7, 8'!L30:L30)),"","Неверно!")</f>
      </c>
      <c r="B686" s="230" t="s">
        <v>359</v>
      </c>
      <c r="C686" s="228" t="s">
        <v>367</v>
      </c>
      <c r="D686" s="228" t="s">
        <v>361</v>
      </c>
      <c r="E686" s="228" t="str">
        <f>CONCATENATE(SUM('Разделы 5, 6, 7, 8'!N30:N30),"&lt;=",SUM('Разделы 5, 6, 7, 8'!L30:L30))</f>
        <v>0&lt;=0</v>
      </c>
    </row>
    <row r="687" spans="1:5" s="132" customFormat="1" ht="25.5">
      <c r="A687" s="227">
        <f>IF((SUM('Разделы 5, 6, 7, 8'!N31:N31)&lt;=SUM('Разделы 5, 6, 7, 8'!L31:L31)),"","Неверно!")</f>
      </c>
      <c r="B687" s="230" t="s">
        <v>359</v>
      </c>
      <c r="C687" s="228" t="s">
        <v>368</v>
      </c>
      <c r="D687" s="228" t="s">
        <v>361</v>
      </c>
      <c r="E687" s="228" t="str">
        <f>CONCATENATE(SUM('Разделы 5, 6, 7, 8'!N31:N31),"&lt;=",SUM('Разделы 5, 6, 7, 8'!L31:L31))</f>
        <v>0&lt;=0</v>
      </c>
    </row>
    <row r="688" spans="1:5" s="132" customFormat="1" ht="25.5">
      <c r="A688" s="227">
        <f>IF((SUM('Разделы 5, 6, 7, 8'!N32:N32)&lt;=SUM('Разделы 5, 6, 7, 8'!L32:L32)),"","Неверно!")</f>
      </c>
      <c r="B688" s="230" t="s">
        <v>359</v>
      </c>
      <c r="C688" s="228" t="s">
        <v>369</v>
      </c>
      <c r="D688" s="228" t="s">
        <v>361</v>
      </c>
      <c r="E688" s="228" t="str">
        <f>CONCATENATE(SUM('Разделы 5, 6, 7, 8'!N32:N32),"&lt;=",SUM('Разделы 5, 6, 7, 8'!L32:L32))</f>
        <v>0&lt;=0</v>
      </c>
    </row>
    <row r="689" spans="1:5" s="132" customFormat="1" ht="25.5">
      <c r="A689" s="227">
        <f>IF((SUM('Разделы 5, 6, 7, 8'!N33:N33)&lt;=SUM('Разделы 5, 6, 7, 8'!L33:L33)),"","Неверно!")</f>
      </c>
      <c r="B689" s="230" t="s">
        <v>359</v>
      </c>
      <c r="C689" s="228" t="s">
        <v>370</v>
      </c>
      <c r="D689" s="228" t="s">
        <v>361</v>
      </c>
      <c r="E689" s="228" t="str">
        <f>CONCATENATE(SUM('Разделы 5, 6, 7, 8'!N33:N33),"&lt;=",SUM('Разделы 5, 6, 7, 8'!L33:L33))</f>
        <v>0&lt;=0</v>
      </c>
    </row>
    <row r="690" spans="1:5" s="132" customFormat="1" ht="25.5">
      <c r="A690" s="227">
        <f>IF((SUM('Раздел 4'!F54:F54)&lt;=SUM('Раздел 4'!F44:F44)),"","Неверно!")</f>
      </c>
      <c r="B690" s="230" t="s">
        <v>371</v>
      </c>
      <c r="C690" s="228" t="s">
        <v>630</v>
      </c>
      <c r="D690" s="228" t="s">
        <v>1351</v>
      </c>
      <c r="E690" s="228" t="str">
        <f>CONCATENATE(SUM('Раздел 4'!F54:F54),"&lt;=",SUM('Раздел 4'!F44:F44))</f>
        <v>0&lt;=0</v>
      </c>
    </row>
    <row r="691" spans="1:5" s="132" customFormat="1" ht="25.5">
      <c r="A691" s="227">
        <f>IF((SUM('Раздел 4'!O54:O54)&lt;=SUM('Раздел 4'!O44:O44)),"","Неверно!")</f>
      </c>
      <c r="B691" s="230" t="s">
        <v>371</v>
      </c>
      <c r="C691" s="228" t="s">
        <v>631</v>
      </c>
      <c r="D691" s="228" t="s">
        <v>1351</v>
      </c>
      <c r="E691" s="228" t="str">
        <f>CONCATENATE(SUM('Раздел 4'!O54:O54),"&lt;=",SUM('Раздел 4'!O44:O44))</f>
        <v>0&lt;=0</v>
      </c>
    </row>
    <row r="692" spans="1:5" s="132" customFormat="1" ht="25.5">
      <c r="A692" s="227">
        <f>IF((SUM('Раздел 4'!P54:P54)&lt;=SUM('Раздел 4'!P44:P44)),"","Неверно!")</f>
      </c>
      <c r="B692" s="230" t="s">
        <v>371</v>
      </c>
      <c r="C692" s="228" t="s">
        <v>632</v>
      </c>
      <c r="D692" s="228" t="s">
        <v>1351</v>
      </c>
      <c r="E692" s="228" t="str">
        <f>CONCATENATE(SUM('Раздел 4'!P54:P54),"&lt;=",SUM('Раздел 4'!P44:P44))</f>
        <v>0&lt;=0</v>
      </c>
    </row>
    <row r="693" spans="1:5" s="132" customFormat="1" ht="25.5">
      <c r="A693" s="227">
        <f>IF((SUM('Раздел 4'!Q54:Q54)&lt;=SUM('Раздел 4'!Q44:Q44)),"","Неверно!")</f>
      </c>
      <c r="B693" s="230" t="s">
        <v>371</v>
      </c>
      <c r="C693" s="228" t="s">
        <v>633</v>
      </c>
      <c r="D693" s="228" t="s">
        <v>1351</v>
      </c>
      <c r="E693" s="228" t="str">
        <f>CONCATENATE(SUM('Раздел 4'!Q54:Q54),"&lt;=",SUM('Раздел 4'!Q44:Q44))</f>
        <v>0&lt;=0</v>
      </c>
    </row>
    <row r="694" spans="1:5" s="132" customFormat="1" ht="25.5">
      <c r="A694" s="227">
        <f>IF((SUM('Раздел 4'!R54:R54)&lt;=SUM('Раздел 4'!R44:R44)),"","Неверно!")</f>
      </c>
      <c r="B694" s="230" t="s">
        <v>371</v>
      </c>
      <c r="C694" s="228" t="s">
        <v>634</v>
      </c>
      <c r="D694" s="228" t="s">
        <v>1351</v>
      </c>
      <c r="E694" s="228" t="str">
        <f>CONCATENATE(SUM('Раздел 4'!R54:R54),"&lt;=",SUM('Раздел 4'!R44:R44))</f>
        <v>0&lt;=0</v>
      </c>
    </row>
    <row r="695" spans="1:5" s="132" customFormat="1" ht="25.5">
      <c r="A695" s="227">
        <f>IF((SUM('Раздел 4'!S54:S54)&lt;=SUM('Раздел 4'!S44:S44)),"","Неверно!")</f>
      </c>
      <c r="B695" s="230" t="s">
        <v>371</v>
      </c>
      <c r="C695" s="228" t="s">
        <v>635</v>
      </c>
      <c r="D695" s="228" t="s">
        <v>1351</v>
      </c>
      <c r="E695" s="228" t="str">
        <f>CONCATENATE(SUM('Раздел 4'!S54:S54),"&lt;=",SUM('Раздел 4'!S44:S44))</f>
        <v>0&lt;=0</v>
      </c>
    </row>
    <row r="696" spans="1:5" s="132" customFormat="1" ht="25.5">
      <c r="A696" s="227">
        <f>IF((SUM('Раздел 4'!T54:T54)&lt;=SUM('Раздел 4'!T44:T44)),"","Неверно!")</f>
      </c>
      <c r="B696" s="230" t="s">
        <v>371</v>
      </c>
      <c r="C696" s="228" t="s">
        <v>636</v>
      </c>
      <c r="D696" s="228" t="s">
        <v>1351</v>
      </c>
      <c r="E696" s="228" t="str">
        <f>CONCATENATE(SUM('Раздел 4'!T54:T54),"&lt;=",SUM('Раздел 4'!T44:T44))</f>
        <v>0&lt;=0</v>
      </c>
    </row>
    <row r="697" spans="1:5" s="132" customFormat="1" ht="25.5">
      <c r="A697" s="227">
        <f>IF((SUM('Раздел 4'!U54:U54)&lt;=SUM('Раздел 4'!U44:U44)),"","Неверно!")</f>
      </c>
      <c r="B697" s="230" t="s">
        <v>371</v>
      </c>
      <c r="C697" s="228" t="s">
        <v>637</v>
      </c>
      <c r="D697" s="228" t="s">
        <v>1351</v>
      </c>
      <c r="E697" s="228" t="str">
        <f>CONCATENATE(SUM('Раздел 4'!U54:U54),"&lt;=",SUM('Раздел 4'!U44:U44))</f>
        <v>0&lt;=0</v>
      </c>
    </row>
    <row r="698" spans="1:5" s="132" customFormat="1" ht="25.5">
      <c r="A698" s="227">
        <f>IF((SUM('Раздел 4'!V54:V54)&lt;=SUM('Раздел 4'!V44:V44)),"","Неверно!")</f>
      </c>
      <c r="B698" s="230" t="s">
        <v>371</v>
      </c>
      <c r="C698" s="228" t="s">
        <v>638</v>
      </c>
      <c r="D698" s="228" t="s">
        <v>1351</v>
      </c>
      <c r="E698" s="228" t="str">
        <f>CONCATENATE(SUM('Раздел 4'!V54:V54),"&lt;=",SUM('Раздел 4'!V44:V44))</f>
        <v>0&lt;=0</v>
      </c>
    </row>
    <row r="699" spans="1:5" s="132" customFormat="1" ht="25.5">
      <c r="A699" s="227">
        <f>IF((SUM('Раздел 4'!W54:W54)&lt;=SUM('Раздел 4'!W44:W44)),"","Неверно!")</f>
      </c>
      <c r="B699" s="230" t="s">
        <v>371</v>
      </c>
      <c r="C699" s="228" t="s">
        <v>639</v>
      </c>
      <c r="D699" s="228" t="s">
        <v>1351</v>
      </c>
      <c r="E699" s="228" t="str">
        <f>CONCATENATE(SUM('Раздел 4'!W54:W54),"&lt;=",SUM('Раздел 4'!W44:W44))</f>
        <v>0&lt;=0</v>
      </c>
    </row>
    <row r="700" spans="1:5" s="132" customFormat="1" ht="25.5">
      <c r="A700" s="227">
        <f>IF((SUM('Раздел 4'!X54:X54)&lt;=SUM('Раздел 4'!X44:X44)),"","Неверно!")</f>
      </c>
      <c r="B700" s="230" t="s">
        <v>371</v>
      </c>
      <c r="C700" s="228" t="s">
        <v>640</v>
      </c>
      <c r="D700" s="228" t="s">
        <v>1351</v>
      </c>
      <c r="E700" s="228" t="str">
        <f>CONCATENATE(SUM('Раздел 4'!X54:X54),"&lt;=",SUM('Раздел 4'!X44:X44))</f>
        <v>0&lt;=0</v>
      </c>
    </row>
    <row r="701" spans="1:5" s="132" customFormat="1" ht="25.5">
      <c r="A701" s="227">
        <f>IF((SUM('Раздел 4'!G54:G54)&lt;=SUM('Раздел 4'!G44:G44)),"","Неверно!")</f>
      </c>
      <c r="B701" s="230" t="s">
        <v>371</v>
      </c>
      <c r="C701" s="228" t="s">
        <v>641</v>
      </c>
      <c r="D701" s="228" t="s">
        <v>1351</v>
      </c>
      <c r="E701" s="228" t="str">
        <f>CONCATENATE(SUM('Раздел 4'!G54:G54),"&lt;=",SUM('Раздел 4'!G44:G44))</f>
        <v>0&lt;=0</v>
      </c>
    </row>
    <row r="702" spans="1:5" s="132" customFormat="1" ht="25.5">
      <c r="A702" s="227">
        <f>IF((SUM('Раздел 4'!Y54:Y54)&lt;=SUM('Раздел 4'!Y44:Y44)),"","Неверно!")</f>
      </c>
      <c r="B702" s="230" t="s">
        <v>371</v>
      </c>
      <c r="C702" s="228" t="s">
        <v>642</v>
      </c>
      <c r="D702" s="228" t="s">
        <v>1351</v>
      </c>
      <c r="E702" s="228" t="str">
        <f>CONCATENATE(SUM('Раздел 4'!Y54:Y54),"&lt;=",SUM('Раздел 4'!Y44:Y44))</f>
        <v>0&lt;=0</v>
      </c>
    </row>
    <row r="703" spans="1:5" s="132" customFormat="1" ht="25.5">
      <c r="A703" s="227">
        <f>IF((SUM('Раздел 4'!Z54:Z54)&lt;=SUM('Раздел 4'!Z44:Z44)),"","Неверно!")</f>
      </c>
      <c r="B703" s="230" t="s">
        <v>371</v>
      </c>
      <c r="C703" s="228" t="s">
        <v>643</v>
      </c>
      <c r="D703" s="228" t="s">
        <v>1351</v>
      </c>
      <c r="E703" s="228" t="str">
        <f>CONCATENATE(SUM('Раздел 4'!Z54:Z54),"&lt;=",SUM('Раздел 4'!Z44:Z44))</f>
        <v>0&lt;=0</v>
      </c>
    </row>
    <row r="704" spans="1:5" s="132" customFormat="1" ht="25.5">
      <c r="A704" s="227">
        <f>IF((SUM('Раздел 4'!AA54:AA54)&lt;=SUM('Раздел 4'!AA44:AA44)),"","Неверно!")</f>
      </c>
      <c r="B704" s="230" t="s">
        <v>371</v>
      </c>
      <c r="C704" s="228" t="s">
        <v>644</v>
      </c>
      <c r="D704" s="228" t="s">
        <v>1351</v>
      </c>
      <c r="E704" s="228" t="str">
        <f>CONCATENATE(SUM('Раздел 4'!AA54:AA54),"&lt;=",SUM('Раздел 4'!AA44:AA44))</f>
        <v>0&lt;=0</v>
      </c>
    </row>
    <row r="705" spans="1:5" s="132" customFormat="1" ht="25.5">
      <c r="A705" s="227">
        <f>IF((SUM('Раздел 4'!AB54:AB54)&lt;=SUM('Раздел 4'!AB44:AB44)),"","Неверно!")</f>
      </c>
      <c r="B705" s="230" t="s">
        <v>371</v>
      </c>
      <c r="C705" s="228" t="s">
        <v>645</v>
      </c>
      <c r="D705" s="228" t="s">
        <v>1351</v>
      </c>
      <c r="E705" s="228" t="str">
        <f>CONCATENATE(SUM('Раздел 4'!AB54:AB54),"&lt;=",SUM('Раздел 4'!AB44:AB44))</f>
        <v>0&lt;=0</v>
      </c>
    </row>
    <row r="706" spans="1:5" s="132" customFormat="1" ht="25.5">
      <c r="A706" s="227">
        <f>IF((SUM('Раздел 4'!AC54:AC54)&lt;=SUM('Раздел 4'!AC44:AC44)),"","Неверно!")</f>
      </c>
      <c r="B706" s="230" t="s">
        <v>371</v>
      </c>
      <c r="C706" s="228" t="s">
        <v>646</v>
      </c>
      <c r="D706" s="228" t="s">
        <v>1351</v>
      </c>
      <c r="E706" s="228" t="str">
        <f>CONCATENATE(SUM('Раздел 4'!AC54:AC54),"&lt;=",SUM('Раздел 4'!AC44:AC44))</f>
        <v>0&lt;=0</v>
      </c>
    </row>
    <row r="707" spans="1:5" s="132" customFormat="1" ht="25.5">
      <c r="A707" s="227">
        <f>IF((SUM('Раздел 4'!AD54:AD54)&lt;=SUM('Раздел 4'!AD44:AD44)),"","Неверно!")</f>
      </c>
      <c r="B707" s="230" t="s">
        <v>371</v>
      </c>
      <c r="C707" s="228" t="s">
        <v>647</v>
      </c>
      <c r="D707" s="228" t="s">
        <v>1351</v>
      </c>
      <c r="E707" s="228" t="str">
        <f>CONCATENATE(SUM('Раздел 4'!AD54:AD54),"&lt;=",SUM('Раздел 4'!AD44:AD44))</f>
        <v>0&lt;=0</v>
      </c>
    </row>
    <row r="708" spans="1:5" s="132" customFormat="1" ht="25.5">
      <c r="A708" s="227">
        <f>IF((SUM('Раздел 4'!AE54:AE54)&lt;=SUM('Раздел 4'!AE44:AE44)),"","Неверно!")</f>
      </c>
      <c r="B708" s="230" t="s">
        <v>371</v>
      </c>
      <c r="C708" s="228" t="s">
        <v>648</v>
      </c>
      <c r="D708" s="228" t="s">
        <v>1351</v>
      </c>
      <c r="E708" s="228" t="str">
        <f>CONCATENATE(SUM('Раздел 4'!AE54:AE54),"&lt;=",SUM('Раздел 4'!AE44:AE44))</f>
        <v>0&lt;=0</v>
      </c>
    </row>
    <row r="709" spans="1:5" s="132" customFormat="1" ht="25.5">
      <c r="A709" s="227">
        <f>IF((SUM('Раздел 4'!AF54:AF54)&lt;=SUM('Раздел 4'!AF44:AF44)),"","Неверно!")</f>
      </c>
      <c r="B709" s="230" t="s">
        <v>371</v>
      </c>
      <c r="C709" s="228" t="s">
        <v>649</v>
      </c>
      <c r="D709" s="228" t="s">
        <v>1351</v>
      </c>
      <c r="E709" s="228" t="str">
        <f>CONCATENATE(SUM('Раздел 4'!AF54:AF54),"&lt;=",SUM('Раздел 4'!AF44:AF44))</f>
        <v>0&lt;=0</v>
      </c>
    </row>
    <row r="710" spans="1:5" s="132" customFormat="1" ht="25.5">
      <c r="A710" s="227">
        <f>IF((SUM('Раздел 4'!AG54:AG54)&lt;=SUM('Раздел 4'!AG44:AG44)),"","Неверно!")</f>
      </c>
      <c r="B710" s="230" t="s">
        <v>371</v>
      </c>
      <c r="C710" s="228" t="s">
        <v>650</v>
      </c>
      <c r="D710" s="228" t="s">
        <v>1351</v>
      </c>
      <c r="E710" s="228" t="str">
        <f>CONCATENATE(SUM('Раздел 4'!AG54:AG54),"&lt;=",SUM('Раздел 4'!AG44:AG44))</f>
        <v>0&lt;=0</v>
      </c>
    </row>
    <row r="711" spans="1:5" s="132" customFormat="1" ht="25.5">
      <c r="A711" s="227">
        <f>IF((SUM('Раздел 4'!AH54:AH54)&lt;=SUM('Раздел 4'!AH44:AH44)),"","Неверно!")</f>
      </c>
      <c r="B711" s="230" t="s">
        <v>371</v>
      </c>
      <c r="C711" s="228" t="s">
        <v>651</v>
      </c>
      <c r="D711" s="228" t="s">
        <v>1351</v>
      </c>
      <c r="E711" s="228" t="str">
        <f>CONCATENATE(SUM('Раздел 4'!AH54:AH54),"&lt;=",SUM('Раздел 4'!AH44:AH44))</f>
        <v>0&lt;=0</v>
      </c>
    </row>
    <row r="712" spans="1:5" s="132" customFormat="1" ht="25.5">
      <c r="A712" s="227">
        <f>IF((SUM('Раздел 4'!H54:H54)&lt;=SUM('Раздел 4'!H44:H44)),"","Неверно!")</f>
      </c>
      <c r="B712" s="230" t="s">
        <v>371</v>
      </c>
      <c r="C712" s="228" t="s">
        <v>652</v>
      </c>
      <c r="D712" s="228" t="s">
        <v>1351</v>
      </c>
      <c r="E712" s="228" t="str">
        <f>CONCATENATE(SUM('Раздел 4'!H54:H54),"&lt;=",SUM('Раздел 4'!H44:H44))</f>
        <v>0&lt;=0</v>
      </c>
    </row>
    <row r="713" spans="1:5" s="132" customFormat="1" ht="25.5">
      <c r="A713" s="227">
        <f>IF((SUM('Раздел 4'!AI54:AI54)&lt;=SUM('Раздел 4'!AI44:AI44)),"","Неверно!")</f>
      </c>
      <c r="B713" s="230" t="s">
        <v>371</v>
      </c>
      <c r="C713" s="228" t="s">
        <v>653</v>
      </c>
      <c r="D713" s="228" t="s">
        <v>1351</v>
      </c>
      <c r="E713" s="228" t="str">
        <f>CONCATENATE(SUM('Раздел 4'!AI54:AI54),"&lt;=",SUM('Раздел 4'!AI44:AI44))</f>
        <v>0&lt;=0</v>
      </c>
    </row>
    <row r="714" spans="1:5" s="132" customFormat="1" ht="25.5">
      <c r="A714" s="227">
        <f>IF((SUM('Раздел 4'!AJ54:AJ54)&lt;=SUM('Раздел 4'!AJ44:AJ44)),"","Неверно!")</f>
      </c>
      <c r="B714" s="230" t="s">
        <v>371</v>
      </c>
      <c r="C714" s="228" t="s">
        <v>654</v>
      </c>
      <c r="D714" s="228" t="s">
        <v>1351</v>
      </c>
      <c r="E714" s="228" t="str">
        <f>CONCATENATE(SUM('Раздел 4'!AJ54:AJ54),"&lt;=",SUM('Раздел 4'!AJ44:AJ44))</f>
        <v>0&lt;=0</v>
      </c>
    </row>
    <row r="715" spans="1:5" s="132" customFormat="1" ht="25.5">
      <c r="A715" s="227">
        <f>IF((SUM('Раздел 4'!AK54:AK54)&lt;=SUM('Раздел 4'!AK44:AK44)),"","Неверно!")</f>
      </c>
      <c r="B715" s="230" t="s">
        <v>371</v>
      </c>
      <c r="C715" s="228" t="s">
        <v>655</v>
      </c>
      <c r="D715" s="228" t="s">
        <v>1351</v>
      </c>
      <c r="E715" s="228" t="str">
        <f>CONCATENATE(SUM('Раздел 4'!AK54:AK54),"&lt;=",SUM('Раздел 4'!AK44:AK44))</f>
        <v>0&lt;=0</v>
      </c>
    </row>
    <row r="716" spans="1:5" s="132" customFormat="1" ht="25.5">
      <c r="A716" s="227">
        <f>IF((SUM('Раздел 4'!AL54:AL54)&lt;=SUM('Раздел 4'!AL44:AL44)),"","Неверно!")</f>
      </c>
      <c r="B716" s="230" t="s">
        <v>371</v>
      </c>
      <c r="C716" s="228" t="s">
        <v>656</v>
      </c>
      <c r="D716" s="228" t="s">
        <v>1351</v>
      </c>
      <c r="E716" s="228" t="str">
        <f>CONCATENATE(SUM('Раздел 4'!AL54:AL54),"&lt;=",SUM('Раздел 4'!AL44:AL44))</f>
        <v>0&lt;=0</v>
      </c>
    </row>
    <row r="717" spans="1:5" s="132" customFormat="1" ht="25.5">
      <c r="A717" s="227">
        <f>IF((SUM('Раздел 4'!AM54:AM54)&lt;=SUM('Раздел 4'!AM44:AM44)),"","Неверно!")</f>
      </c>
      <c r="B717" s="230" t="s">
        <v>371</v>
      </c>
      <c r="C717" s="228" t="s">
        <v>657</v>
      </c>
      <c r="D717" s="228" t="s">
        <v>1351</v>
      </c>
      <c r="E717" s="228" t="str">
        <f>CONCATENATE(SUM('Раздел 4'!AM54:AM54),"&lt;=",SUM('Раздел 4'!AM44:AM44))</f>
        <v>0&lt;=0</v>
      </c>
    </row>
    <row r="718" spans="1:5" s="132" customFormat="1" ht="25.5">
      <c r="A718" s="227">
        <f>IF((SUM('Раздел 4'!AN54:AN54)&lt;=SUM('Раздел 4'!AN44:AN44)),"","Неверно!")</f>
      </c>
      <c r="B718" s="230" t="s">
        <v>371</v>
      </c>
      <c r="C718" s="228" t="s">
        <v>658</v>
      </c>
      <c r="D718" s="228" t="s">
        <v>1351</v>
      </c>
      <c r="E718" s="228" t="str">
        <f>CONCATENATE(SUM('Раздел 4'!AN54:AN54),"&lt;=",SUM('Раздел 4'!AN44:AN44))</f>
        <v>0&lt;=0</v>
      </c>
    </row>
    <row r="719" spans="1:5" s="132" customFormat="1" ht="25.5">
      <c r="A719" s="227">
        <f>IF((SUM('Раздел 4'!AO54:AO54)&lt;=SUM('Раздел 4'!AO44:AO44)),"","Неверно!")</f>
      </c>
      <c r="B719" s="230" t="s">
        <v>371</v>
      </c>
      <c r="C719" s="228" t="s">
        <v>659</v>
      </c>
      <c r="D719" s="228" t="s">
        <v>1351</v>
      </c>
      <c r="E719" s="228" t="str">
        <f>CONCATENATE(SUM('Раздел 4'!AO54:AO54),"&lt;=",SUM('Раздел 4'!AO44:AO44))</f>
        <v>0&lt;=0</v>
      </c>
    </row>
    <row r="720" spans="1:5" s="132" customFormat="1" ht="25.5">
      <c r="A720" s="227">
        <f>IF((SUM('Раздел 4'!AP54:AP54)&lt;=SUM('Раздел 4'!AP44:AP44)),"","Неверно!")</f>
      </c>
      <c r="B720" s="230" t="s">
        <v>371</v>
      </c>
      <c r="C720" s="228" t="s">
        <v>660</v>
      </c>
      <c r="D720" s="228" t="s">
        <v>1351</v>
      </c>
      <c r="E720" s="228" t="str">
        <f>CONCATENATE(SUM('Раздел 4'!AP54:AP54),"&lt;=",SUM('Раздел 4'!AP44:AP44))</f>
        <v>0&lt;=0</v>
      </c>
    </row>
    <row r="721" spans="1:5" s="132" customFormat="1" ht="25.5">
      <c r="A721" s="227">
        <f>IF((SUM('Раздел 4'!AQ54:AQ54)&lt;=SUM('Раздел 4'!AQ44:AQ44)),"","Неверно!")</f>
      </c>
      <c r="B721" s="230" t="s">
        <v>371</v>
      </c>
      <c r="C721" s="228" t="s">
        <v>661</v>
      </c>
      <c r="D721" s="228" t="s">
        <v>1351</v>
      </c>
      <c r="E721" s="228" t="str">
        <f>CONCATENATE(SUM('Раздел 4'!AQ54:AQ54),"&lt;=",SUM('Раздел 4'!AQ44:AQ44))</f>
        <v>0&lt;=0</v>
      </c>
    </row>
    <row r="722" spans="1:5" s="132" customFormat="1" ht="25.5">
      <c r="A722" s="227">
        <f>IF((SUM('Раздел 4'!I54:I54)&lt;=SUM('Раздел 4'!I44:I44)),"","Неверно!")</f>
      </c>
      <c r="B722" s="230" t="s">
        <v>371</v>
      </c>
      <c r="C722" s="228" t="s">
        <v>662</v>
      </c>
      <c r="D722" s="228" t="s">
        <v>1351</v>
      </c>
      <c r="E722" s="228" t="str">
        <f>CONCATENATE(SUM('Раздел 4'!I54:I54),"&lt;=",SUM('Раздел 4'!I44:I44))</f>
        <v>0&lt;=0</v>
      </c>
    </row>
    <row r="723" spans="1:5" s="132" customFormat="1" ht="25.5">
      <c r="A723" s="227">
        <f>IF((SUM('Раздел 4'!J54:J54)&lt;=SUM('Раздел 4'!J44:J44)),"","Неверно!")</f>
      </c>
      <c r="B723" s="230" t="s">
        <v>371</v>
      </c>
      <c r="C723" s="228" t="s">
        <v>663</v>
      </c>
      <c r="D723" s="228" t="s">
        <v>1351</v>
      </c>
      <c r="E723" s="228" t="str">
        <f>CONCATENATE(SUM('Раздел 4'!J54:J54),"&lt;=",SUM('Раздел 4'!J44:J44))</f>
        <v>0&lt;=0</v>
      </c>
    </row>
    <row r="724" spans="1:5" s="132" customFormat="1" ht="25.5">
      <c r="A724" s="227">
        <f>IF((SUM('Раздел 4'!K54:K54)&lt;=SUM('Раздел 4'!K44:K44)),"","Неверно!")</f>
      </c>
      <c r="B724" s="230" t="s">
        <v>371</v>
      </c>
      <c r="C724" s="228" t="s">
        <v>664</v>
      </c>
      <c r="D724" s="228" t="s">
        <v>1351</v>
      </c>
      <c r="E724" s="228" t="str">
        <f>CONCATENATE(SUM('Раздел 4'!K54:K54),"&lt;=",SUM('Раздел 4'!K44:K44))</f>
        <v>0&lt;=0</v>
      </c>
    </row>
    <row r="725" spans="1:5" s="132" customFormat="1" ht="25.5">
      <c r="A725" s="227">
        <f>IF((SUM('Раздел 4'!L54:L54)&lt;=SUM('Раздел 4'!L44:L44)),"","Неверно!")</f>
      </c>
      <c r="B725" s="230" t="s">
        <v>371</v>
      </c>
      <c r="C725" s="228" t="s">
        <v>665</v>
      </c>
      <c r="D725" s="228" t="s">
        <v>1351</v>
      </c>
      <c r="E725" s="228" t="str">
        <f>CONCATENATE(SUM('Раздел 4'!L54:L54),"&lt;=",SUM('Раздел 4'!L44:L44))</f>
        <v>0&lt;=0</v>
      </c>
    </row>
    <row r="726" spans="1:5" s="132" customFormat="1" ht="25.5">
      <c r="A726" s="227">
        <f>IF((SUM('Раздел 4'!M54:M54)&lt;=SUM('Раздел 4'!M44:M44)),"","Неверно!")</f>
      </c>
      <c r="B726" s="230" t="s">
        <v>371</v>
      </c>
      <c r="C726" s="228" t="s">
        <v>666</v>
      </c>
      <c r="D726" s="228" t="s">
        <v>1351</v>
      </c>
      <c r="E726" s="228" t="str">
        <f>CONCATENATE(SUM('Раздел 4'!M54:M54),"&lt;=",SUM('Раздел 4'!M44:M44))</f>
        <v>0&lt;=0</v>
      </c>
    </row>
    <row r="727" spans="1:5" s="132" customFormat="1" ht="25.5">
      <c r="A727" s="227">
        <f>IF((SUM('Раздел 4'!N54:N54)&lt;=SUM('Раздел 4'!N44:N44)),"","Неверно!")</f>
      </c>
      <c r="B727" s="230" t="s">
        <v>371</v>
      </c>
      <c r="C727" s="228" t="s">
        <v>667</v>
      </c>
      <c r="D727" s="228" t="s">
        <v>1351</v>
      </c>
      <c r="E727" s="228" t="str">
        <f>CONCATENATE(SUM('Раздел 4'!N54:N54),"&lt;=",SUM('Раздел 4'!N44:N44))</f>
        <v>0&lt;=0</v>
      </c>
    </row>
    <row r="728" spans="1:5" s="132" customFormat="1" ht="25.5">
      <c r="A728" s="227">
        <f>IF((SUM('Разделы 5, 6, 7, 8'!J14:J14)&lt;=SUM('Разделы 5, 6, 7, 8'!J9:J9)),"","Неверно!")</f>
      </c>
      <c r="B728" s="230" t="s">
        <v>372</v>
      </c>
      <c r="C728" s="228" t="s">
        <v>598</v>
      </c>
      <c r="D728" s="228" t="s">
        <v>1713</v>
      </c>
      <c r="E728" s="228" t="str">
        <f>CONCATENATE(SUM('Разделы 5, 6, 7, 8'!J14:J14),"&lt;=",SUM('Разделы 5, 6, 7, 8'!J9:J9))</f>
        <v>0&lt;=0</v>
      </c>
    </row>
    <row r="729" spans="1:5" s="132" customFormat="1" ht="25.5">
      <c r="A729" s="227">
        <f>IF((SUM('Разделы 5, 6, 7, 8'!S14:S14)&lt;=SUM('Разделы 5, 6, 7, 8'!S9:S9)),"","Неверно!")</f>
      </c>
      <c r="B729" s="230" t="s">
        <v>372</v>
      </c>
      <c r="C729" s="228" t="s">
        <v>599</v>
      </c>
      <c r="D729" s="228" t="s">
        <v>1713</v>
      </c>
      <c r="E729" s="228" t="str">
        <f>CONCATENATE(SUM('Разделы 5, 6, 7, 8'!S14:S14),"&lt;=",SUM('Разделы 5, 6, 7, 8'!S9:S9))</f>
        <v>0&lt;=0</v>
      </c>
    </row>
    <row r="730" spans="1:5" s="132" customFormat="1" ht="25.5">
      <c r="A730" s="227">
        <f>IF((SUM('Разделы 5, 6, 7, 8'!K14:K14)&lt;=SUM('Разделы 5, 6, 7, 8'!K9:K9)),"","Неверно!")</f>
      </c>
      <c r="B730" s="230" t="s">
        <v>372</v>
      </c>
      <c r="C730" s="228" t="s">
        <v>600</v>
      </c>
      <c r="D730" s="228" t="s">
        <v>1713</v>
      </c>
      <c r="E730" s="228" t="str">
        <f>CONCATENATE(SUM('Разделы 5, 6, 7, 8'!K14:K14),"&lt;=",SUM('Разделы 5, 6, 7, 8'!K9:K9))</f>
        <v>0&lt;=0</v>
      </c>
    </row>
    <row r="731" spans="1:5" s="132" customFormat="1" ht="25.5">
      <c r="A731" s="227">
        <f>IF((SUM('Разделы 5, 6, 7, 8'!L14:L14)&lt;=SUM('Разделы 5, 6, 7, 8'!L9:L9)),"","Неверно!")</f>
      </c>
      <c r="B731" s="230" t="s">
        <v>372</v>
      </c>
      <c r="C731" s="228" t="s">
        <v>601</v>
      </c>
      <c r="D731" s="228" t="s">
        <v>1713</v>
      </c>
      <c r="E731" s="228" t="str">
        <f>CONCATENATE(SUM('Разделы 5, 6, 7, 8'!L14:L14),"&lt;=",SUM('Разделы 5, 6, 7, 8'!L9:L9))</f>
        <v>0&lt;=0</v>
      </c>
    </row>
    <row r="732" spans="1:5" s="132" customFormat="1" ht="25.5">
      <c r="A732" s="227">
        <f>IF((SUM('Разделы 5, 6, 7, 8'!M14:M14)&lt;=SUM('Разделы 5, 6, 7, 8'!M9:M9)),"","Неверно!")</f>
      </c>
      <c r="B732" s="230" t="s">
        <v>372</v>
      </c>
      <c r="C732" s="228" t="s">
        <v>602</v>
      </c>
      <c r="D732" s="228" t="s">
        <v>1713</v>
      </c>
      <c r="E732" s="228" t="str">
        <f>CONCATENATE(SUM('Разделы 5, 6, 7, 8'!M14:M14),"&lt;=",SUM('Разделы 5, 6, 7, 8'!M9:M9))</f>
        <v>0&lt;=0</v>
      </c>
    </row>
    <row r="733" spans="1:5" s="132" customFormat="1" ht="25.5">
      <c r="A733" s="227">
        <f>IF((SUM('Разделы 5, 6, 7, 8'!N14:N14)&lt;=SUM('Разделы 5, 6, 7, 8'!N9:N9)),"","Неверно!")</f>
      </c>
      <c r="B733" s="230" t="s">
        <v>372</v>
      </c>
      <c r="C733" s="228" t="s">
        <v>603</v>
      </c>
      <c r="D733" s="228" t="s">
        <v>1713</v>
      </c>
      <c r="E733" s="228" t="str">
        <f>CONCATENATE(SUM('Разделы 5, 6, 7, 8'!N14:N14),"&lt;=",SUM('Разделы 5, 6, 7, 8'!N9:N9))</f>
        <v>0&lt;=0</v>
      </c>
    </row>
    <row r="734" spans="1:5" s="132" customFormat="1" ht="25.5">
      <c r="A734" s="227">
        <f>IF((SUM('Разделы 5, 6, 7, 8'!O14:O14)&lt;=SUM('Разделы 5, 6, 7, 8'!O9:O9)),"","Неверно!")</f>
      </c>
      <c r="B734" s="230" t="s">
        <v>372</v>
      </c>
      <c r="C734" s="228" t="s">
        <v>604</v>
      </c>
      <c r="D734" s="228" t="s">
        <v>1713</v>
      </c>
      <c r="E734" s="228" t="str">
        <f>CONCATENATE(SUM('Разделы 5, 6, 7, 8'!O14:O14),"&lt;=",SUM('Разделы 5, 6, 7, 8'!O9:O9))</f>
        <v>0&lt;=0</v>
      </c>
    </row>
    <row r="735" spans="1:5" s="132" customFormat="1" ht="25.5">
      <c r="A735" s="227">
        <f>IF((SUM('Разделы 5, 6, 7, 8'!P14:P14)&lt;=SUM('Разделы 5, 6, 7, 8'!P9:P9)),"","Неверно!")</f>
      </c>
      <c r="B735" s="230" t="s">
        <v>372</v>
      </c>
      <c r="C735" s="228" t="s">
        <v>605</v>
      </c>
      <c r="D735" s="228" t="s">
        <v>1713</v>
      </c>
      <c r="E735" s="228" t="str">
        <f>CONCATENATE(SUM('Разделы 5, 6, 7, 8'!P14:P14),"&lt;=",SUM('Разделы 5, 6, 7, 8'!P9:P9))</f>
        <v>0&lt;=0</v>
      </c>
    </row>
    <row r="736" spans="1:5" s="132" customFormat="1" ht="25.5">
      <c r="A736" s="227">
        <f>IF((SUM('Разделы 5, 6, 7, 8'!Q14:Q14)&lt;=SUM('Разделы 5, 6, 7, 8'!Q9:Q9)),"","Неверно!")</f>
      </c>
      <c r="B736" s="230" t="s">
        <v>372</v>
      </c>
      <c r="C736" s="228" t="s">
        <v>606</v>
      </c>
      <c r="D736" s="228" t="s">
        <v>1713</v>
      </c>
      <c r="E736" s="228" t="str">
        <f>CONCATENATE(SUM('Разделы 5, 6, 7, 8'!Q14:Q14),"&lt;=",SUM('Разделы 5, 6, 7, 8'!Q9:Q9))</f>
        <v>0&lt;=0</v>
      </c>
    </row>
    <row r="737" spans="1:5" s="132" customFormat="1" ht="25.5">
      <c r="A737" s="227">
        <f>IF((SUM('Разделы 5, 6, 7, 8'!R14:R14)&lt;=SUM('Разделы 5, 6, 7, 8'!R9:R9)),"","Неверно!")</f>
      </c>
      <c r="B737" s="230" t="s">
        <v>372</v>
      </c>
      <c r="C737" s="228" t="s">
        <v>607</v>
      </c>
      <c r="D737" s="228" t="s">
        <v>1713</v>
      </c>
      <c r="E737" s="228" t="str">
        <f>CONCATENATE(SUM('Разделы 5, 6, 7, 8'!R14:R14),"&lt;=",SUM('Разделы 5, 6, 7, 8'!R9:R9))</f>
        <v>0&lt;=0</v>
      </c>
    </row>
    <row r="738" spans="1:5" s="132" customFormat="1" ht="25.5">
      <c r="A738" s="227">
        <f>IF((SUM('Раздел 4'!F55:F55)&lt;=SUM('Раздел 4'!F44:F44)),"","Неверно!")</f>
      </c>
      <c r="B738" s="230" t="s">
        <v>373</v>
      </c>
      <c r="C738" s="228" t="s">
        <v>427</v>
      </c>
      <c r="D738" s="228" t="s">
        <v>1356</v>
      </c>
      <c r="E738" s="228" t="str">
        <f>CONCATENATE(SUM('Раздел 4'!F55:F55),"&lt;=",SUM('Раздел 4'!F44:F44))</f>
        <v>0&lt;=0</v>
      </c>
    </row>
    <row r="739" spans="1:5" s="132" customFormat="1" ht="25.5">
      <c r="A739" s="227">
        <f>IF((SUM('Раздел 4'!O55:O55)&lt;=SUM('Раздел 4'!O44:O44)),"","Неверно!")</f>
      </c>
      <c r="B739" s="230" t="s">
        <v>373</v>
      </c>
      <c r="C739" s="228" t="s">
        <v>428</v>
      </c>
      <c r="D739" s="228" t="s">
        <v>1356</v>
      </c>
      <c r="E739" s="228" t="str">
        <f>CONCATENATE(SUM('Раздел 4'!O55:O55),"&lt;=",SUM('Раздел 4'!O44:O44))</f>
        <v>0&lt;=0</v>
      </c>
    </row>
    <row r="740" spans="1:5" s="132" customFormat="1" ht="25.5">
      <c r="A740" s="227">
        <f>IF((SUM('Раздел 4'!P55:P55)&lt;=SUM('Раздел 4'!P44:P44)),"","Неверно!")</f>
      </c>
      <c r="B740" s="230" t="s">
        <v>373</v>
      </c>
      <c r="C740" s="228" t="s">
        <v>429</v>
      </c>
      <c r="D740" s="228" t="s">
        <v>1356</v>
      </c>
      <c r="E740" s="228" t="str">
        <f>CONCATENATE(SUM('Раздел 4'!P55:P55),"&lt;=",SUM('Раздел 4'!P44:P44))</f>
        <v>0&lt;=0</v>
      </c>
    </row>
    <row r="741" spans="1:5" s="132" customFormat="1" ht="25.5">
      <c r="A741" s="227">
        <f>IF((SUM('Раздел 4'!Q55:Q55)&lt;=SUM('Раздел 4'!Q44:Q44)),"","Неверно!")</f>
      </c>
      <c r="B741" s="230" t="s">
        <v>373</v>
      </c>
      <c r="C741" s="228" t="s">
        <v>430</v>
      </c>
      <c r="D741" s="228" t="s">
        <v>1356</v>
      </c>
      <c r="E741" s="228" t="str">
        <f>CONCATENATE(SUM('Раздел 4'!Q55:Q55),"&lt;=",SUM('Раздел 4'!Q44:Q44))</f>
        <v>0&lt;=0</v>
      </c>
    </row>
    <row r="742" spans="1:5" s="132" customFormat="1" ht="25.5">
      <c r="A742" s="227">
        <f>IF((SUM('Раздел 4'!R55:R55)&lt;=SUM('Раздел 4'!R44:R44)),"","Неверно!")</f>
      </c>
      <c r="B742" s="230" t="s">
        <v>373</v>
      </c>
      <c r="C742" s="228" t="s">
        <v>431</v>
      </c>
      <c r="D742" s="228" t="s">
        <v>1356</v>
      </c>
      <c r="E742" s="228" t="str">
        <f>CONCATENATE(SUM('Раздел 4'!R55:R55),"&lt;=",SUM('Раздел 4'!R44:R44))</f>
        <v>0&lt;=0</v>
      </c>
    </row>
    <row r="743" spans="1:5" s="132" customFormat="1" ht="25.5">
      <c r="A743" s="227">
        <f>IF((SUM('Раздел 4'!S55:S55)&lt;=SUM('Раздел 4'!S44:S44)),"","Неверно!")</f>
      </c>
      <c r="B743" s="230" t="s">
        <v>373</v>
      </c>
      <c r="C743" s="228" t="s">
        <v>432</v>
      </c>
      <c r="D743" s="228" t="s">
        <v>1356</v>
      </c>
      <c r="E743" s="228" t="str">
        <f>CONCATENATE(SUM('Раздел 4'!S55:S55),"&lt;=",SUM('Раздел 4'!S44:S44))</f>
        <v>0&lt;=0</v>
      </c>
    </row>
    <row r="744" spans="1:5" s="132" customFormat="1" ht="25.5">
      <c r="A744" s="227">
        <f>IF((SUM('Раздел 4'!T55:T55)&lt;=SUM('Раздел 4'!T44:T44)),"","Неверно!")</f>
      </c>
      <c r="B744" s="230" t="s">
        <v>373</v>
      </c>
      <c r="C744" s="228" t="s">
        <v>433</v>
      </c>
      <c r="D744" s="228" t="s">
        <v>1356</v>
      </c>
      <c r="E744" s="228" t="str">
        <f>CONCATENATE(SUM('Раздел 4'!T55:T55),"&lt;=",SUM('Раздел 4'!T44:T44))</f>
        <v>0&lt;=0</v>
      </c>
    </row>
    <row r="745" spans="1:5" s="132" customFormat="1" ht="25.5">
      <c r="A745" s="227">
        <f>IF((SUM('Раздел 4'!U55:U55)&lt;=SUM('Раздел 4'!U44:U44)),"","Неверно!")</f>
      </c>
      <c r="B745" s="230" t="s">
        <v>373</v>
      </c>
      <c r="C745" s="228" t="s">
        <v>434</v>
      </c>
      <c r="D745" s="228" t="s">
        <v>1356</v>
      </c>
      <c r="E745" s="228" t="str">
        <f>CONCATENATE(SUM('Раздел 4'!U55:U55),"&lt;=",SUM('Раздел 4'!U44:U44))</f>
        <v>0&lt;=0</v>
      </c>
    </row>
    <row r="746" spans="1:5" s="132" customFormat="1" ht="25.5">
      <c r="A746" s="227">
        <f>IF((SUM('Раздел 4'!V55:V55)&lt;=SUM('Раздел 4'!V44:V44)),"","Неверно!")</f>
      </c>
      <c r="B746" s="230" t="s">
        <v>373</v>
      </c>
      <c r="C746" s="228" t="s">
        <v>435</v>
      </c>
      <c r="D746" s="228" t="s">
        <v>1356</v>
      </c>
      <c r="E746" s="228" t="str">
        <f>CONCATENATE(SUM('Раздел 4'!V55:V55),"&lt;=",SUM('Раздел 4'!V44:V44))</f>
        <v>0&lt;=0</v>
      </c>
    </row>
    <row r="747" spans="1:5" s="132" customFormat="1" ht="25.5">
      <c r="A747" s="227">
        <f>IF((SUM('Раздел 4'!W55:W55)&lt;=SUM('Раздел 4'!W44:W44)),"","Неверно!")</f>
      </c>
      <c r="B747" s="230" t="s">
        <v>373</v>
      </c>
      <c r="C747" s="228" t="s">
        <v>436</v>
      </c>
      <c r="D747" s="228" t="s">
        <v>1356</v>
      </c>
      <c r="E747" s="228" t="str">
        <f>CONCATENATE(SUM('Раздел 4'!W55:W55),"&lt;=",SUM('Раздел 4'!W44:W44))</f>
        <v>0&lt;=0</v>
      </c>
    </row>
    <row r="748" spans="1:5" s="132" customFormat="1" ht="25.5">
      <c r="A748" s="227">
        <f>IF((SUM('Раздел 4'!X55:X55)&lt;=SUM('Раздел 4'!X44:X44)),"","Неверно!")</f>
      </c>
      <c r="B748" s="230" t="s">
        <v>373</v>
      </c>
      <c r="C748" s="228" t="s">
        <v>437</v>
      </c>
      <c r="D748" s="228" t="s">
        <v>1356</v>
      </c>
      <c r="E748" s="228" t="str">
        <f>CONCATENATE(SUM('Раздел 4'!X55:X55),"&lt;=",SUM('Раздел 4'!X44:X44))</f>
        <v>0&lt;=0</v>
      </c>
    </row>
    <row r="749" spans="1:5" s="132" customFormat="1" ht="25.5">
      <c r="A749" s="227">
        <f>IF((SUM('Раздел 4'!G55:G55)&lt;=SUM('Раздел 4'!G44:G44)),"","Неверно!")</f>
      </c>
      <c r="B749" s="230" t="s">
        <v>373</v>
      </c>
      <c r="C749" s="228" t="s">
        <v>438</v>
      </c>
      <c r="D749" s="228" t="s">
        <v>1356</v>
      </c>
      <c r="E749" s="228" t="str">
        <f>CONCATENATE(SUM('Раздел 4'!G55:G55),"&lt;=",SUM('Раздел 4'!G44:G44))</f>
        <v>0&lt;=0</v>
      </c>
    </row>
    <row r="750" spans="1:5" s="132" customFormat="1" ht="25.5">
      <c r="A750" s="227">
        <f>IF((SUM('Раздел 4'!Y55:Y55)&lt;=SUM('Раздел 4'!Y44:Y44)),"","Неверно!")</f>
      </c>
      <c r="B750" s="230" t="s">
        <v>373</v>
      </c>
      <c r="C750" s="228" t="s">
        <v>439</v>
      </c>
      <c r="D750" s="228" t="s">
        <v>1356</v>
      </c>
      <c r="E750" s="228" t="str">
        <f>CONCATENATE(SUM('Раздел 4'!Y55:Y55),"&lt;=",SUM('Раздел 4'!Y44:Y44))</f>
        <v>0&lt;=0</v>
      </c>
    </row>
    <row r="751" spans="1:5" s="132" customFormat="1" ht="25.5">
      <c r="A751" s="227">
        <f>IF((SUM('Раздел 4'!Z55:Z55)&lt;=SUM('Раздел 4'!Z44:Z44)),"","Неверно!")</f>
      </c>
      <c r="B751" s="230" t="s">
        <v>373</v>
      </c>
      <c r="C751" s="228" t="s">
        <v>440</v>
      </c>
      <c r="D751" s="228" t="s">
        <v>1356</v>
      </c>
      <c r="E751" s="228" t="str">
        <f>CONCATENATE(SUM('Раздел 4'!Z55:Z55),"&lt;=",SUM('Раздел 4'!Z44:Z44))</f>
        <v>0&lt;=0</v>
      </c>
    </row>
    <row r="752" spans="1:5" s="132" customFormat="1" ht="25.5">
      <c r="A752" s="227">
        <f>IF((SUM('Раздел 4'!AA55:AA55)&lt;=SUM('Раздел 4'!AA44:AA44)),"","Неверно!")</f>
      </c>
      <c r="B752" s="230" t="s">
        <v>373</v>
      </c>
      <c r="C752" s="228" t="s">
        <v>441</v>
      </c>
      <c r="D752" s="228" t="s">
        <v>1356</v>
      </c>
      <c r="E752" s="228" t="str">
        <f>CONCATENATE(SUM('Раздел 4'!AA55:AA55),"&lt;=",SUM('Раздел 4'!AA44:AA44))</f>
        <v>0&lt;=0</v>
      </c>
    </row>
    <row r="753" spans="1:5" s="132" customFormat="1" ht="25.5">
      <c r="A753" s="227">
        <f>IF((SUM('Раздел 4'!AB55:AB55)&lt;=SUM('Раздел 4'!AB44:AB44)),"","Неверно!")</f>
      </c>
      <c r="B753" s="230" t="s">
        <v>373</v>
      </c>
      <c r="C753" s="228" t="s">
        <v>442</v>
      </c>
      <c r="D753" s="228" t="s">
        <v>1356</v>
      </c>
      <c r="E753" s="228" t="str">
        <f>CONCATENATE(SUM('Раздел 4'!AB55:AB55),"&lt;=",SUM('Раздел 4'!AB44:AB44))</f>
        <v>0&lt;=0</v>
      </c>
    </row>
    <row r="754" spans="1:5" s="132" customFormat="1" ht="25.5">
      <c r="A754" s="227">
        <f>IF((SUM('Раздел 4'!AC55:AC55)&lt;=SUM('Раздел 4'!AC44:AC44)),"","Неверно!")</f>
      </c>
      <c r="B754" s="230" t="s">
        <v>373</v>
      </c>
      <c r="C754" s="228" t="s">
        <v>443</v>
      </c>
      <c r="D754" s="228" t="s">
        <v>1356</v>
      </c>
      <c r="E754" s="228" t="str">
        <f>CONCATENATE(SUM('Раздел 4'!AC55:AC55),"&lt;=",SUM('Раздел 4'!AC44:AC44))</f>
        <v>0&lt;=0</v>
      </c>
    </row>
    <row r="755" spans="1:5" s="132" customFormat="1" ht="25.5">
      <c r="A755" s="227">
        <f>IF((SUM('Раздел 4'!AD55:AD55)&lt;=SUM('Раздел 4'!AD44:AD44)),"","Неверно!")</f>
      </c>
      <c r="B755" s="230" t="s">
        <v>373</v>
      </c>
      <c r="C755" s="228" t="s">
        <v>444</v>
      </c>
      <c r="D755" s="228" t="s">
        <v>1356</v>
      </c>
      <c r="E755" s="228" t="str">
        <f>CONCATENATE(SUM('Раздел 4'!AD55:AD55),"&lt;=",SUM('Раздел 4'!AD44:AD44))</f>
        <v>0&lt;=0</v>
      </c>
    </row>
    <row r="756" spans="1:5" s="132" customFormat="1" ht="25.5">
      <c r="A756" s="227">
        <f>IF((SUM('Раздел 4'!AE55:AE55)&lt;=SUM('Раздел 4'!AE44:AE44)),"","Неверно!")</f>
      </c>
      <c r="B756" s="230" t="s">
        <v>373</v>
      </c>
      <c r="C756" s="228" t="s">
        <v>445</v>
      </c>
      <c r="D756" s="228" t="s">
        <v>1356</v>
      </c>
      <c r="E756" s="228" t="str">
        <f>CONCATENATE(SUM('Раздел 4'!AE55:AE55),"&lt;=",SUM('Раздел 4'!AE44:AE44))</f>
        <v>0&lt;=0</v>
      </c>
    </row>
    <row r="757" spans="1:5" s="132" customFormat="1" ht="25.5">
      <c r="A757" s="227">
        <f>IF((SUM('Раздел 4'!AF55:AF55)&lt;=SUM('Раздел 4'!AF44:AF44)),"","Неверно!")</f>
      </c>
      <c r="B757" s="230" t="s">
        <v>373</v>
      </c>
      <c r="C757" s="228" t="s">
        <v>446</v>
      </c>
      <c r="D757" s="228" t="s">
        <v>1356</v>
      </c>
      <c r="E757" s="228" t="str">
        <f>CONCATENATE(SUM('Раздел 4'!AF55:AF55),"&lt;=",SUM('Раздел 4'!AF44:AF44))</f>
        <v>0&lt;=0</v>
      </c>
    </row>
    <row r="758" spans="1:5" s="132" customFormat="1" ht="25.5">
      <c r="A758" s="227">
        <f>IF((SUM('Раздел 4'!AG55:AG55)&lt;=SUM('Раздел 4'!AG44:AG44)),"","Неверно!")</f>
      </c>
      <c r="B758" s="230" t="s">
        <v>373</v>
      </c>
      <c r="C758" s="228" t="s">
        <v>447</v>
      </c>
      <c r="D758" s="228" t="s">
        <v>1356</v>
      </c>
      <c r="E758" s="228" t="str">
        <f>CONCATENATE(SUM('Раздел 4'!AG55:AG55),"&lt;=",SUM('Раздел 4'!AG44:AG44))</f>
        <v>0&lt;=0</v>
      </c>
    </row>
    <row r="759" spans="1:5" s="132" customFormat="1" ht="25.5">
      <c r="A759" s="227">
        <f>IF((SUM('Раздел 4'!AH55:AH55)&lt;=SUM('Раздел 4'!AH44:AH44)),"","Неверно!")</f>
      </c>
      <c r="B759" s="230" t="s">
        <v>373</v>
      </c>
      <c r="C759" s="228" t="s">
        <v>448</v>
      </c>
      <c r="D759" s="228" t="s">
        <v>1356</v>
      </c>
      <c r="E759" s="228" t="str">
        <f>CONCATENATE(SUM('Раздел 4'!AH55:AH55),"&lt;=",SUM('Раздел 4'!AH44:AH44))</f>
        <v>0&lt;=0</v>
      </c>
    </row>
    <row r="760" spans="1:5" s="132" customFormat="1" ht="25.5">
      <c r="A760" s="227">
        <f>IF((SUM('Раздел 4'!H55:H55)&lt;=SUM('Раздел 4'!H44:H44)),"","Неверно!")</f>
      </c>
      <c r="B760" s="230" t="s">
        <v>373</v>
      </c>
      <c r="C760" s="228" t="s">
        <v>449</v>
      </c>
      <c r="D760" s="228" t="s">
        <v>1356</v>
      </c>
      <c r="E760" s="228" t="str">
        <f>CONCATENATE(SUM('Раздел 4'!H55:H55),"&lt;=",SUM('Раздел 4'!H44:H44))</f>
        <v>0&lt;=0</v>
      </c>
    </row>
    <row r="761" spans="1:5" s="132" customFormat="1" ht="25.5">
      <c r="A761" s="227">
        <f>IF((SUM('Раздел 4'!AI55:AI55)&lt;=SUM('Раздел 4'!AI44:AI44)),"","Неверно!")</f>
      </c>
      <c r="B761" s="230" t="s">
        <v>373</v>
      </c>
      <c r="C761" s="228" t="s">
        <v>450</v>
      </c>
      <c r="D761" s="228" t="s">
        <v>1356</v>
      </c>
      <c r="E761" s="228" t="str">
        <f>CONCATENATE(SUM('Раздел 4'!AI55:AI55),"&lt;=",SUM('Раздел 4'!AI44:AI44))</f>
        <v>0&lt;=0</v>
      </c>
    </row>
    <row r="762" spans="1:5" s="132" customFormat="1" ht="25.5">
      <c r="A762" s="227">
        <f>IF((SUM('Раздел 4'!AJ55:AJ55)&lt;=SUM('Раздел 4'!AJ44:AJ44)),"","Неверно!")</f>
      </c>
      <c r="B762" s="230" t="s">
        <v>373</v>
      </c>
      <c r="C762" s="228" t="s">
        <v>451</v>
      </c>
      <c r="D762" s="228" t="s">
        <v>1356</v>
      </c>
      <c r="E762" s="228" t="str">
        <f>CONCATENATE(SUM('Раздел 4'!AJ55:AJ55),"&lt;=",SUM('Раздел 4'!AJ44:AJ44))</f>
        <v>0&lt;=0</v>
      </c>
    </row>
    <row r="763" spans="1:5" s="132" customFormat="1" ht="25.5">
      <c r="A763" s="227">
        <f>IF((SUM('Раздел 4'!AK55:AK55)&lt;=SUM('Раздел 4'!AK44:AK44)),"","Неверно!")</f>
      </c>
      <c r="B763" s="230" t="s">
        <v>373</v>
      </c>
      <c r="C763" s="228" t="s">
        <v>452</v>
      </c>
      <c r="D763" s="228" t="s">
        <v>1356</v>
      </c>
      <c r="E763" s="228" t="str">
        <f>CONCATENATE(SUM('Раздел 4'!AK55:AK55),"&lt;=",SUM('Раздел 4'!AK44:AK44))</f>
        <v>0&lt;=0</v>
      </c>
    </row>
    <row r="764" spans="1:5" s="132" customFormat="1" ht="25.5">
      <c r="A764" s="227">
        <f>IF((SUM('Раздел 4'!AL55:AL55)&lt;=SUM('Раздел 4'!AL44:AL44)),"","Неверно!")</f>
      </c>
      <c r="B764" s="230" t="s">
        <v>373</v>
      </c>
      <c r="C764" s="228" t="s">
        <v>453</v>
      </c>
      <c r="D764" s="228" t="s">
        <v>1356</v>
      </c>
      <c r="E764" s="228" t="str">
        <f>CONCATENATE(SUM('Раздел 4'!AL55:AL55),"&lt;=",SUM('Раздел 4'!AL44:AL44))</f>
        <v>0&lt;=0</v>
      </c>
    </row>
    <row r="765" spans="1:5" s="132" customFormat="1" ht="25.5">
      <c r="A765" s="227">
        <f>IF((SUM('Раздел 4'!AM55:AM55)&lt;=SUM('Раздел 4'!AM44:AM44)),"","Неверно!")</f>
      </c>
      <c r="B765" s="230" t="s">
        <v>373</v>
      </c>
      <c r="C765" s="228" t="s">
        <v>454</v>
      </c>
      <c r="D765" s="228" t="s">
        <v>1356</v>
      </c>
      <c r="E765" s="228" t="str">
        <f>CONCATENATE(SUM('Раздел 4'!AM55:AM55),"&lt;=",SUM('Раздел 4'!AM44:AM44))</f>
        <v>0&lt;=0</v>
      </c>
    </row>
    <row r="766" spans="1:5" s="132" customFormat="1" ht="25.5">
      <c r="A766" s="227">
        <f>IF((SUM('Раздел 4'!AN55:AN55)&lt;=SUM('Раздел 4'!AN44:AN44)),"","Неверно!")</f>
      </c>
      <c r="B766" s="230" t="s">
        <v>373</v>
      </c>
      <c r="C766" s="228" t="s">
        <v>455</v>
      </c>
      <c r="D766" s="228" t="s">
        <v>1356</v>
      </c>
      <c r="E766" s="228" t="str">
        <f>CONCATENATE(SUM('Раздел 4'!AN55:AN55),"&lt;=",SUM('Раздел 4'!AN44:AN44))</f>
        <v>0&lt;=0</v>
      </c>
    </row>
    <row r="767" spans="1:5" s="132" customFormat="1" ht="25.5">
      <c r="A767" s="227">
        <f>IF((SUM('Раздел 4'!AO55:AO55)&lt;=SUM('Раздел 4'!AO44:AO44)),"","Неверно!")</f>
      </c>
      <c r="B767" s="230" t="s">
        <v>373</v>
      </c>
      <c r="C767" s="228" t="s">
        <v>456</v>
      </c>
      <c r="D767" s="228" t="s">
        <v>1356</v>
      </c>
      <c r="E767" s="228" t="str">
        <f>CONCATENATE(SUM('Раздел 4'!AO55:AO55),"&lt;=",SUM('Раздел 4'!AO44:AO44))</f>
        <v>0&lt;=0</v>
      </c>
    </row>
    <row r="768" spans="1:5" s="132" customFormat="1" ht="25.5">
      <c r="A768" s="227">
        <f>IF((SUM('Раздел 4'!AP55:AP55)&lt;=SUM('Раздел 4'!AP44:AP44)),"","Неверно!")</f>
      </c>
      <c r="B768" s="230" t="s">
        <v>373</v>
      </c>
      <c r="C768" s="228" t="s">
        <v>457</v>
      </c>
      <c r="D768" s="228" t="s">
        <v>1356</v>
      </c>
      <c r="E768" s="228" t="str">
        <f>CONCATENATE(SUM('Раздел 4'!AP55:AP55),"&lt;=",SUM('Раздел 4'!AP44:AP44))</f>
        <v>0&lt;=0</v>
      </c>
    </row>
    <row r="769" spans="1:5" s="132" customFormat="1" ht="25.5">
      <c r="A769" s="227">
        <f>IF((SUM('Раздел 4'!AQ55:AQ55)&lt;=SUM('Раздел 4'!AQ44:AQ44)),"","Неверно!")</f>
      </c>
      <c r="B769" s="230" t="s">
        <v>373</v>
      </c>
      <c r="C769" s="228" t="s">
        <v>458</v>
      </c>
      <c r="D769" s="228" t="s">
        <v>1356</v>
      </c>
      <c r="E769" s="228" t="str">
        <f>CONCATENATE(SUM('Раздел 4'!AQ55:AQ55),"&lt;=",SUM('Раздел 4'!AQ44:AQ44))</f>
        <v>0&lt;=0</v>
      </c>
    </row>
    <row r="770" spans="1:5" s="132" customFormat="1" ht="25.5">
      <c r="A770" s="227">
        <f>IF((SUM('Раздел 4'!I55:I55)&lt;=SUM('Раздел 4'!I44:I44)),"","Неверно!")</f>
      </c>
      <c r="B770" s="230" t="s">
        <v>373</v>
      </c>
      <c r="C770" s="228" t="s">
        <v>459</v>
      </c>
      <c r="D770" s="228" t="s">
        <v>1356</v>
      </c>
      <c r="E770" s="228" t="str">
        <f>CONCATENATE(SUM('Раздел 4'!I55:I55),"&lt;=",SUM('Раздел 4'!I44:I44))</f>
        <v>0&lt;=0</v>
      </c>
    </row>
    <row r="771" spans="1:5" s="132" customFormat="1" ht="25.5">
      <c r="A771" s="227">
        <f>IF((SUM('Раздел 4'!J55:J55)&lt;=SUM('Раздел 4'!J44:J44)),"","Неверно!")</f>
      </c>
      <c r="B771" s="230" t="s">
        <v>373</v>
      </c>
      <c r="C771" s="228" t="s">
        <v>460</v>
      </c>
      <c r="D771" s="228" t="s">
        <v>1356</v>
      </c>
      <c r="E771" s="228" t="str">
        <f>CONCATENATE(SUM('Раздел 4'!J55:J55),"&lt;=",SUM('Раздел 4'!J44:J44))</f>
        <v>0&lt;=0</v>
      </c>
    </row>
    <row r="772" spans="1:5" s="132" customFormat="1" ht="25.5">
      <c r="A772" s="227">
        <f>IF((SUM('Раздел 4'!K55:K55)&lt;=SUM('Раздел 4'!K44:K44)),"","Неверно!")</f>
      </c>
      <c r="B772" s="230" t="s">
        <v>373</v>
      </c>
      <c r="C772" s="228" t="s">
        <v>461</v>
      </c>
      <c r="D772" s="228" t="s">
        <v>1356</v>
      </c>
      <c r="E772" s="228" t="str">
        <f>CONCATENATE(SUM('Раздел 4'!K55:K55),"&lt;=",SUM('Раздел 4'!K44:K44))</f>
        <v>0&lt;=0</v>
      </c>
    </row>
    <row r="773" spans="1:5" s="132" customFormat="1" ht="25.5">
      <c r="A773" s="227">
        <f>IF((SUM('Раздел 4'!L55:L55)&lt;=SUM('Раздел 4'!L44:L44)),"","Неверно!")</f>
      </c>
      <c r="B773" s="230" t="s">
        <v>373</v>
      </c>
      <c r="C773" s="228" t="s">
        <v>462</v>
      </c>
      <c r="D773" s="228" t="s">
        <v>1356</v>
      </c>
      <c r="E773" s="228" t="str">
        <f>CONCATENATE(SUM('Раздел 4'!L55:L55),"&lt;=",SUM('Раздел 4'!L44:L44))</f>
        <v>0&lt;=0</v>
      </c>
    </row>
    <row r="774" spans="1:5" s="132" customFormat="1" ht="25.5">
      <c r="A774" s="227">
        <f>IF((SUM('Раздел 4'!M55:M55)&lt;=SUM('Раздел 4'!M44:M44)),"","Неверно!")</f>
      </c>
      <c r="B774" s="230" t="s">
        <v>373</v>
      </c>
      <c r="C774" s="228" t="s">
        <v>463</v>
      </c>
      <c r="D774" s="228" t="s">
        <v>1356</v>
      </c>
      <c r="E774" s="228" t="str">
        <f>CONCATENATE(SUM('Раздел 4'!M55:M55),"&lt;=",SUM('Раздел 4'!M44:M44))</f>
        <v>0&lt;=0</v>
      </c>
    </row>
    <row r="775" spans="1:5" s="132" customFormat="1" ht="25.5">
      <c r="A775" s="227">
        <f>IF((SUM('Раздел 4'!N55:N55)&lt;=SUM('Раздел 4'!N44:N44)),"","Неверно!")</f>
      </c>
      <c r="B775" s="230" t="s">
        <v>373</v>
      </c>
      <c r="C775" s="228" t="s">
        <v>464</v>
      </c>
      <c r="D775" s="228" t="s">
        <v>1356</v>
      </c>
      <c r="E775" s="228" t="str">
        <f>CONCATENATE(SUM('Раздел 4'!N55:N55),"&lt;=",SUM('Раздел 4'!N44:N44))</f>
        <v>0&lt;=0</v>
      </c>
    </row>
    <row r="776" spans="1:5" s="132" customFormat="1" ht="25.5">
      <c r="A776" s="227">
        <f>IF((SUM('Раздел 4'!V10:V10)=SUM('Раздел 4'!Q10:U10)),"","Неверно!")</f>
      </c>
      <c r="B776" s="230" t="s">
        <v>374</v>
      </c>
      <c r="C776" s="228" t="s">
        <v>221</v>
      </c>
      <c r="D776" s="228" t="s">
        <v>1697</v>
      </c>
      <c r="E776" s="228" t="str">
        <f>CONCATENATE(SUM('Раздел 4'!V10:V10),"=",SUM('Раздел 4'!Q10:U10))</f>
        <v>0=0</v>
      </c>
    </row>
    <row r="777" spans="1:5" s="132" customFormat="1" ht="25.5">
      <c r="A777" s="227">
        <f>IF((SUM('Раздел 4'!V19:V19)=SUM('Раздел 4'!Q19:U19)),"","Неверно!")</f>
      </c>
      <c r="B777" s="230" t="s">
        <v>374</v>
      </c>
      <c r="C777" s="228" t="s">
        <v>222</v>
      </c>
      <c r="D777" s="228" t="s">
        <v>1697</v>
      </c>
      <c r="E777" s="228" t="str">
        <f>CONCATENATE(SUM('Раздел 4'!V19:V19),"=",SUM('Раздел 4'!Q19:U19))</f>
        <v>0=0</v>
      </c>
    </row>
    <row r="778" spans="1:5" s="132" customFormat="1" ht="25.5">
      <c r="A778" s="227">
        <f>IF((SUM('Раздел 4'!V20:V20)=SUM('Раздел 4'!Q20:U20)),"","Неверно!")</f>
      </c>
      <c r="B778" s="230" t="s">
        <v>374</v>
      </c>
      <c r="C778" s="228" t="s">
        <v>223</v>
      </c>
      <c r="D778" s="228" t="s">
        <v>1697</v>
      </c>
      <c r="E778" s="228" t="str">
        <f>CONCATENATE(SUM('Раздел 4'!V20:V20),"=",SUM('Раздел 4'!Q20:U20))</f>
        <v>0=0</v>
      </c>
    </row>
    <row r="779" spans="1:5" s="132" customFormat="1" ht="25.5">
      <c r="A779" s="227">
        <f>IF((SUM('Раздел 4'!V21:V21)=SUM('Раздел 4'!Q21:U21)),"","Неверно!")</f>
      </c>
      <c r="B779" s="230" t="s">
        <v>374</v>
      </c>
      <c r="C779" s="228" t="s">
        <v>224</v>
      </c>
      <c r="D779" s="228" t="s">
        <v>1697</v>
      </c>
      <c r="E779" s="228" t="str">
        <f>CONCATENATE(SUM('Раздел 4'!V21:V21),"=",SUM('Раздел 4'!Q21:U21))</f>
        <v>0=0</v>
      </c>
    </row>
    <row r="780" spans="1:5" s="132" customFormat="1" ht="25.5">
      <c r="A780" s="227">
        <f>IF((SUM('Раздел 4'!V22:V22)=SUM('Раздел 4'!Q22:U22)),"","Неверно!")</f>
      </c>
      <c r="B780" s="230" t="s">
        <v>374</v>
      </c>
      <c r="C780" s="228" t="s">
        <v>225</v>
      </c>
      <c r="D780" s="228" t="s">
        <v>1697</v>
      </c>
      <c r="E780" s="228" t="str">
        <f>CONCATENATE(SUM('Раздел 4'!V22:V22),"=",SUM('Раздел 4'!Q22:U22))</f>
        <v>0=0</v>
      </c>
    </row>
    <row r="781" spans="1:5" s="132" customFormat="1" ht="25.5">
      <c r="A781" s="227">
        <f>IF((SUM('Раздел 4'!V23:V23)=SUM('Раздел 4'!Q23:U23)),"","Неверно!")</f>
      </c>
      <c r="B781" s="230" t="s">
        <v>374</v>
      </c>
      <c r="C781" s="228" t="s">
        <v>226</v>
      </c>
      <c r="D781" s="228" t="s">
        <v>1697</v>
      </c>
      <c r="E781" s="228" t="str">
        <f>CONCATENATE(SUM('Раздел 4'!V23:V23),"=",SUM('Раздел 4'!Q23:U23))</f>
        <v>0=0</v>
      </c>
    </row>
    <row r="782" spans="1:5" s="132" customFormat="1" ht="25.5">
      <c r="A782" s="227">
        <f>IF((SUM('Раздел 4'!V24:V24)=SUM('Раздел 4'!Q24:U24)),"","Неверно!")</f>
      </c>
      <c r="B782" s="230" t="s">
        <v>374</v>
      </c>
      <c r="C782" s="228" t="s">
        <v>227</v>
      </c>
      <c r="D782" s="228" t="s">
        <v>1697</v>
      </c>
      <c r="E782" s="228" t="str">
        <f>CONCATENATE(SUM('Раздел 4'!V24:V24),"=",SUM('Раздел 4'!Q24:U24))</f>
        <v>0=0</v>
      </c>
    </row>
    <row r="783" spans="1:5" s="132" customFormat="1" ht="25.5">
      <c r="A783" s="227">
        <f>IF((SUM('Раздел 4'!V25:V25)=SUM('Раздел 4'!Q25:U25)),"","Неверно!")</f>
      </c>
      <c r="B783" s="230" t="s">
        <v>374</v>
      </c>
      <c r="C783" s="228" t="s">
        <v>228</v>
      </c>
      <c r="D783" s="228" t="s">
        <v>1697</v>
      </c>
      <c r="E783" s="228" t="str">
        <f>CONCATENATE(SUM('Раздел 4'!V25:V25),"=",SUM('Раздел 4'!Q25:U25))</f>
        <v>0=0</v>
      </c>
    </row>
    <row r="784" spans="1:5" s="132" customFormat="1" ht="25.5">
      <c r="A784" s="227">
        <f>IF((SUM('Раздел 4'!V26:V26)=SUM('Раздел 4'!Q26:U26)),"","Неверно!")</f>
      </c>
      <c r="B784" s="230" t="s">
        <v>374</v>
      </c>
      <c r="C784" s="228" t="s">
        <v>229</v>
      </c>
      <c r="D784" s="228" t="s">
        <v>1697</v>
      </c>
      <c r="E784" s="228" t="str">
        <f>CONCATENATE(SUM('Раздел 4'!V26:V26),"=",SUM('Раздел 4'!Q26:U26))</f>
        <v>0=0</v>
      </c>
    </row>
    <row r="785" spans="1:5" s="132" customFormat="1" ht="25.5">
      <c r="A785" s="227">
        <f>IF((SUM('Раздел 4'!V27:V27)=SUM('Раздел 4'!Q27:U27)),"","Неверно!")</f>
      </c>
      <c r="B785" s="230" t="s">
        <v>374</v>
      </c>
      <c r="C785" s="228" t="s">
        <v>230</v>
      </c>
      <c r="D785" s="228" t="s">
        <v>1697</v>
      </c>
      <c r="E785" s="228" t="str">
        <f>CONCATENATE(SUM('Раздел 4'!V27:V27),"=",SUM('Раздел 4'!Q27:U27))</f>
        <v>0=0</v>
      </c>
    </row>
    <row r="786" spans="1:5" s="132" customFormat="1" ht="25.5">
      <c r="A786" s="227">
        <f>IF((SUM('Раздел 4'!V28:V28)=SUM('Раздел 4'!Q28:U28)),"","Неверно!")</f>
      </c>
      <c r="B786" s="230" t="s">
        <v>374</v>
      </c>
      <c r="C786" s="228" t="s">
        <v>231</v>
      </c>
      <c r="D786" s="228" t="s">
        <v>1697</v>
      </c>
      <c r="E786" s="228" t="str">
        <f>CONCATENATE(SUM('Раздел 4'!V28:V28),"=",SUM('Раздел 4'!Q28:U28))</f>
        <v>0=0</v>
      </c>
    </row>
    <row r="787" spans="1:5" s="132" customFormat="1" ht="25.5">
      <c r="A787" s="227">
        <f>IF((SUM('Раздел 4'!V11:V11)=SUM('Раздел 4'!Q11:U11)),"","Неверно!")</f>
      </c>
      <c r="B787" s="230" t="s">
        <v>374</v>
      </c>
      <c r="C787" s="228" t="s">
        <v>232</v>
      </c>
      <c r="D787" s="228" t="s">
        <v>1697</v>
      </c>
      <c r="E787" s="228" t="str">
        <f>CONCATENATE(SUM('Раздел 4'!V11:V11),"=",SUM('Раздел 4'!Q11:U11))</f>
        <v>0=0</v>
      </c>
    </row>
    <row r="788" spans="1:5" s="132" customFormat="1" ht="25.5">
      <c r="A788" s="227">
        <f>IF((SUM('Раздел 4'!V29:V29)=SUM('Раздел 4'!Q29:U29)),"","Неверно!")</f>
      </c>
      <c r="B788" s="230" t="s">
        <v>374</v>
      </c>
      <c r="C788" s="228" t="s">
        <v>233</v>
      </c>
      <c r="D788" s="228" t="s">
        <v>1697</v>
      </c>
      <c r="E788" s="228" t="str">
        <f>CONCATENATE(SUM('Раздел 4'!V29:V29),"=",SUM('Раздел 4'!Q29:U29))</f>
        <v>0=0</v>
      </c>
    </row>
    <row r="789" spans="1:5" s="132" customFormat="1" ht="25.5">
      <c r="A789" s="227">
        <f>IF((SUM('Раздел 4'!V30:V30)=SUM('Раздел 4'!Q30:U30)),"","Неверно!")</f>
      </c>
      <c r="B789" s="230" t="s">
        <v>374</v>
      </c>
      <c r="C789" s="228" t="s">
        <v>234</v>
      </c>
      <c r="D789" s="228" t="s">
        <v>1697</v>
      </c>
      <c r="E789" s="228" t="str">
        <f>CONCATENATE(SUM('Раздел 4'!V30:V30),"=",SUM('Раздел 4'!Q30:U30))</f>
        <v>0=0</v>
      </c>
    </row>
    <row r="790" spans="1:5" s="132" customFormat="1" ht="25.5">
      <c r="A790" s="227">
        <f>IF((SUM('Раздел 4'!V31:V31)=SUM('Раздел 4'!Q31:U31)),"","Неверно!")</f>
      </c>
      <c r="B790" s="230" t="s">
        <v>374</v>
      </c>
      <c r="C790" s="228" t="s">
        <v>235</v>
      </c>
      <c r="D790" s="228" t="s">
        <v>1697</v>
      </c>
      <c r="E790" s="228" t="str">
        <f>CONCATENATE(SUM('Раздел 4'!V31:V31),"=",SUM('Раздел 4'!Q31:U31))</f>
        <v>0=0</v>
      </c>
    </row>
    <row r="791" spans="1:5" s="132" customFormat="1" ht="25.5">
      <c r="A791" s="227">
        <f>IF((SUM('Раздел 4'!V32:V32)=SUM('Раздел 4'!Q32:U32)),"","Неверно!")</f>
      </c>
      <c r="B791" s="230" t="s">
        <v>374</v>
      </c>
      <c r="C791" s="228" t="s">
        <v>236</v>
      </c>
      <c r="D791" s="228" t="s">
        <v>1697</v>
      </c>
      <c r="E791" s="228" t="str">
        <f>CONCATENATE(SUM('Раздел 4'!V32:V32),"=",SUM('Раздел 4'!Q32:U32))</f>
        <v>0=0</v>
      </c>
    </row>
    <row r="792" spans="1:5" s="132" customFormat="1" ht="25.5">
      <c r="A792" s="227">
        <f>IF((SUM('Раздел 4'!V33:V33)=SUM('Раздел 4'!Q33:U33)),"","Неверно!")</f>
      </c>
      <c r="B792" s="230" t="s">
        <v>374</v>
      </c>
      <c r="C792" s="228" t="s">
        <v>237</v>
      </c>
      <c r="D792" s="228" t="s">
        <v>1697</v>
      </c>
      <c r="E792" s="228" t="str">
        <f>CONCATENATE(SUM('Раздел 4'!V33:V33),"=",SUM('Раздел 4'!Q33:U33))</f>
        <v>0=0</v>
      </c>
    </row>
    <row r="793" spans="1:5" s="132" customFormat="1" ht="25.5">
      <c r="A793" s="227">
        <f>IF((SUM('Раздел 4'!V34:V34)=SUM('Раздел 4'!Q34:U34)),"","Неверно!")</f>
      </c>
      <c r="B793" s="230" t="s">
        <v>374</v>
      </c>
      <c r="C793" s="228" t="s">
        <v>238</v>
      </c>
      <c r="D793" s="228" t="s">
        <v>1697</v>
      </c>
      <c r="E793" s="228" t="str">
        <f>CONCATENATE(SUM('Раздел 4'!V34:V34),"=",SUM('Раздел 4'!Q34:U34))</f>
        <v>0=0</v>
      </c>
    </row>
    <row r="794" spans="1:5" s="132" customFormat="1" ht="25.5">
      <c r="A794" s="227">
        <f>IF((SUM('Раздел 4'!V35:V35)=SUM('Раздел 4'!Q35:U35)),"","Неверно!")</f>
      </c>
      <c r="B794" s="230" t="s">
        <v>374</v>
      </c>
      <c r="C794" s="228" t="s">
        <v>239</v>
      </c>
      <c r="D794" s="228" t="s">
        <v>1697</v>
      </c>
      <c r="E794" s="228" t="str">
        <f>CONCATENATE(SUM('Раздел 4'!V35:V35),"=",SUM('Раздел 4'!Q35:U35))</f>
        <v>0=0</v>
      </c>
    </row>
    <row r="795" spans="1:5" s="132" customFormat="1" ht="25.5">
      <c r="A795" s="227">
        <f>IF((SUM('Раздел 4'!V36:V36)=SUM('Раздел 4'!Q36:U36)),"","Неверно!")</f>
      </c>
      <c r="B795" s="230" t="s">
        <v>374</v>
      </c>
      <c r="C795" s="228" t="s">
        <v>240</v>
      </c>
      <c r="D795" s="228" t="s">
        <v>1697</v>
      </c>
      <c r="E795" s="228" t="str">
        <f>CONCATENATE(SUM('Раздел 4'!V36:V36),"=",SUM('Раздел 4'!Q36:U36))</f>
        <v>0=0</v>
      </c>
    </row>
    <row r="796" spans="1:5" s="132" customFormat="1" ht="25.5">
      <c r="A796" s="227">
        <f>IF((SUM('Раздел 4'!V37:V37)=SUM('Раздел 4'!Q37:U37)),"","Неверно!")</f>
      </c>
      <c r="B796" s="230" t="s">
        <v>374</v>
      </c>
      <c r="C796" s="228" t="s">
        <v>241</v>
      </c>
      <c r="D796" s="228" t="s">
        <v>1697</v>
      </c>
      <c r="E796" s="228" t="str">
        <f>CONCATENATE(SUM('Раздел 4'!V37:V37),"=",SUM('Раздел 4'!Q37:U37))</f>
        <v>0=0</v>
      </c>
    </row>
    <row r="797" spans="1:5" s="132" customFormat="1" ht="25.5">
      <c r="A797" s="227">
        <f>IF((SUM('Раздел 4'!V38:V38)=SUM('Раздел 4'!Q38:U38)),"","Неверно!")</f>
      </c>
      <c r="B797" s="230" t="s">
        <v>374</v>
      </c>
      <c r="C797" s="228" t="s">
        <v>242</v>
      </c>
      <c r="D797" s="228" t="s">
        <v>1697</v>
      </c>
      <c r="E797" s="228" t="str">
        <f>CONCATENATE(SUM('Раздел 4'!V38:V38),"=",SUM('Раздел 4'!Q38:U38))</f>
        <v>0=0</v>
      </c>
    </row>
    <row r="798" spans="1:5" s="132" customFormat="1" ht="25.5">
      <c r="A798" s="227">
        <f>IF((SUM('Раздел 4'!V12:V12)=SUM('Раздел 4'!Q12:U12)),"","Неверно!")</f>
      </c>
      <c r="B798" s="230" t="s">
        <v>374</v>
      </c>
      <c r="C798" s="228" t="s">
        <v>243</v>
      </c>
      <c r="D798" s="228" t="s">
        <v>1697</v>
      </c>
      <c r="E798" s="228" t="str">
        <f>CONCATENATE(SUM('Раздел 4'!V12:V12),"=",SUM('Раздел 4'!Q12:U12))</f>
        <v>0=0</v>
      </c>
    </row>
    <row r="799" spans="1:5" s="132" customFormat="1" ht="25.5">
      <c r="A799" s="227">
        <f>IF((SUM('Раздел 4'!V39:V39)=SUM('Раздел 4'!Q39:U39)),"","Неверно!")</f>
      </c>
      <c r="B799" s="230" t="s">
        <v>374</v>
      </c>
      <c r="C799" s="228" t="s">
        <v>244</v>
      </c>
      <c r="D799" s="228" t="s">
        <v>1697</v>
      </c>
      <c r="E799" s="228" t="str">
        <f>CONCATENATE(SUM('Раздел 4'!V39:V39),"=",SUM('Раздел 4'!Q39:U39))</f>
        <v>0=0</v>
      </c>
    </row>
    <row r="800" spans="1:5" s="132" customFormat="1" ht="25.5">
      <c r="A800" s="227">
        <f>IF((SUM('Раздел 4'!V40:V40)=SUM('Раздел 4'!Q40:U40)),"","Неверно!")</f>
      </c>
      <c r="B800" s="230" t="s">
        <v>374</v>
      </c>
      <c r="C800" s="228" t="s">
        <v>245</v>
      </c>
      <c r="D800" s="228" t="s">
        <v>1697</v>
      </c>
      <c r="E800" s="228" t="str">
        <f>CONCATENATE(SUM('Раздел 4'!V40:V40),"=",SUM('Раздел 4'!Q40:U40))</f>
        <v>0=0</v>
      </c>
    </row>
    <row r="801" spans="1:5" s="132" customFormat="1" ht="25.5">
      <c r="A801" s="227">
        <f>IF((SUM('Раздел 4'!V41:V41)=SUM('Раздел 4'!Q41:U41)),"","Неверно!")</f>
      </c>
      <c r="B801" s="230" t="s">
        <v>374</v>
      </c>
      <c r="C801" s="228" t="s">
        <v>246</v>
      </c>
      <c r="D801" s="228" t="s">
        <v>1697</v>
      </c>
      <c r="E801" s="228" t="str">
        <f>CONCATENATE(SUM('Раздел 4'!V41:V41),"=",SUM('Раздел 4'!Q41:U41))</f>
        <v>0=0</v>
      </c>
    </row>
    <row r="802" spans="1:5" s="132" customFormat="1" ht="25.5">
      <c r="A802" s="227">
        <f>IF((SUM('Раздел 4'!V42:V42)=SUM('Раздел 4'!Q42:U42)),"","Неверно!")</f>
      </c>
      <c r="B802" s="230" t="s">
        <v>374</v>
      </c>
      <c r="C802" s="228" t="s">
        <v>247</v>
      </c>
      <c r="D802" s="228" t="s">
        <v>1697</v>
      </c>
      <c r="E802" s="228" t="str">
        <f>CONCATENATE(SUM('Раздел 4'!V42:V42),"=",SUM('Раздел 4'!Q42:U42))</f>
        <v>0=0</v>
      </c>
    </row>
    <row r="803" spans="1:5" s="132" customFormat="1" ht="25.5">
      <c r="A803" s="227">
        <f>IF((SUM('Раздел 4'!V43:V43)=SUM('Раздел 4'!Q43:U43)),"","Неверно!")</f>
      </c>
      <c r="B803" s="230" t="s">
        <v>374</v>
      </c>
      <c r="C803" s="228" t="s">
        <v>248</v>
      </c>
      <c r="D803" s="228" t="s">
        <v>1697</v>
      </c>
      <c r="E803" s="228" t="str">
        <f>CONCATENATE(SUM('Раздел 4'!V43:V43),"=",SUM('Раздел 4'!Q43:U43))</f>
        <v>0=0</v>
      </c>
    </row>
    <row r="804" spans="1:5" s="132" customFormat="1" ht="25.5">
      <c r="A804" s="227">
        <f>IF((SUM('Раздел 4'!V44:V44)=SUM('Раздел 4'!Q44:U44)),"","Неверно!")</f>
      </c>
      <c r="B804" s="230" t="s">
        <v>374</v>
      </c>
      <c r="C804" s="228" t="s">
        <v>249</v>
      </c>
      <c r="D804" s="228" t="s">
        <v>1697</v>
      </c>
      <c r="E804" s="228" t="str">
        <f>CONCATENATE(SUM('Раздел 4'!V44:V44),"=",SUM('Раздел 4'!Q44:U44))</f>
        <v>0=0</v>
      </c>
    </row>
    <row r="805" spans="1:5" s="132" customFormat="1" ht="25.5">
      <c r="A805" s="227">
        <f>IF((SUM('Раздел 4'!V45:V45)=SUM('Раздел 4'!Q45:U45)),"","Неверно!")</f>
      </c>
      <c r="B805" s="230" t="s">
        <v>374</v>
      </c>
      <c r="C805" s="228" t="s">
        <v>250</v>
      </c>
      <c r="D805" s="228" t="s">
        <v>1697</v>
      </c>
      <c r="E805" s="228" t="str">
        <f>CONCATENATE(SUM('Раздел 4'!V45:V45),"=",SUM('Раздел 4'!Q45:U45))</f>
        <v>0=0</v>
      </c>
    </row>
    <row r="806" spans="1:5" s="132" customFormat="1" ht="25.5">
      <c r="A806" s="227">
        <f>IF((SUM('Раздел 4'!V46:V46)=SUM('Раздел 4'!Q46:U46)),"","Неверно!")</f>
      </c>
      <c r="B806" s="230" t="s">
        <v>374</v>
      </c>
      <c r="C806" s="228" t="s">
        <v>251</v>
      </c>
      <c r="D806" s="228" t="s">
        <v>1697</v>
      </c>
      <c r="E806" s="228" t="str">
        <f>CONCATENATE(SUM('Раздел 4'!V46:V46),"=",SUM('Раздел 4'!Q46:U46))</f>
        <v>0=0</v>
      </c>
    </row>
    <row r="807" spans="1:5" s="132" customFormat="1" ht="25.5">
      <c r="A807" s="227">
        <f>IF((SUM('Раздел 4'!V47:V47)=SUM('Раздел 4'!Q47:U47)),"","Неверно!")</f>
      </c>
      <c r="B807" s="230" t="s">
        <v>374</v>
      </c>
      <c r="C807" s="228" t="s">
        <v>252</v>
      </c>
      <c r="D807" s="228" t="s">
        <v>1697</v>
      </c>
      <c r="E807" s="228" t="str">
        <f>CONCATENATE(SUM('Раздел 4'!V47:V47),"=",SUM('Раздел 4'!Q47:U47))</f>
        <v>0=0</v>
      </c>
    </row>
    <row r="808" spans="1:5" s="132" customFormat="1" ht="25.5">
      <c r="A808" s="227">
        <f>IF((SUM('Раздел 4'!V48:V48)=SUM('Раздел 4'!Q48:U48)),"","Неверно!")</f>
      </c>
      <c r="B808" s="230" t="s">
        <v>374</v>
      </c>
      <c r="C808" s="228" t="s">
        <v>253</v>
      </c>
      <c r="D808" s="228" t="s">
        <v>1697</v>
      </c>
      <c r="E808" s="228" t="str">
        <f>CONCATENATE(SUM('Раздел 4'!V48:V48),"=",SUM('Раздел 4'!Q48:U48))</f>
        <v>0=0</v>
      </c>
    </row>
    <row r="809" spans="1:5" s="132" customFormat="1" ht="25.5">
      <c r="A809" s="227">
        <f>IF((SUM('Раздел 4'!V13:V13)=SUM('Раздел 4'!Q13:U13)),"","Неверно!")</f>
      </c>
      <c r="B809" s="230" t="s">
        <v>374</v>
      </c>
      <c r="C809" s="228" t="s">
        <v>254</v>
      </c>
      <c r="D809" s="228" t="s">
        <v>1697</v>
      </c>
      <c r="E809" s="228" t="str">
        <f>CONCATENATE(SUM('Раздел 4'!V13:V13),"=",SUM('Раздел 4'!Q13:U13))</f>
        <v>0=0</v>
      </c>
    </row>
    <row r="810" spans="1:5" s="132" customFormat="1" ht="25.5">
      <c r="A810" s="227">
        <f>IF((SUM('Раздел 4'!V49:V49)=SUM('Раздел 4'!Q49:U49)),"","Неверно!")</f>
      </c>
      <c r="B810" s="230" t="s">
        <v>374</v>
      </c>
      <c r="C810" s="228" t="s">
        <v>255</v>
      </c>
      <c r="D810" s="228" t="s">
        <v>1697</v>
      </c>
      <c r="E810" s="228" t="str">
        <f>CONCATENATE(SUM('Раздел 4'!V49:V49),"=",SUM('Раздел 4'!Q49:U49))</f>
        <v>0=0</v>
      </c>
    </row>
    <row r="811" spans="1:5" s="132" customFormat="1" ht="25.5">
      <c r="A811" s="227">
        <f>IF((SUM('Раздел 4'!V50:V50)=SUM('Раздел 4'!Q50:U50)),"","Неверно!")</f>
      </c>
      <c r="B811" s="230" t="s">
        <v>374</v>
      </c>
      <c r="C811" s="228" t="s">
        <v>256</v>
      </c>
      <c r="D811" s="228" t="s">
        <v>1697</v>
      </c>
      <c r="E811" s="228" t="str">
        <f>CONCATENATE(SUM('Раздел 4'!V50:V50),"=",SUM('Раздел 4'!Q50:U50))</f>
        <v>0=0</v>
      </c>
    </row>
    <row r="812" spans="1:5" s="132" customFormat="1" ht="25.5">
      <c r="A812" s="227">
        <f>IF((SUM('Раздел 4'!V51:V51)=SUM('Раздел 4'!Q51:U51)),"","Неверно!")</f>
      </c>
      <c r="B812" s="230" t="s">
        <v>374</v>
      </c>
      <c r="C812" s="228" t="s">
        <v>257</v>
      </c>
      <c r="D812" s="228" t="s">
        <v>1697</v>
      </c>
      <c r="E812" s="228" t="str">
        <f>CONCATENATE(SUM('Раздел 4'!V51:V51),"=",SUM('Раздел 4'!Q51:U51))</f>
        <v>0=0</v>
      </c>
    </row>
    <row r="813" spans="1:5" s="132" customFormat="1" ht="25.5">
      <c r="A813" s="227">
        <f>IF((SUM('Раздел 4'!V52:V52)=SUM('Раздел 4'!Q52:U52)),"","Неверно!")</f>
      </c>
      <c r="B813" s="230" t="s">
        <v>374</v>
      </c>
      <c r="C813" s="228" t="s">
        <v>258</v>
      </c>
      <c r="D813" s="228" t="s">
        <v>1697</v>
      </c>
      <c r="E813" s="228" t="str">
        <f>CONCATENATE(SUM('Раздел 4'!V52:V52),"=",SUM('Раздел 4'!Q52:U52))</f>
        <v>0=0</v>
      </c>
    </row>
    <row r="814" spans="1:5" s="132" customFormat="1" ht="25.5">
      <c r="A814" s="227">
        <f>IF((SUM('Раздел 4'!V53:V53)=SUM('Раздел 4'!Q53:U53)),"","Неверно!")</f>
      </c>
      <c r="B814" s="230" t="s">
        <v>374</v>
      </c>
      <c r="C814" s="228" t="s">
        <v>259</v>
      </c>
      <c r="D814" s="228" t="s">
        <v>1697</v>
      </c>
      <c r="E814" s="228" t="str">
        <f>CONCATENATE(SUM('Раздел 4'!V53:V53),"=",SUM('Раздел 4'!Q53:U53))</f>
        <v>0=0</v>
      </c>
    </row>
    <row r="815" spans="1:5" s="132" customFormat="1" ht="25.5">
      <c r="A815" s="227">
        <f>IF((SUM('Раздел 4'!V54:V54)=SUM('Раздел 4'!Q54:U54)),"","Неверно!")</f>
      </c>
      <c r="B815" s="230" t="s">
        <v>374</v>
      </c>
      <c r="C815" s="228" t="s">
        <v>260</v>
      </c>
      <c r="D815" s="228" t="s">
        <v>1697</v>
      </c>
      <c r="E815" s="228" t="str">
        <f>CONCATENATE(SUM('Раздел 4'!V54:V54),"=",SUM('Раздел 4'!Q54:U54))</f>
        <v>0=0</v>
      </c>
    </row>
    <row r="816" spans="1:5" s="132" customFormat="1" ht="25.5">
      <c r="A816" s="227">
        <f>IF((SUM('Раздел 4'!V55:V55)=SUM('Раздел 4'!Q55:U55)),"","Неверно!")</f>
      </c>
      <c r="B816" s="230" t="s">
        <v>374</v>
      </c>
      <c r="C816" s="228" t="s">
        <v>261</v>
      </c>
      <c r="D816" s="228" t="s">
        <v>1697</v>
      </c>
      <c r="E816" s="228" t="str">
        <f>CONCATENATE(SUM('Раздел 4'!V55:V55),"=",SUM('Раздел 4'!Q55:U55))</f>
        <v>0=0</v>
      </c>
    </row>
    <row r="817" spans="1:5" s="132" customFormat="1" ht="25.5">
      <c r="A817" s="227">
        <f>IF((SUM('Раздел 4'!V56:V56)=SUM('Раздел 4'!Q56:U56)),"","Неверно!")</f>
      </c>
      <c r="B817" s="230" t="s">
        <v>374</v>
      </c>
      <c r="C817" s="228" t="s">
        <v>262</v>
      </c>
      <c r="D817" s="228" t="s">
        <v>1697</v>
      </c>
      <c r="E817" s="228" t="str">
        <f>CONCATENATE(SUM('Раздел 4'!V56:V56),"=",SUM('Раздел 4'!Q56:U56))</f>
        <v>0=0</v>
      </c>
    </row>
    <row r="818" spans="1:5" s="132" customFormat="1" ht="25.5">
      <c r="A818" s="227">
        <f>IF((SUM('Раздел 4'!V57:V57)=SUM('Раздел 4'!Q57:U57)),"","Неверно!")</f>
      </c>
      <c r="B818" s="230" t="s">
        <v>374</v>
      </c>
      <c r="C818" s="228" t="s">
        <v>375</v>
      </c>
      <c r="D818" s="228" t="s">
        <v>1697</v>
      </c>
      <c r="E818" s="228" t="str">
        <f>CONCATENATE(SUM('Раздел 4'!V57:V57),"=",SUM('Раздел 4'!Q57:U57))</f>
        <v>0=0</v>
      </c>
    </row>
    <row r="819" spans="1:5" s="132" customFormat="1" ht="25.5">
      <c r="A819" s="227">
        <f>IF((SUM('Раздел 4'!V14:V14)=SUM('Раздел 4'!Q14:U14)),"","Неверно!")</f>
      </c>
      <c r="B819" s="230" t="s">
        <v>374</v>
      </c>
      <c r="C819" s="228" t="s">
        <v>263</v>
      </c>
      <c r="D819" s="228" t="s">
        <v>1697</v>
      </c>
      <c r="E819" s="228" t="str">
        <f>CONCATENATE(SUM('Раздел 4'!V14:V14),"=",SUM('Раздел 4'!Q14:U14))</f>
        <v>0=0</v>
      </c>
    </row>
    <row r="820" spans="1:5" s="132" customFormat="1" ht="25.5">
      <c r="A820" s="227">
        <f>IF((SUM('Раздел 4'!V15:V15)=SUM('Раздел 4'!Q15:U15)),"","Неверно!")</f>
      </c>
      <c r="B820" s="230" t="s">
        <v>374</v>
      </c>
      <c r="C820" s="228" t="s">
        <v>264</v>
      </c>
      <c r="D820" s="228" t="s">
        <v>1697</v>
      </c>
      <c r="E820" s="228" t="str">
        <f>CONCATENATE(SUM('Раздел 4'!V15:V15),"=",SUM('Раздел 4'!Q15:U15))</f>
        <v>0=0</v>
      </c>
    </row>
    <row r="821" spans="1:5" s="132" customFormat="1" ht="25.5">
      <c r="A821" s="227">
        <f>IF((SUM('Раздел 4'!V16:V16)=SUM('Раздел 4'!Q16:U16)),"","Неверно!")</f>
      </c>
      <c r="B821" s="230" t="s">
        <v>374</v>
      </c>
      <c r="C821" s="228" t="s">
        <v>265</v>
      </c>
      <c r="D821" s="228" t="s">
        <v>1697</v>
      </c>
      <c r="E821" s="228" t="str">
        <f>CONCATENATE(SUM('Раздел 4'!V16:V16),"=",SUM('Раздел 4'!Q16:U16))</f>
        <v>0=0</v>
      </c>
    </row>
    <row r="822" spans="1:5" s="132" customFormat="1" ht="25.5">
      <c r="A822" s="227">
        <f>IF((SUM('Раздел 4'!V17:V17)=SUM('Раздел 4'!Q17:U17)),"","Неверно!")</f>
      </c>
      <c r="B822" s="230" t="s">
        <v>374</v>
      </c>
      <c r="C822" s="228" t="s">
        <v>266</v>
      </c>
      <c r="D822" s="228" t="s">
        <v>1697</v>
      </c>
      <c r="E822" s="228" t="str">
        <f>CONCATENATE(SUM('Раздел 4'!V17:V17),"=",SUM('Раздел 4'!Q17:U17))</f>
        <v>0=0</v>
      </c>
    </row>
    <row r="823" spans="1:5" s="132" customFormat="1" ht="25.5">
      <c r="A823" s="227">
        <f>IF((SUM('Раздел 4'!V18:V18)=SUM('Раздел 4'!Q18:U18)),"","Неверно!")</f>
      </c>
      <c r="B823" s="230" t="s">
        <v>374</v>
      </c>
      <c r="C823" s="228" t="s">
        <v>267</v>
      </c>
      <c r="D823" s="228" t="s">
        <v>1697</v>
      </c>
      <c r="E823" s="228" t="str">
        <f>CONCATENATE(SUM('Раздел 4'!V18:V18),"=",SUM('Раздел 4'!Q18:U18))</f>
        <v>0=0</v>
      </c>
    </row>
    <row r="824" spans="1:5" s="132" customFormat="1" ht="25.5">
      <c r="A824" s="227">
        <f>IF((SUM('Разделы 5, 6, 7, 8'!E5:E5)&lt;=SUM('Раздел 4'!G44:G44)+SUM('Раздел 4'!L44:L44)),"","Неверно!")</f>
      </c>
      <c r="B824" s="230" t="s">
        <v>376</v>
      </c>
      <c r="C824" s="228" t="s">
        <v>2210</v>
      </c>
      <c r="D824" s="228" t="s">
        <v>1723</v>
      </c>
      <c r="E824" s="228" t="str">
        <f>CONCATENATE(SUM('Разделы 5, 6, 7, 8'!E5:E5),"&lt;=",SUM('Раздел 4'!G44:G44),"+",SUM('Раздел 4'!L44:L44))</f>
        <v>0&lt;=0+0</v>
      </c>
    </row>
    <row r="825" spans="1:5" s="132" customFormat="1" ht="25.5">
      <c r="A825" s="227">
        <f>IF((SUM('Раздел 4'!F47:F47)&lt;=SUM('Раздел 4'!F44:F44)),"","Неверно!")</f>
      </c>
      <c r="B825" s="230" t="s">
        <v>377</v>
      </c>
      <c r="C825" s="228" t="s">
        <v>316</v>
      </c>
      <c r="D825" s="228" t="s">
        <v>1722</v>
      </c>
      <c r="E825" s="228" t="str">
        <f>CONCATENATE(SUM('Раздел 4'!F47:F47),"&lt;=",SUM('Раздел 4'!F44:F44))</f>
        <v>0&lt;=0</v>
      </c>
    </row>
    <row r="826" spans="1:5" s="132" customFormat="1" ht="25.5">
      <c r="A826" s="227">
        <f>IF((SUM('Раздел 4'!O47:O47)&lt;=SUM('Раздел 4'!O44:O44)),"","Неверно!")</f>
      </c>
      <c r="B826" s="230" t="s">
        <v>377</v>
      </c>
      <c r="C826" s="228" t="s">
        <v>317</v>
      </c>
      <c r="D826" s="228" t="s">
        <v>1722</v>
      </c>
      <c r="E826" s="228" t="str">
        <f>CONCATENATE(SUM('Раздел 4'!O47:O47),"&lt;=",SUM('Раздел 4'!O44:O44))</f>
        <v>0&lt;=0</v>
      </c>
    </row>
    <row r="827" spans="1:5" s="132" customFormat="1" ht="25.5">
      <c r="A827" s="227">
        <f>IF((SUM('Раздел 4'!P47:P47)&lt;=SUM('Раздел 4'!P44:P44)),"","Неверно!")</f>
      </c>
      <c r="B827" s="230" t="s">
        <v>377</v>
      </c>
      <c r="C827" s="228" t="s">
        <v>318</v>
      </c>
      <c r="D827" s="228" t="s">
        <v>1722</v>
      </c>
      <c r="E827" s="228" t="str">
        <f>CONCATENATE(SUM('Раздел 4'!P47:P47),"&lt;=",SUM('Раздел 4'!P44:P44))</f>
        <v>0&lt;=0</v>
      </c>
    </row>
    <row r="828" spans="1:5" s="132" customFormat="1" ht="25.5">
      <c r="A828" s="227">
        <f>IF((SUM('Раздел 4'!Q47:Q47)&lt;=SUM('Раздел 4'!Q44:Q44)),"","Неверно!")</f>
      </c>
      <c r="B828" s="230" t="s">
        <v>377</v>
      </c>
      <c r="C828" s="228" t="s">
        <v>319</v>
      </c>
      <c r="D828" s="228" t="s">
        <v>1722</v>
      </c>
      <c r="E828" s="228" t="str">
        <f>CONCATENATE(SUM('Раздел 4'!Q47:Q47),"&lt;=",SUM('Раздел 4'!Q44:Q44))</f>
        <v>0&lt;=0</v>
      </c>
    </row>
    <row r="829" spans="1:5" s="132" customFormat="1" ht="25.5">
      <c r="A829" s="227">
        <f>IF((SUM('Раздел 4'!R47:R47)&lt;=SUM('Раздел 4'!R44:R44)),"","Неверно!")</f>
      </c>
      <c r="B829" s="230" t="s">
        <v>377</v>
      </c>
      <c r="C829" s="228" t="s">
        <v>1359</v>
      </c>
      <c r="D829" s="228" t="s">
        <v>1722</v>
      </c>
      <c r="E829" s="228" t="str">
        <f>CONCATENATE(SUM('Раздел 4'!R47:R47),"&lt;=",SUM('Раздел 4'!R44:R44))</f>
        <v>0&lt;=0</v>
      </c>
    </row>
    <row r="830" spans="1:5" s="132" customFormat="1" ht="25.5">
      <c r="A830" s="227">
        <f>IF((SUM('Раздел 4'!S47:S47)&lt;=SUM('Раздел 4'!S44:S44)),"","Неверно!")</f>
      </c>
      <c r="B830" s="230" t="s">
        <v>377</v>
      </c>
      <c r="C830" s="228" t="s">
        <v>1360</v>
      </c>
      <c r="D830" s="228" t="s">
        <v>1722</v>
      </c>
      <c r="E830" s="228" t="str">
        <f>CONCATENATE(SUM('Раздел 4'!S47:S47),"&lt;=",SUM('Раздел 4'!S44:S44))</f>
        <v>0&lt;=0</v>
      </c>
    </row>
    <row r="831" spans="1:5" s="132" customFormat="1" ht="25.5">
      <c r="A831" s="227">
        <f>IF((SUM('Раздел 4'!T47:T47)&lt;=SUM('Раздел 4'!T44:T44)),"","Неверно!")</f>
      </c>
      <c r="B831" s="230" t="s">
        <v>377</v>
      </c>
      <c r="C831" s="228" t="s">
        <v>1361</v>
      </c>
      <c r="D831" s="228" t="s">
        <v>1722</v>
      </c>
      <c r="E831" s="228" t="str">
        <f>CONCATENATE(SUM('Раздел 4'!T47:T47),"&lt;=",SUM('Раздел 4'!T44:T44))</f>
        <v>0&lt;=0</v>
      </c>
    </row>
    <row r="832" spans="1:5" s="132" customFormat="1" ht="25.5">
      <c r="A832" s="227">
        <f>IF((SUM('Раздел 4'!U47:U47)&lt;=SUM('Раздел 4'!U44:U44)),"","Неверно!")</f>
      </c>
      <c r="B832" s="230" t="s">
        <v>377</v>
      </c>
      <c r="C832" s="228" t="s">
        <v>1362</v>
      </c>
      <c r="D832" s="228" t="s">
        <v>1722</v>
      </c>
      <c r="E832" s="228" t="str">
        <f>CONCATENATE(SUM('Раздел 4'!U47:U47),"&lt;=",SUM('Раздел 4'!U44:U44))</f>
        <v>0&lt;=0</v>
      </c>
    </row>
    <row r="833" spans="1:5" s="132" customFormat="1" ht="25.5">
      <c r="A833" s="227">
        <f>IF((SUM('Раздел 4'!V47:V47)&lt;=SUM('Раздел 4'!V44:V44)),"","Неверно!")</f>
      </c>
      <c r="B833" s="230" t="s">
        <v>377</v>
      </c>
      <c r="C833" s="228" t="s">
        <v>1363</v>
      </c>
      <c r="D833" s="228" t="s">
        <v>1722</v>
      </c>
      <c r="E833" s="228" t="str">
        <f>CONCATENATE(SUM('Раздел 4'!V47:V47),"&lt;=",SUM('Раздел 4'!V44:V44))</f>
        <v>0&lt;=0</v>
      </c>
    </row>
    <row r="834" spans="1:5" s="132" customFormat="1" ht="25.5">
      <c r="A834" s="227">
        <f>IF((SUM('Раздел 4'!W47:W47)&lt;=SUM('Раздел 4'!W44:W44)),"","Неверно!")</f>
      </c>
      <c r="B834" s="230" t="s">
        <v>377</v>
      </c>
      <c r="C834" s="228" t="s">
        <v>1364</v>
      </c>
      <c r="D834" s="228" t="s">
        <v>1722</v>
      </c>
      <c r="E834" s="228" t="str">
        <f>CONCATENATE(SUM('Раздел 4'!W47:W47),"&lt;=",SUM('Раздел 4'!W44:W44))</f>
        <v>0&lt;=0</v>
      </c>
    </row>
    <row r="835" spans="1:5" s="132" customFormat="1" ht="25.5">
      <c r="A835" s="227">
        <f>IF((SUM('Раздел 4'!X47:X47)&lt;=SUM('Раздел 4'!X44:X44)),"","Неверно!")</f>
      </c>
      <c r="B835" s="230" t="s">
        <v>377</v>
      </c>
      <c r="C835" s="228" t="s">
        <v>1365</v>
      </c>
      <c r="D835" s="228" t="s">
        <v>1722</v>
      </c>
      <c r="E835" s="228" t="str">
        <f>CONCATENATE(SUM('Раздел 4'!X47:X47),"&lt;=",SUM('Раздел 4'!X44:X44))</f>
        <v>0&lt;=0</v>
      </c>
    </row>
    <row r="836" spans="1:5" s="132" customFormat="1" ht="25.5">
      <c r="A836" s="227">
        <f>IF((SUM('Раздел 4'!G47:G47)&lt;=SUM('Раздел 4'!G44:G44)),"","Неверно!")</f>
      </c>
      <c r="B836" s="230" t="s">
        <v>377</v>
      </c>
      <c r="C836" s="228" t="s">
        <v>1366</v>
      </c>
      <c r="D836" s="228" t="s">
        <v>1722</v>
      </c>
      <c r="E836" s="228" t="str">
        <f>CONCATENATE(SUM('Раздел 4'!G47:G47),"&lt;=",SUM('Раздел 4'!G44:G44))</f>
        <v>0&lt;=0</v>
      </c>
    </row>
    <row r="837" spans="1:5" s="132" customFormat="1" ht="25.5">
      <c r="A837" s="227">
        <f>IF((SUM('Раздел 4'!Y47:Y47)&lt;=SUM('Раздел 4'!Y44:Y44)),"","Неверно!")</f>
      </c>
      <c r="B837" s="230" t="s">
        <v>377</v>
      </c>
      <c r="C837" s="228" t="s">
        <v>1367</v>
      </c>
      <c r="D837" s="228" t="s">
        <v>1722</v>
      </c>
      <c r="E837" s="228" t="str">
        <f>CONCATENATE(SUM('Раздел 4'!Y47:Y47),"&lt;=",SUM('Раздел 4'!Y44:Y44))</f>
        <v>0&lt;=0</v>
      </c>
    </row>
    <row r="838" spans="1:5" s="132" customFormat="1" ht="25.5">
      <c r="A838" s="227">
        <f>IF((SUM('Раздел 4'!Z47:Z47)&lt;=SUM('Раздел 4'!Z44:Z44)),"","Неверно!")</f>
      </c>
      <c r="B838" s="230" t="s">
        <v>377</v>
      </c>
      <c r="C838" s="228" t="s">
        <v>1368</v>
      </c>
      <c r="D838" s="228" t="s">
        <v>1722</v>
      </c>
      <c r="E838" s="228" t="str">
        <f>CONCATENATE(SUM('Раздел 4'!Z47:Z47),"&lt;=",SUM('Раздел 4'!Z44:Z44))</f>
        <v>0&lt;=0</v>
      </c>
    </row>
    <row r="839" spans="1:5" s="132" customFormat="1" ht="25.5">
      <c r="A839" s="227">
        <f>IF((SUM('Раздел 4'!AA47:AA47)&lt;=SUM('Раздел 4'!AA44:AA44)),"","Неверно!")</f>
      </c>
      <c r="B839" s="230" t="s">
        <v>377</v>
      </c>
      <c r="C839" s="228" t="s">
        <v>1369</v>
      </c>
      <c r="D839" s="228" t="s">
        <v>1722</v>
      </c>
      <c r="E839" s="228" t="str">
        <f>CONCATENATE(SUM('Раздел 4'!AA47:AA47),"&lt;=",SUM('Раздел 4'!AA44:AA44))</f>
        <v>0&lt;=0</v>
      </c>
    </row>
    <row r="840" spans="1:5" s="132" customFormat="1" ht="25.5">
      <c r="A840" s="227">
        <f>IF((SUM('Раздел 4'!AB47:AB47)&lt;=SUM('Раздел 4'!AB44:AB44)),"","Неверно!")</f>
      </c>
      <c r="B840" s="230" t="s">
        <v>377</v>
      </c>
      <c r="C840" s="228" t="s">
        <v>1370</v>
      </c>
      <c r="D840" s="228" t="s">
        <v>1722</v>
      </c>
      <c r="E840" s="228" t="str">
        <f>CONCATENATE(SUM('Раздел 4'!AB47:AB47),"&lt;=",SUM('Раздел 4'!AB44:AB44))</f>
        <v>0&lt;=0</v>
      </c>
    </row>
    <row r="841" spans="1:5" s="132" customFormat="1" ht="25.5">
      <c r="A841" s="227">
        <f>IF((SUM('Раздел 4'!AC47:AC47)&lt;=SUM('Раздел 4'!AC44:AC44)),"","Неверно!")</f>
      </c>
      <c r="B841" s="230" t="s">
        <v>377</v>
      </c>
      <c r="C841" s="228" t="s">
        <v>1371</v>
      </c>
      <c r="D841" s="228" t="s">
        <v>1722</v>
      </c>
      <c r="E841" s="228" t="str">
        <f>CONCATENATE(SUM('Раздел 4'!AC47:AC47),"&lt;=",SUM('Раздел 4'!AC44:AC44))</f>
        <v>0&lt;=0</v>
      </c>
    </row>
    <row r="842" spans="1:5" s="132" customFormat="1" ht="25.5">
      <c r="A842" s="227">
        <f>IF((SUM('Раздел 4'!AD47:AD47)&lt;=SUM('Раздел 4'!AD44:AD44)),"","Неверно!")</f>
      </c>
      <c r="B842" s="230" t="s">
        <v>377</v>
      </c>
      <c r="C842" s="228" t="s">
        <v>1372</v>
      </c>
      <c r="D842" s="228" t="s">
        <v>1722</v>
      </c>
      <c r="E842" s="228" t="str">
        <f>CONCATENATE(SUM('Раздел 4'!AD47:AD47),"&lt;=",SUM('Раздел 4'!AD44:AD44))</f>
        <v>0&lt;=0</v>
      </c>
    </row>
    <row r="843" spans="1:5" s="132" customFormat="1" ht="25.5">
      <c r="A843" s="227">
        <f>IF((SUM('Раздел 4'!AE47:AE47)&lt;=SUM('Раздел 4'!AE44:AE44)),"","Неверно!")</f>
      </c>
      <c r="B843" s="230" t="s">
        <v>377</v>
      </c>
      <c r="C843" s="228" t="s">
        <v>1373</v>
      </c>
      <c r="D843" s="228" t="s">
        <v>1722</v>
      </c>
      <c r="E843" s="228" t="str">
        <f>CONCATENATE(SUM('Раздел 4'!AE47:AE47),"&lt;=",SUM('Раздел 4'!AE44:AE44))</f>
        <v>0&lt;=0</v>
      </c>
    </row>
    <row r="844" spans="1:5" s="132" customFormat="1" ht="25.5">
      <c r="A844" s="227">
        <f>IF((SUM('Раздел 4'!AF47:AF47)&lt;=SUM('Раздел 4'!AF44:AF44)),"","Неверно!")</f>
      </c>
      <c r="B844" s="230" t="s">
        <v>377</v>
      </c>
      <c r="C844" s="228" t="s">
        <v>1374</v>
      </c>
      <c r="D844" s="228" t="s">
        <v>1722</v>
      </c>
      <c r="E844" s="228" t="str">
        <f>CONCATENATE(SUM('Раздел 4'!AF47:AF47),"&lt;=",SUM('Раздел 4'!AF44:AF44))</f>
        <v>0&lt;=0</v>
      </c>
    </row>
    <row r="845" spans="1:5" s="132" customFormat="1" ht="25.5">
      <c r="A845" s="227">
        <f>IF((SUM('Раздел 4'!AG47:AG47)&lt;=SUM('Раздел 4'!AG44:AG44)),"","Неверно!")</f>
      </c>
      <c r="B845" s="230" t="s">
        <v>377</v>
      </c>
      <c r="C845" s="228" t="s">
        <v>1375</v>
      </c>
      <c r="D845" s="228" t="s">
        <v>1722</v>
      </c>
      <c r="E845" s="228" t="str">
        <f>CONCATENATE(SUM('Раздел 4'!AG47:AG47),"&lt;=",SUM('Раздел 4'!AG44:AG44))</f>
        <v>0&lt;=0</v>
      </c>
    </row>
    <row r="846" spans="1:5" s="132" customFormat="1" ht="25.5">
      <c r="A846" s="227">
        <f>IF((SUM('Раздел 4'!AH47:AH47)&lt;=SUM('Раздел 4'!AH44:AH44)),"","Неверно!")</f>
      </c>
      <c r="B846" s="230" t="s">
        <v>377</v>
      </c>
      <c r="C846" s="228" t="s">
        <v>1376</v>
      </c>
      <c r="D846" s="228" t="s">
        <v>1722</v>
      </c>
      <c r="E846" s="228" t="str">
        <f>CONCATENATE(SUM('Раздел 4'!AH47:AH47),"&lt;=",SUM('Раздел 4'!AH44:AH44))</f>
        <v>0&lt;=0</v>
      </c>
    </row>
    <row r="847" spans="1:5" s="132" customFormat="1" ht="25.5">
      <c r="A847" s="227">
        <f>IF((SUM('Раздел 4'!H47:H47)&lt;=SUM('Раздел 4'!H44:H44)),"","Неверно!")</f>
      </c>
      <c r="B847" s="230" t="s">
        <v>377</v>
      </c>
      <c r="C847" s="228" t="s">
        <v>1377</v>
      </c>
      <c r="D847" s="228" t="s">
        <v>1722</v>
      </c>
      <c r="E847" s="228" t="str">
        <f>CONCATENATE(SUM('Раздел 4'!H47:H47),"&lt;=",SUM('Раздел 4'!H44:H44))</f>
        <v>0&lt;=0</v>
      </c>
    </row>
    <row r="848" spans="1:5" s="132" customFormat="1" ht="25.5">
      <c r="A848" s="227">
        <f>IF((SUM('Раздел 4'!AI47:AI47)&lt;=SUM('Раздел 4'!AI44:AI44)),"","Неверно!")</f>
      </c>
      <c r="B848" s="230" t="s">
        <v>377</v>
      </c>
      <c r="C848" s="228" t="s">
        <v>1378</v>
      </c>
      <c r="D848" s="228" t="s">
        <v>1722</v>
      </c>
      <c r="E848" s="228" t="str">
        <f>CONCATENATE(SUM('Раздел 4'!AI47:AI47),"&lt;=",SUM('Раздел 4'!AI44:AI44))</f>
        <v>0&lt;=0</v>
      </c>
    </row>
    <row r="849" spans="1:5" s="132" customFormat="1" ht="25.5">
      <c r="A849" s="227">
        <f>IF((SUM('Раздел 4'!AJ47:AJ47)&lt;=SUM('Раздел 4'!AJ44:AJ44)),"","Неверно!")</f>
      </c>
      <c r="B849" s="230" t="s">
        <v>377</v>
      </c>
      <c r="C849" s="228" t="s">
        <v>1379</v>
      </c>
      <c r="D849" s="228" t="s">
        <v>1722</v>
      </c>
      <c r="E849" s="228" t="str">
        <f>CONCATENATE(SUM('Раздел 4'!AJ47:AJ47),"&lt;=",SUM('Раздел 4'!AJ44:AJ44))</f>
        <v>0&lt;=0</v>
      </c>
    </row>
    <row r="850" spans="1:5" s="132" customFormat="1" ht="25.5">
      <c r="A850" s="227">
        <f>IF((SUM('Раздел 4'!AK47:AK47)&lt;=SUM('Раздел 4'!AK44:AK44)),"","Неверно!")</f>
      </c>
      <c r="B850" s="230" t="s">
        <v>377</v>
      </c>
      <c r="C850" s="228" t="s">
        <v>1380</v>
      </c>
      <c r="D850" s="228" t="s">
        <v>1722</v>
      </c>
      <c r="E850" s="228" t="str">
        <f>CONCATENATE(SUM('Раздел 4'!AK47:AK47),"&lt;=",SUM('Раздел 4'!AK44:AK44))</f>
        <v>0&lt;=0</v>
      </c>
    </row>
    <row r="851" spans="1:5" s="132" customFormat="1" ht="25.5">
      <c r="A851" s="227">
        <f>IF((SUM('Раздел 4'!AL47:AL47)&lt;=SUM('Раздел 4'!AL44:AL44)),"","Неверно!")</f>
      </c>
      <c r="B851" s="230" t="s">
        <v>377</v>
      </c>
      <c r="C851" s="228" t="s">
        <v>1381</v>
      </c>
      <c r="D851" s="228" t="s">
        <v>1722</v>
      </c>
      <c r="E851" s="228" t="str">
        <f>CONCATENATE(SUM('Раздел 4'!AL47:AL47),"&lt;=",SUM('Раздел 4'!AL44:AL44))</f>
        <v>0&lt;=0</v>
      </c>
    </row>
    <row r="852" spans="1:5" s="132" customFormat="1" ht="25.5">
      <c r="A852" s="227">
        <f>IF((SUM('Раздел 4'!AM47:AM47)&lt;=SUM('Раздел 4'!AM44:AM44)),"","Неверно!")</f>
      </c>
      <c r="B852" s="230" t="s">
        <v>377</v>
      </c>
      <c r="C852" s="228" t="s">
        <v>1382</v>
      </c>
      <c r="D852" s="228" t="s">
        <v>1722</v>
      </c>
      <c r="E852" s="228" t="str">
        <f>CONCATENATE(SUM('Раздел 4'!AM47:AM47),"&lt;=",SUM('Раздел 4'!AM44:AM44))</f>
        <v>0&lt;=0</v>
      </c>
    </row>
    <row r="853" spans="1:5" s="132" customFormat="1" ht="25.5">
      <c r="A853" s="227">
        <f>IF((SUM('Раздел 4'!AN47:AN47)&lt;=SUM('Раздел 4'!AN44:AN44)),"","Неверно!")</f>
      </c>
      <c r="B853" s="230" t="s">
        <v>377</v>
      </c>
      <c r="C853" s="228" t="s">
        <v>1383</v>
      </c>
      <c r="D853" s="228" t="s">
        <v>1722</v>
      </c>
      <c r="E853" s="228" t="str">
        <f>CONCATENATE(SUM('Раздел 4'!AN47:AN47),"&lt;=",SUM('Раздел 4'!AN44:AN44))</f>
        <v>0&lt;=0</v>
      </c>
    </row>
    <row r="854" spans="1:5" s="132" customFormat="1" ht="25.5">
      <c r="A854" s="227">
        <f>IF((SUM('Раздел 4'!AO47:AO47)&lt;=SUM('Раздел 4'!AO44:AO44)),"","Неверно!")</f>
      </c>
      <c r="B854" s="230" t="s">
        <v>377</v>
      </c>
      <c r="C854" s="228" t="s">
        <v>1384</v>
      </c>
      <c r="D854" s="228" t="s">
        <v>1722</v>
      </c>
      <c r="E854" s="228" t="str">
        <f>CONCATENATE(SUM('Раздел 4'!AO47:AO47),"&lt;=",SUM('Раздел 4'!AO44:AO44))</f>
        <v>0&lt;=0</v>
      </c>
    </row>
    <row r="855" spans="1:5" s="132" customFormat="1" ht="25.5">
      <c r="A855" s="227">
        <f>IF((SUM('Раздел 4'!AP47:AP47)&lt;=SUM('Раздел 4'!AP44:AP44)),"","Неверно!")</f>
      </c>
      <c r="B855" s="230" t="s">
        <v>377</v>
      </c>
      <c r="C855" s="228" t="s">
        <v>1385</v>
      </c>
      <c r="D855" s="228" t="s">
        <v>1722</v>
      </c>
      <c r="E855" s="228" t="str">
        <f>CONCATENATE(SUM('Раздел 4'!AP47:AP47),"&lt;=",SUM('Раздел 4'!AP44:AP44))</f>
        <v>0&lt;=0</v>
      </c>
    </row>
    <row r="856" spans="1:5" s="132" customFormat="1" ht="25.5">
      <c r="A856" s="227">
        <f>IF((SUM('Раздел 4'!AQ47:AQ47)&lt;=SUM('Раздел 4'!AQ44:AQ44)),"","Неверно!")</f>
      </c>
      <c r="B856" s="230" t="s">
        <v>377</v>
      </c>
      <c r="C856" s="228" t="s">
        <v>1386</v>
      </c>
      <c r="D856" s="228" t="s">
        <v>1722</v>
      </c>
      <c r="E856" s="228" t="str">
        <f>CONCATENATE(SUM('Раздел 4'!AQ47:AQ47),"&lt;=",SUM('Раздел 4'!AQ44:AQ44))</f>
        <v>0&lt;=0</v>
      </c>
    </row>
    <row r="857" spans="1:5" s="132" customFormat="1" ht="25.5">
      <c r="A857" s="227">
        <f>IF((SUM('Раздел 4'!I47:I47)&lt;=SUM('Раздел 4'!I44:I44)),"","Неверно!")</f>
      </c>
      <c r="B857" s="230" t="s">
        <v>377</v>
      </c>
      <c r="C857" s="228" t="s">
        <v>1387</v>
      </c>
      <c r="D857" s="228" t="s">
        <v>1722</v>
      </c>
      <c r="E857" s="228" t="str">
        <f>CONCATENATE(SUM('Раздел 4'!I47:I47),"&lt;=",SUM('Раздел 4'!I44:I44))</f>
        <v>0&lt;=0</v>
      </c>
    </row>
    <row r="858" spans="1:5" s="132" customFormat="1" ht="25.5">
      <c r="A858" s="227">
        <f>IF((SUM('Раздел 4'!J47:J47)&lt;=SUM('Раздел 4'!J44:J44)),"","Неверно!")</f>
      </c>
      <c r="B858" s="230" t="s">
        <v>377</v>
      </c>
      <c r="C858" s="228" t="s">
        <v>1388</v>
      </c>
      <c r="D858" s="228" t="s">
        <v>1722</v>
      </c>
      <c r="E858" s="228" t="str">
        <f>CONCATENATE(SUM('Раздел 4'!J47:J47),"&lt;=",SUM('Раздел 4'!J44:J44))</f>
        <v>0&lt;=0</v>
      </c>
    </row>
    <row r="859" spans="1:5" s="132" customFormat="1" ht="25.5">
      <c r="A859" s="227">
        <f>IF((SUM('Раздел 4'!K47:K47)&lt;=SUM('Раздел 4'!K44:K44)),"","Неверно!")</f>
      </c>
      <c r="B859" s="230" t="s">
        <v>377</v>
      </c>
      <c r="C859" s="228" t="s">
        <v>1389</v>
      </c>
      <c r="D859" s="228" t="s">
        <v>1722</v>
      </c>
      <c r="E859" s="228" t="str">
        <f>CONCATENATE(SUM('Раздел 4'!K47:K47),"&lt;=",SUM('Раздел 4'!K44:K44))</f>
        <v>0&lt;=0</v>
      </c>
    </row>
    <row r="860" spans="1:5" ht="25.5">
      <c r="A860" s="227">
        <f>IF((SUM('Раздел 4'!L47:L47)&lt;=SUM('Раздел 4'!L44:L44)),"","Неверно!")</f>
      </c>
      <c r="B860" s="230" t="s">
        <v>377</v>
      </c>
      <c r="C860" s="228" t="s">
        <v>1390</v>
      </c>
      <c r="D860" s="228" t="s">
        <v>1722</v>
      </c>
      <c r="E860" s="228" t="str">
        <f>CONCATENATE(SUM('Раздел 4'!L47:L47),"&lt;=",SUM('Раздел 4'!L44:L44))</f>
        <v>0&lt;=0</v>
      </c>
    </row>
    <row r="861" spans="1:5" ht="25.5">
      <c r="A861" s="227">
        <f>IF((SUM('Раздел 4'!M47:M47)&lt;=SUM('Раздел 4'!M44:M44)),"","Неверно!")</f>
      </c>
      <c r="B861" s="230" t="s">
        <v>377</v>
      </c>
      <c r="C861" s="228" t="s">
        <v>1391</v>
      </c>
      <c r="D861" s="228" t="s">
        <v>1722</v>
      </c>
      <c r="E861" s="228" t="str">
        <f>CONCATENATE(SUM('Раздел 4'!M47:M47),"&lt;=",SUM('Раздел 4'!M44:M44))</f>
        <v>0&lt;=0</v>
      </c>
    </row>
    <row r="862" spans="1:5" ht="25.5">
      <c r="A862" s="227">
        <f>IF((SUM('Раздел 4'!N47:N47)&lt;=SUM('Раздел 4'!N44:N44)),"","Неверно!")</f>
      </c>
      <c r="B862" s="230" t="s">
        <v>377</v>
      </c>
      <c r="C862" s="228" t="s">
        <v>1392</v>
      </c>
      <c r="D862" s="228" t="s">
        <v>1722</v>
      </c>
      <c r="E862" s="228" t="str">
        <f>CONCATENATE(SUM('Раздел 4'!N47:N47),"&lt;=",SUM('Раздел 4'!N44:N44))</f>
        <v>0&lt;=0</v>
      </c>
    </row>
    <row r="863" spans="1:5" ht="25.5">
      <c r="A863" s="227">
        <f>IF((SUM('Раздел 4'!F50:F50)&lt;=SUM('Раздел 4'!F44:F44)),"","Неверно!")</f>
      </c>
      <c r="B863" s="230" t="s">
        <v>378</v>
      </c>
      <c r="C863" s="228" t="s">
        <v>87</v>
      </c>
      <c r="D863" s="228" t="s">
        <v>1717</v>
      </c>
      <c r="E863" s="228" t="str">
        <f>CONCATENATE(SUM('Раздел 4'!F50:F50),"&lt;=",SUM('Раздел 4'!F44:F44))</f>
        <v>0&lt;=0</v>
      </c>
    </row>
    <row r="864" spans="1:5" ht="25.5">
      <c r="A864" s="227">
        <f>IF((SUM('Раздел 4'!O50:O50)&lt;=SUM('Раздел 4'!O44:O44)),"","Неверно!")</f>
      </c>
      <c r="B864" s="230" t="s">
        <v>378</v>
      </c>
      <c r="C864" s="228" t="s">
        <v>88</v>
      </c>
      <c r="D864" s="228" t="s">
        <v>1717</v>
      </c>
      <c r="E864" s="228" t="str">
        <f>CONCATENATE(SUM('Раздел 4'!O50:O50),"&lt;=",SUM('Раздел 4'!O44:O44))</f>
        <v>0&lt;=0</v>
      </c>
    </row>
    <row r="865" spans="1:5" ht="25.5">
      <c r="A865" s="227">
        <f>IF((SUM('Раздел 4'!P50:P50)&lt;=SUM('Раздел 4'!P44:P44)),"","Неверно!")</f>
      </c>
      <c r="B865" s="230" t="s">
        <v>378</v>
      </c>
      <c r="C865" s="228" t="s">
        <v>89</v>
      </c>
      <c r="D865" s="228" t="s">
        <v>1717</v>
      </c>
      <c r="E865" s="228" t="str">
        <f>CONCATENATE(SUM('Раздел 4'!P50:P50),"&lt;=",SUM('Раздел 4'!P44:P44))</f>
        <v>0&lt;=0</v>
      </c>
    </row>
    <row r="866" spans="1:5" ht="25.5">
      <c r="A866" s="227">
        <f>IF((SUM('Раздел 4'!Q50:Q50)&lt;=SUM('Раздел 4'!Q44:Q44)),"","Неверно!")</f>
      </c>
      <c r="B866" s="230" t="s">
        <v>378</v>
      </c>
      <c r="C866" s="228" t="s">
        <v>90</v>
      </c>
      <c r="D866" s="228" t="s">
        <v>1717</v>
      </c>
      <c r="E866" s="228" t="str">
        <f>CONCATENATE(SUM('Раздел 4'!Q50:Q50),"&lt;=",SUM('Раздел 4'!Q44:Q44))</f>
        <v>0&lt;=0</v>
      </c>
    </row>
    <row r="867" spans="1:5" ht="25.5">
      <c r="A867" s="227">
        <f>IF((SUM('Раздел 4'!R50:R50)&lt;=SUM('Раздел 4'!R44:R44)),"","Неверно!")</f>
      </c>
      <c r="B867" s="230" t="s">
        <v>378</v>
      </c>
      <c r="C867" s="228" t="s">
        <v>91</v>
      </c>
      <c r="D867" s="228" t="s">
        <v>1717</v>
      </c>
      <c r="E867" s="228" t="str">
        <f>CONCATENATE(SUM('Раздел 4'!R50:R50),"&lt;=",SUM('Раздел 4'!R44:R44))</f>
        <v>0&lt;=0</v>
      </c>
    </row>
    <row r="868" spans="1:5" ht="25.5">
      <c r="A868" s="227">
        <f>IF((SUM('Раздел 4'!S50:S50)&lt;=SUM('Раздел 4'!S44:S44)),"","Неверно!")</f>
      </c>
      <c r="B868" s="230" t="s">
        <v>378</v>
      </c>
      <c r="C868" s="228" t="s">
        <v>92</v>
      </c>
      <c r="D868" s="228" t="s">
        <v>1717</v>
      </c>
      <c r="E868" s="228" t="str">
        <f>CONCATENATE(SUM('Раздел 4'!S50:S50),"&lt;=",SUM('Раздел 4'!S44:S44))</f>
        <v>0&lt;=0</v>
      </c>
    </row>
    <row r="869" spans="1:5" ht="25.5">
      <c r="A869" s="227">
        <f>IF((SUM('Раздел 4'!T50:T50)&lt;=SUM('Раздел 4'!T44:T44)),"","Неверно!")</f>
      </c>
      <c r="B869" s="230" t="s">
        <v>378</v>
      </c>
      <c r="C869" s="228" t="s">
        <v>93</v>
      </c>
      <c r="D869" s="228" t="s">
        <v>1717</v>
      </c>
      <c r="E869" s="228" t="str">
        <f>CONCATENATE(SUM('Раздел 4'!T50:T50),"&lt;=",SUM('Раздел 4'!T44:T44))</f>
        <v>0&lt;=0</v>
      </c>
    </row>
    <row r="870" spans="1:5" ht="25.5">
      <c r="A870" s="227">
        <f>IF((SUM('Раздел 4'!U50:U50)&lt;=SUM('Раздел 4'!U44:U44)),"","Неверно!")</f>
      </c>
      <c r="B870" s="230" t="s">
        <v>378</v>
      </c>
      <c r="C870" s="228" t="s">
        <v>94</v>
      </c>
      <c r="D870" s="228" t="s">
        <v>1717</v>
      </c>
      <c r="E870" s="228" t="str">
        <f>CONCATENATE(SUM('Раздел 4'!U50:U50),"&lt;=",SUM('Раздел 4'!U44:U44))</f>
        <v>0&lt;=0</v>
      </c>
    </row>
    <row r="871" spans="1:5" ht="25.5">
      <c r="A871" s="227">
        <f>IF((SUM('Раздел 4'!V50:V50)&lt;=SUM('Раздел 4'!V44:V44)),"","Неверно!")</f>
      </c>
      <c r="B871" s="230" t="s">
        <v>378</v>
      </c>
      <c r="C871" s="228" t="s">
        <v>95</v>
      </c>
      <c r="D871" s="228" t="s">
        <v>1717</v>
      </c>
      <c r="E871" s="228" t="str">
        <f>CONCATENATE(SUM('Раздел 4'!V50:V50),"&lt;=",SUM('Раздел 4'!V44:V44))</f>
        <v>0&lt;=0</v>
      </c>
    </row>
    <row r="872" spans="1:5" ht="25.5">
      <c r="A872" s="227">
        <f>IF((SUM('Раздел 4'!W50:W50)&lt;=SUM('Раздел 4'!W44:W44)),"","Неверно!")</f>
      </c>
      <c r="B872" s="230" t="s">
        <v>378</v>
      </c>
      <c r="C872" s="228" t="s">
        <v>96</v>
      </c>
      <c r="D872" s="228" t="s">
        <v>1717</v>
      </c>
      <c r="E872" s="228" t="str">
        <f>CONCATENATE(SUM('Раздел 4'!W50:W50),"&lt;=",SUM('Раздел 4'!W44:W44))</f>
        <v>0&lt;=0</v>
      </c>
    </row>
    <row r="873" spans="1:5" ht="25.5">
      <c r="A873" s="227">
        <f>IF((SUM('Раздел 4'!X50:X50)&lt;=SUM('Раздел 4'!X44:X44)),"","Неверно!")</f>
      </c>
      <c r="B873" s="230" t="s">
        <v>378</v>
      </c>
      <c r="C873" s="228" t="s">
        <v>97</v>
      </c>
      <c r="D873" s="228" t="s">
        <v>1717</v>
      </c>
      <c r="E873" s="228" t="str">
        <f>CONCATENATE(SUM('Раздел 4'!X50:X50),"&lt;=",SUM('Раздел 4'!X44:X44))</f>
        <v>0&lt;=0</v>
      </c>
    </row>
    <row r="874" spans="1:5" ht="25.5">
      <c r="A874" s="227">
        <f>IF((SUM('Раздел 4'!G50:G50)&lt;=SUM('Раздел 4'!G44:G44)),"","Неверно!")</f>
      </c>
      <c r="B874" s="230" t="s">
        <v>378</v>
      </c>
      <c r="C874" s="228" t="s">
        <v>98</v>
      </c>
      <c r="D874" s="228" t="s">
        <v>1717</v>
      </c>
      <c r="E874" s="228" t="str">
        <f>CONCATENATE(SUM('Раздел 4'!G50:G50),"&lt;=",SUM('Раздел 4'!G44:G44))</f>
        <v>0&lt;=0</v>
      </c>
    </row>
    <row r="875" spans="1:5" ht="25.5">
      <c r="A875" s="227">
        <f>IF((SUM('Раздел 4'!Y50:Y50)&lt;=SUM('Раздел 4'!Y44:Y44)),"","Неверно!")</f>
      </c>
      <c r="B875" s="230" t="s">
        <v>378</v>
      </c>
      <c r="C875" s="228" t="s">
        <v>99</v>
      </c>
      <c r="D875" s="228" t="s">
        <v>1717</v>
      </c>
      <c r="E875" s="228" t="str">
        <f>CONCATENATE(SUM('Раздел 4'!Y50:Y50),"&lt;=",SUM('Раздел 4'!Y44:Y44))</f>
        <v>0&lt;=0</v>
      </c>
    </row>
    <row r="876" spans="1:5" ht="25.5">
      <c r="A876" s="227">
        <f>IF((SUM('Раздел 4'!Z50:Z50)&lt;=SUM('Раздел 4'!Z44:Z44)),"","Неверно!")</f>
      </c>
      <c r="B876" s="230" t="s">
        <v>378</v>
      </c>
      <c r="C876" s="228" t="s">
        <v>100</v>
      </c>
      <c r="D876" s="228" t="s">
        <v>1717</v>
      </c>
      <c r="E876" s="228" t="str">
        <f>CONCATENATE(SUM('Раздел 4'!Z50:Z50),"&lt;=",SUM('Раздел 4'!Z44:Z44))</f>
        <v>0&lt;=0</v>
      </c>
    </row>
    <row r="877" spans="1:5" ht="25.5">
      <c r="A877" s="227">
        <f>IF((SUM('Раздел 4'!AA50:AA50)&lt;=SUM('Раздел 4'!AA44:AA44)),"","Неверно!")</f>
      </c>
      <c r="B877" s="230" t="s">
        <v>378</v>
      </c>
      <c r="C877" s="228" t="s">
        <v>101</v>
      </c>
      <c r="D877" s="228" t="s">
        <v>1717</v>
      </c>
      <c r="E877" s="228" t="str">
        <f>CONCATENATE(SUM('Раздел 4'!AA50:AA50),"&lt;=",SUM('Раздел 4'!AA44:AA44))</f>
        <v>0&lt;=0</v>
      </c>
    </row>
    <row r="878" spans="1:5" ht="25.5">
      <c r="A878" s="227">
        <f>IF((SUM('Раздел 4'!AB50:AB50)&lt;=SUM('Раздел 4'!AB44:AB44)),"","Неверно!")</f>
      </c>
      <c r="B878" s="230" t="s">
        <v>378</v>
      </c>
      <c r="C878" s="228" t="s">
        <v>102</v>
      </c>
      <c r="D878" s="228" t="s">
        <v>1717</v>
      </c>
      <c r="E878" s="228" t="str">
        <f>CONCATENATE(SUM('Раздел 4'!AB50:AB50),"&lt;=",SUM('Раздел 4'!AB44:AB44))</f>
        <v>0&lt;=0</v>
      </c>
    </row>
    <row r="879" spans="1:5" ht="25.5">
      <c r="A879" s="227">
        <f>IF((SUM('Раздел 4'!AC50:AC50)&lt;=SUM('Раздел 4'!AC44:AC44)),"","Неверно!")</f>
      </c>
      <c r="B879" s="230" t="s">
        <v>378</v>
      </c>
      <c r="C879" s="228" t="s">
        <v>103</v>
      </c>
      <c r="D879" s="228" t="s">
        <v>1717</v>
      </c>
      <c r="E879" s="228" t="str">
        <f>CONCATENATE(SUM('Раздел 4'!AC50:AC50),"&lt;=",SUM('Раздел 4'!AC44:AC44))</f>
        <v>0&lt;=0</v>
      </c>
    </row>
    <row r="880" spans="1:5" ht="25.5">
      <c r="A880" s="227">
        <f>IF((SUM('Раздел 4'!AD50:AD50)&lt;=SUM('Раздел 4'!AD44:AD44)),"","Неверно!")</f>
      </c>
      <c r="B880" s="230" t="s">
        <v>378</v>
      </c>
      <c r="C880" s="228" t="s">
        <v>104</v>
      </c>
      <c r="D880" s="228" t="s">
        <v>1717</v>
      </c>
      <c r="E880" s="228" t="str">
        <f>CONCATENATE(SUM('Раздел 4'!AD50:AD50),"&lt;=",SUM('Раздел 4'!AD44:AD44))</f>
        <v>0&lt;=0</v>
      </c>
    </row>
    <row r="881" spans="1:5" ht="25.5">
      <c r="A881" s="227">
        <f>IF((SUM('Раздел 4'!AE50:AE50)&lt;=SUM('Раздел 4'!AE44:AE44)),"","Неверно!")</f>
      </c>
      <c r="B881" s="230" t="s">
        <v>378</v>
      </c>
      <c r="C881" s="228" t="s">
        <v>105</v>
      </c>
      <c r="D881" s="228" t="s">
        <v>1717</v>
      </c>
      <c r="E881" s="228" t="str">
        <f>CONCATENATE(SUM('Раздел 4'!AE50:AE50),"&lt;=",SUM('Раздел 4'!AE44:AE44))</f>
        <v>0&lt;=0</v>
      </c>
    </row>
    <row r="882" spans="1:5" ht="25.5">
      <c r="A882" s="227">
        <f>IF((SUM('Раздел 4'!AF50:AF50)&lt;=SUM('Раздел 4'!AF44:AF44)),"","Неверно!")</f>
      </c>
      <c r="B882" s="230" t="s">
        <v>378</v>
      </c>
      <c r="C882" s="228" t="s">
        <v>106</v>
      </c>
      <c r="D882" s="228" t="s">
        <v>1717</v>
      </c>
      <c r="E882" s="228" t="str">
        <f>CONCATENATE(SUM('Раздел 4'!AF50:AF50),"&lt;=",SUM('Раздел 4'!AF44:AF44))</f>
        <v>0&lt;=0</v>
      </c>
    </row>
    <row r="883" spans="1:5" ht="25.5">
      <c r="A883" s="227">
        <f>IF((SUM('Раздел 4'!AG50:AG50)&lt;=SUM('Раздел 4'!AG44:AG44)),"","Неверно!")</f>
      </c>
      <c r="B883" s="230" t="s">
        <v>378</v>
      </c>
      <c r="C883" s="228" t="s">
        <v>107</v>
      </c>
      <c r="D883" s="228" t="s">
        <v>1717</v>
      </c>
      <c r="E883" s="228" t="str">
        <f>CONCATENATE(SUM('Раздел 4'!AG50:AG50),"&lt;=",SUM('Раздел 4'!AG44:AG44))</f>
        <v>0&lt;=0</v>
      </c>
    </row>
    <row r="884" spans="1:5" ht="25.5">
      <c r="A884" s="227">
        <f>IF((SUM('Раздел 4'!AH50:AH50)&lt;=SUM('Раздел 4'!AH44:AH44)),"","Неверно!")</f>
      </c>
      <c r="B884" s="230" t="s">
        <v>378</v>
      </c>
      <c r="C884" s="228" t="s">
        <v>108</v>
      </c>
      <c r="D884" s="228" t="s">
        <v>1717</v>
      </c>
      <c r="E884" s="228" t="str">
        <f>CONCATENATE(SUM('Раздел 4'!AH50:AH50),"&lt;=",SUM('Раздел 4'!AH44:AH44))</f>
        <v>0&lt;=0</v>
      </c>
    </row>
    <row r="885" spans="1:5" ht="25.5">
      <c r="A885" s="227">
        <f>IF((SUM('Раздел 4'!H50:H50)&lt;=SUM('Раздел 4'!H44:H44)),"","Неверно!")</f>
      </c>
      <c r="B885" s="230" t="s">
        <v>378</v>
      </c>
      <c r="C885" s="228" t="s">
        <v>109</v>
      </c>
      <c r="D885" s="228" t="s">
        <v>1717</v>
      </c>
      <c r="E885" s="228" t="str">
        <f>CONCATENATE(SUM('Раздел 4'!H50:H50),"&lt;=",SUM('Раздел 4'!H44:H44))</f>
        <v>0&lt;=0</v>
      </c>
    </row>
    <row r="886" spans="1:5" ht="25.5">
      <c r="A886" s="227">
        <f>IF((SUM('Раздел 4'!AI50:AI50)&lt;=SUM('Раздел 4'!AI44:AI44)),"","Неверно!")</f>
      </c>
      <c r="B886" s="230" t="s">
        <v>378</v>
      </c>
      <c r="C886" s="228" t="s">
        <v>110</v>
      </c>
      <c r="D886" s="228" t="s">
        <v>1717</v>
      </c>
      <c r="E886" s="228" t="str">
        <f>CONCATENATE(SUM('Раздел 4'!AI50:AI50),"&lt;=",SUM('Раздел 4'!AI44:AI44))</f>
        <v>0&lt;=0</v>
      </c>
    </row>
    <row r="887" spans="1:5" ht="25.5">
      <c r="A887" s="227">
        <f>IF((SUM('Раздел 4'!AJ50:AJ50)&lt;=SUM('Раздел 4'!AJ44:AJ44)),"","Неверно!")</f>
      </c>
      <c r="B887" s="230" t="s">
        <v>378</v>
      </c>
      <c r="C887" s="228" t="s">
        <v>111</v>
      </c>
      <c r="D887" s="228" t="s">
        <v>1717</v>
      </c>
      <c r="E887" s="228" t="str">
        <f>CONCATENATE(SUM('Раздел 4'!AJ50:AJ50),"&lt;=",SUM('Раздел 4'!AJ44:AJ44))</f>
        <v>0&lt;=0</v>
      </c>
    </row>
    <row r="888" spans="1:5" ht="25.5">
      <c r="A888" s="227">
        <f>IF((SUM('Раздел 4'!AK50:AK50)&lt;=SUM('Раздел 4'!AK44:AK44)),"","Неверно!")</f>
      </c>
      <c r="B888" s="230" t="s">
        <v>378</v>
      </c>
      <c r="C888" s="228" t="s">
        <v>112</v>
      </c>
      <c r="D888" s="228" t="s">
        <v>1717</v>
      </c>
      <c r="E888" s="228" t="str">
        <f>CONCATENATE(SUM('Раздел 4'!AK50:AK50),"&lt;=",SUM('Раздел 4'!AK44:AK44))</f>
        <v>0&lt;=0</v>
      </c>
    </row>
    <row r="889" spans="1:5" ht="25.5">
      <c r="A889" s="227">
        <f>IF((SUM('Раздел 4'!AL50:AL50)&lt;=SUM('Раздел 4'!AL44:AL44)),"","Неверно!")</f>
      </c>
      <c r="B889" s="230" t="s">
        <v>378</v>
      </c>
      <c r="C889" s="228" t="s">
        <v>113</v>
      </c>
      <c r="D889" s="228" t="s">
        <v>1717</v>
      </c>
      <c r="E889" s="228" t="str">
        <f>CONCATENATE(SUM('Раздел 4'!AL50:AL50),"&lt;=",SUM('Раздел 4'!AL44:AL44))</f>
        <v>0&lt;=0</v>
      </c>
    </row>
    <row r="890" spans="1:5" ht="25.5">
      <c r="A890" s="227">
        <f>IF((SUM('Раздел 4'!AM50:AM50)&lt;=SUM('Раздел 4'!AM44:AM44)),"","Неверно!")</f>
      </c>
      <c r="B890" s="230" t="s">
        <v>378</v>
      </c>
      <c r="C890" s="228" t="s">
        <v>114</v>
      </c>
      <c r="D890" s="228" t="s">
        <v>1717</v>
      </c>
      <c r="E890" s="228" t="str">
        <f>CONCATENATE(SUM('Раздел 4'!AM50:AM50),"&lt;=",SUM('Раздел 4'!AM44:AM44))</f>
        <v>0&lt;=0</v>
      </c>
    </row>
    <row r="891" spans="1:5" ht="25.5">
      <c r="A891" s="227">
        <f>IF((SUM('Раздел 4'!AN50:AN50)&lt;=SUM('Раздел 4'!AN44:AN44)),"","Неверно!")</f>
      </c>
      <c r="B891" s="230" t="s">
        <v>378</v>
      </c>
      <c r="C891" s="228" t="s">
        <v>115</v>
      </c>
      <c r="D891" s="228" t="s">
        <v>1717</v>
      </c>
      <c r="E891" s="228" t="str">
        <f>CONCATENATE(SUM('Раздел 4'!AN50:AN50),"&lt;=",SUM('Раздел 4'!AN44:AN44))</f>
        <v>0&lt;=0</v>
      </c>
    </row>
    <row r="892" spans="1:5" ht="25.5">
      <c r="A892" s="227">
        <f>IF((SUM('Раздел 4'!AO50:AO50)&lt;=SUM('Раздел 4'!AO44:AO44)),"","Неверно!")</f>
      </c>
      <c r="B892" s="230" t="s">
        <v>378</v>
      </c>
      <c r="C892" s="228" t="s">
        <v>116</v>
      </c>
      <c r="D892" s="228" t="s">
        <v>1717</v>
      </c>
      <c r="E892" s="228" t="str">
        <f>CONCATENATE(SUM('Раздел 4'!AO50:AO50),"&lt;=",SUM('Раздел 4'!AO44:AO44))</f>
        <v>0&lt;=0</v>
      </c>
    </row>
    <row r="893" spans="1:5" ht="25.5">
      <c r="A893" s="227">
        <f>IF((SUM('Раздел 4'!AP50:AP50)&lt;=SUM('Раздел 4'!AP44:AP44)),"","Неверно!")</f>
      </c>
      <c r="B893" s="230" t="s">
        <v>378</v>
      </c>
      <c r="C893" s="228" t="s">
        <v>117</v>
      </c>
      <c r="D893" s="228" t="s">
        <v>1717</v>
      </c>
      <c r="E893" s="228" t="str">
        <f>CONCATENATE(SUM('Раздел 4'!AP50:AP50),"&lt;=",SUM('Раздел 4'!AP44:AP44))</f>
        <v>0&lt;=0</v>
      </c>
    </row>
    <row r="894" spans="1:5" ht="25.5">
      <c r="A894" s="227">
        <f>IF((SUM('Раздел 4'!AQ50:AQ50)&lt;=SUM('Раздел 4'!AQ44:AQ44)),"","Неверно!")</f>
      </c>
      <c r="B894" s="230" t="s">
        <v>378</v>
      </c>
      <c r="C894" s="228" t="s">
        <v>118</v>
      </c>
      <c r="D894" s="228" t="s">
        <v>1717</v>
      </c>
      <c r="E894" s="228" t="str">
        <f>CONCATENATE(SUM('Раздел 4'!AQ50:AQ50),"&lt;=",SUM('Раздел 4'!AQ44:AQ44))</f>
        <v>0&lt;=0</v>
      </c>
    </row>
    <row r="895" spans="1:5" ht="25.5">
      <c r="A895" s="227">
        <f>IF((SUM('Раздел 4'!I50:I50)&lt;=SUM('Раздел 4'!I44:I44)),"","Неверно!")</f>
      </c>
      <c r="B895" s="230" t="s">
        <v>378</v>
      </c>
      <c r="C895" s="228" t="s">
        <v>119</v>
      </c>
      <c r="D895" s="228" t="s">
        <v>1717</v>
      </c>
      <c r="E895" s="228" t="str">
        <f>CONCATENATE(SUM('Раздел 4'!I50:I50),"&lt;=",SUM('Раздел 4'!I44:I44))</f>
        <v>0&lt;=0</v>
      </c>
    </row>
    <row r="896" spans="1:5" ht="25.5">
      <c r="A896" s="227">
        <f>IF((SUM('Раздел 4'!J50:J50)&lt;=SUM('Раздел 4'!J44:J44)),"","Неверно!")</f>
      </c>
      <c r="B896" s="230" t="s">
        <v>378</v>
      </c>
      <c r="C896" s="228" t="s">
        <v>120</v>
      </c>
      <c r="D896" s="228" t="s">
        <v>1717</v>
      </c>
      <c r="E896" s="228" t="str">
        <f>CONCATENATE(SUM('Раздел 4'!J50:J50),"&lt;=",SUM('Раздел 4'!J44:J44))</f>
        <v>0&lt;=0</v>
      </c>
    </row>
    <row r="897" spans="1:5" ht="25.5">
      <c r="A897" s="227">
        <f>IF((SUM('Раздел 4'!K50:K50)&lt;=SUM('Раздел 4'!K44:K44)),"","Неверно!")</f>
      </c>
      <c r="B897" s="230" t="s">
        <v>378</v>
      </c>
      <c r="C897" s="228" t="s">
        <v>121</v>
      </c>
      <c r="D897" s="228" t="s">
        <v>1717</v>
      </c>
      <c r="E897" s="228" t="str">
        <f>CONCATENATE(SUM('Раздел 4'!K50:K50),"&lt;=",SUM('Раздел 4'!K44:K44))</f>
        <v>0&lt;=0</v>
      </c>
    </row>
    <row r="898" spans="1:5" ht="25.5">
      <c r="A898" s="227">
        <f>IF((SUM('Раздел 4'!L50:L50)&lt;=SUM('Раздел 4'!L44:L44)),"","Неверно!")</f>
      </c>
      <c r="B898" s="230" t="s">
        <v>378</v>
      </c>
      <c r="C898" s="228" t="s">
        <v>122</v>
      </c>
      <c r="D898" s="228" t="s">
        <v>1717</v>
      </c>
      <c r="E898" s="228" t="str">
        <f>CONCATENATE(SUM('Раздел 4'!L50:L50),"&lt;=",SUM('Раздел 4'!L44:L44))</f>
        <v>0&lt;=0</v>
      </c>
    </row>
    <row r="899" spans="1:5" ht="25.5">
      <c r="A899" s="227">
        <f>IF((SUM('Раздел 4'!M50:M50)&lt;=SUM('Раздел 4'!M44:M44)),"","Неверно!")</f>
      </c>
      <c r="B899" s="230" t="s">
        <v>378</v>
      </c>
      <c r="C899" s="228" t="s">
        <v>123</v>
      </c>
      <c r="D899" s="228" t="s">
        <v>1717</v>
      </c>
      <c r="E899" s="228" t="str">
        <f>CONCATENATE(SUM('Раздел 4'!M50:M50),"&lt;=",SUM('Раздел 4'!M44:M44))</f>
        <v>0&lt;=0</v>
      </c>
    </row>
    <row r="900" spans="1:5" ht="25.5">
      <c r="A900" s="227">
        <f>IF((SUM('Раздел 4'!N50:N50)&lt;=SUM('Раздел 4'!N44:N44)),"","Неверно!")</f>
      </c>
      <c r="B900" s="230" t="s">
        <v>378</v>
      </c>
      <c r="C900" s="228" t="s">
        <v>124</v>
      </c>
      <c r="D900" s="228" t="s">
        <v>1717</v>
      </c>
      <c r="E900" s="228" t="str">
        <f>CONCATENATE(SUM('Раздел 4'!N50:N50),"&lt;=",SUM('Раздел 4'!N44:N44))</f>
        <v>0&lt;=0</v>
      </c>
    </row>
    <row r="901" spans="1:5" ht="25.5">
      <c r="A901" s="227">
        <f>IF((SUM('Разделы 5, 6, 7, 8'!J32:J32)&lt;=SUM('Разделы 5, 6, 7, 8'!J25:J25)),"","Неверно!")</f>
      </c>
      <c r="B901" s="230" t="s">
        <v>379</v>
      </c>
      <c r="C901" s="228" t="s">
        <v>380</v>
      </c>
      <c r="D901" s="228" t="s">
        <v>381</v>
      </c>
      <c r="E901" s="228" t="str">
        <f>CONCATENATE(SUM('Разделы 5, 6, 7, 8'!J32:J32),"&lt;=",SUM('Разделы 5, 6, 7, 8'!J25:J25))</f>
        <v>0&lt;=0</v>
      </c>
    </row>
    <row r="902" spans="1:5" ht="25.5">
      <c r="A902" s="227">
        <f>IF((SUM('Разделы 5, 6, 7, 8'!S32:S32)&lt;=SUM('Разделы 5, 6, 7, 8'!S25:S25)),"","Неверно!")</f>
      </c>
      <c r="B902" s="230" t="s">
        <v>379</v>
      </c>
      <c r="C902" s="228" t="s">
        <v>382</v>
      </c>
      <c r="D902" s="228" t="s">
        <v>381</v>
      </c>
      <c r="E902" s="228" t="str">
        <f>CONCATENATE(SUM('Разделы 5, 6, 7, 8'!S32:S32),"&lt;=",SUM('Разделы 5, 6, 7, 8'!S25:S25))</f>
        <v>0&lt;=0</v>
      </c>
    </row>
    <row r="903" spans="1:5" ht="25.5">
      <c r="A903" s="227">
        <f>IF((SUM('Разделы 5, 6, 7, 8'!K32:K32)&lt;=SUM('Разделы 5, 6, 7, 8'!K25:K25)),"","Неверно!")</f>
      </c>
      <c r="B903" s="230" t="s">
        <v>379</v>
      </c>
      <c r="C903" s="228" t="s">
        <v>383</v>
      </c>
      <c r="D903" s="228" t="s">
        <v>381</v>
      </c>
      <c r="E903" s="228" t="str">
        <f>CONCATENATE(SUM('Разделы 5, 6, 7, 8'!K32:K32),"&lt;=",SUM('Разделы 5, 6, 7, 8'!K25:K25))</f>
        <v>0&lt;=0</v>
      </c>
    </row>
    <row r="904" spans="1:5" ht="25.5">
      <c r="A904" s="227">
        <f>IF((SUM('Разделы 5, 6, 7, 8'!L32:L32)&lt;=SUM('Разделы 5, 6, 7, 8'!L25:L25)),"","Неверно!")</f>
      </c>
      <c r="B904" s="230" t="s">
        <v>379</v>
      </c>
      <c r="C904" s="228" t="s">
        <v>384</v>
      </c>
      <c r="D904" s="228" t="s">
        <v>381</v>
      </c>
      <c r="E904" s="228" t="str">
        <f>CONCATENATE(SUM('Разделы 5, 6, 7, 8'!L32:L32),"&lt;=",SUM('Разделы 5, 6, 7, 8'!L25:L25))</f>
        <v>0&lt;=0</v>
      </c>
    </row>
    <row r="905" spans="1:5" ht="25.5">
      <c r="A905" s="227">
        <f>IF((SUM('Разделы 5, 6, 7, 8'!M32:M32)&lt;=SUM('Разделы 5, 6, 7, 8'!M25:M25)),"","Неверно!")</f>
      </c>
      <c r="B905" s="230" t="s">
        <v>379</v>
      </c>
      <c r="C905" s="228" t="s">
        <v>385</v>
      </c>
      <c r="D905" s="228" t="s">
        <v>381</v>
      </c>
      <c r="E905" s="228" t="str">
        <f>CONCATENATE(SUM('Разделы 5, 6, 7, 8'!M32:M32),"&lt;=",SUM('Разделы 5, 6, 7, 8'!M25:M25))</f>
        <v>0&lt;=0</v>
      </c>
    </row>
    <row r="906" spans="1:5" ht="25.5">
      <c r="A906" s="227">
        <f>IF((SUM('Разделы 5, 6, 7, 8'!N32:N32)&lt;=SUM('Разделы 5, 6, 7, 8'!N25:N25)),"","Неверно!")</f>
      </c>
      <c r="B906" s="230" t="s">
        <v>379</v>
      </c>
      <c r="C906" s="228" t="s">
        <v>386</v>
      </c>
      <c r="D906" s="228" t="s">
        <v>381</v>
      </c>
      <c r="E906" s="228" t="str">
        <f>CONCATENATE(SUM('Разделы 5, 6, 7, 8'!N32:N32),"&lt;=",SUM('Разделы 5, 6, 7, 8'!N25:N25))</f>
        <v>0&lt;=0</v>
      </c>
    </row>
    <row r="907" spans="1:5" ht="25.5">
      <c r="A907" s="227">
        <f>IF((SUM('Разделы 5, 6, 7, 8'!O32:O32)&lt;=SUM('Разделы 5, 6, 7, 8'!O25:O25)),"","Неверно!")</f>
      </c>
      <c r="B907" s="230" t="s">
        <v>379</v>
      </c>
      <c r="C907" s="228" t="s">
        <v>387</v>
      </c>
      <c r="D907" s="228" t="s">
        <v>381</v>
      </c>
      <c r="E907" s="228" t="str">
        <f>CONCATENATE(SUM('Разделы 5, 6, 7, 8'!O32:O32),"&lt;=",SUM('Разделы 5, 6, 7, 8'!O25:O25))</f>
        <v>0&lt;=0</v>
      </c>
    </row>
    <row r="908" spans="1:5" ht="25.5">
      <c r="A908" s="227">
        <f>IF((SUM('Разделы 5, 6, 7, 8'!P32:P32)&lt;=SUM('Разделы 5, 6, 7, 8'!P25:P25)),"","Неверно!")</f>
      </c>
      <c r="B908" s="230" t="s">
        <v>379</v>
      </c>
      <c r="C908" s="228" t="s">
        <v>388</v>
      </c>
      <c r="D908" s="228" t="s">
        <v>381</v>
      </c>
      <c r="E908" s="228" t="str">
        <f>CONCATENATE(SUM('Разделы 5, 6, 7, 8'!P32:P32),"&lt;=",SUM('Разделы 5, 6, 7, 8'!P25:P25))</f>
        <v>0&lt;=0</v>
      </c>
    </row>
    <row r="909" spans="1:5" ht="25.5">
      <c r="A909" s="227">
        <f>IF((SUM('Разделы 5, 6, 7, 8'!Q32:Q32)&lt;=SUM('Разделы 5, 6, 7, 8'!Q25:Q25)),"","Неверно!")</f>
      </c>
      <c r="B909" s="230" t="s">
        <v>379</v>
      </c>
      <c r="C909" s="228" t="s">
        <v>389</v>
      </c>
      <c r="D909" s="228" t="s">
        <v>381</v>
      </c>
      <c r="E909" s="228" t="str">
        <f>CONCATENATE(SUM('Разделы 5, 6, 7, 8'!Q32:Q32),"&lt;=",SUM('Разделы 5, 6, 7, 8'!Q25:Q25))</f>
        <v>0&lt;=0</v>
      </c>
    </row>
    <row r="910" spans="1:5" ht="25.5">
      <c r="A910" s="227">
        <f>IF((SUM('Разделы 5, 6, 7, 8'!R32:R32)&lt;=SUM('Разделы 5, 6, 7, 8'!R25:R25)),"","Неверно!")</f>
      </c>
      <c r="B910" s="230" t="s">
        <v>379</v>
      </c>
      <c r="C910" s="228" t="s">
        <v>390</v>
      </c>
      <c r="D910" s="228" t="s">
        <v>381</v>
      </c>
      <c r="E910" s="228" t="str">
        <f>CONCATENATE(SUM('Разделы 5, 6, 7, 8'!R32:R32),"&lt;=",SUM('Разделы 5, 6, 7, 8'!R25:R25))</f>
        <v>0&lt;=0</v>
      </c>
    </row>
    <row r="911" spans="1:5" ht="38.25">
      <c r="A911" s="227">
        <f>IF((SUM('Раздел 4'!AM10:AM10)=SUM('Раздел 4'!P10:P10)+SUM('Раздел 4'!V10:V10)+SUM('Раздел 4'!AB10:AI10)+SUM('Раздел 4'!AK10:AL10)),"","Неверно!")</f>
      </c>
      <c r="B911" s="230" t="s">
        <v>391</v>
      </c>
      <c r="C911" s="228" t="s">
        <v>125</v>
      </c>
      <c r="D911" s="228" t="s">
        <v>1709</v>
      </c>
      <c r="E911" s="228" t="str">
        <f>CONCATENATE(SUM('Раздел 4'!AM10:AM10),"=",SUM('Раздел 4'!P10:P10),"+",SUM('Раздел 4'!V10:V10),"+",SUM('Раздел 4'!AB10:AI10),"+",SUM('Раздел 4'!AK10:AL10))</f>
        <v>0=0+0+0+0</v>
      </c>
    </row>
    <row r="912" spans="1:5" ht="38.25">
      <c r="A912" s="227">
        <f>IF((SUM('Раздел 4'!AM19:AM19)=SUM('Раздел 4'!P19:P19)+SUM('Раздел 4'!V19:V19)+SUM('Раздел 4'!AB19:AI19)+SUM('Раздел 4'!AK19:AL19)),"","Неверно!")</f>
      </c>
      <c r="B912" s="230" t="s">
        <v>391</v>
      </c>
      <c r="C912" s="228" t="s">
        <v>126</v>
      </c>
      <c r="D912" s="228" t="s">
        <v>1709</v>
      </c>
      <c r="E912" s="228" t="str">
        <f>CONCATENATE(SUM('Раздел 4'!AM19:AM19),"=",SUM('Раздел 4'!P19:P19),"+",SUM('Раздел 4'!V19:V19),"+",SUM('Раздел 4'!AB19:AI19),"+",SUM('Раздел 4'!AK19:AL19))</f>
        <v>0=0+0+0+0</v>
      </c>
    </row>
    <row r="913" spans="1:5" ht="38.25">
      <c r="A913" s="227">
        <f>IF((SUM('Раздел 4'!AM20:AM20)=SUM('Раздел 4'!P20:P20)+SUM('Раздел 4'!V20:V20)+SUM('Раздел 4'!AB20:AI20)+SUM('Раздел 4'!AK20:AL20)),"","Неверно!")</f>
      </c>
      <c r="B913" s="230" t="s">
        <v>391</v>
      </c>
      <c r="C913" s="228" t="s">
        <v>127</v>
      </c>
      <c r="D913" s="228" t="s">
        <v>1709</v>
      </c>
      <c r="E913" s="228" t="str">
        <f>CONCATENATE(SUM('Раздел 4'!AM20:AM20),"=",SUM('Раздел 4'!P20:P20),"+",SUM('Раздел 4'!V20:V20),"+",SUM('Раздел 4'!AB20:AI20),"+",SUM('Раздел 4'!AK20:AL20))</f>
        <v>0=0+0+0+0</v>
      </c>
    </row>
    <row r="914" spans="1:5" ht="38.25">
      <c r="A914" s="227">
        <f>IF((SUM('Раздел 4'!AM21:AM21)=SUM('Раздел 4'!P21:P21)+SUM('Раздел 4'!V21:V21)+SUM('Раздел 4'!AB21:AI21)+SUM('Раздел 4'!AK21:AL21)),"","Неверно!")</f>
      </c>
      <c r="B914" s="230" t="s">
        <v>391</v>
      </c>
      <c r="C914" s="228" t="s">
        <v>128</v>
      </c>
      <c r="D914" s="228" t="s">
        <v>1709</v>
      </c>
      <c r="E914" s="228" t="str">
        <f>CONCATENATE(SUM('Раздел 4'!AM21:AM21),"=",SUM('Раздел 4'!P21:P21),"+",SUM('Раздел 4'!V21:V21),"+",SUM('Раздел 4'!AB21:AI21),"+",SUM('Раздел 4'!AK21:AL21))</f>
        <v>0=0+0+0+0</v>
      </c>
    </row>
    <row r="915" spans="1:5" ht="38.25">
      <c r="A915" s="227">
        <f>IF((SUM('Раздел 4'!AM22:AM22)=SUM('Раздел 4'!P22:P22)+SUM('Раздел 4'!V22:V22)+SUM('Раздел 4'!AB22:AI22)+SUM('Раздел 4'!AK22:AL22)),"","Неверно!")</f>
      </c>
      <c r="B915" s="230" t="s">
        <v>391</v>
      </c>
      <c r="C915" s="228" t="s">
        <v>129</v>
      </c>
      <c r="D915" s="228" t="s">
        <v>1709</v>
      </c>
      <c r="E915" s="228" t="str">
        <f>CONCATENATE(SUM('Раздел 4'!AM22:AM22),"=",SUM('Раздел 4'!P22:P22),"+",SUM('Раздел 4'!V22:V22),"+",SUM('Раздел 4'!AB22:AI22),"+",SUM('Раздел 4'!AK22:AL22))</f>
        <v>0=0+0+0+0</v>
      </c>
    </row>
    <row r="916" spans="1:5" ht="38.25">
      <c r="A916" s="227">
        <f>IF((SUM('Раздел 4'!AM23:AM23)=SUM('Раздел 4'!P23:P23)+SUM('Раздел 4'!V23:V23)+SUM('Раздел 4'!AB23:AI23)+SUM('Раздел 4'!AK23:AL23)),"","Неверно!")</f>
      </c>
      <c r="B916" s="230" t="s">
        <v>391</v>
      </c>
      <c r="C916" s="228" t="s">
        <v>130</v>
      </c>
      <c r="D916" s="228" t="s">
        <v>1709</v>
      </c>
      <c r="E916" s="228" t="str">
        <f>CONCATENATE(SUM('Раздел 4'!AM23:AM23),"=",SUM('Раздел 4'!P23:P23),"+",SUM('Раздел 4'!V23:V23),"+",SUM('Раздел 4'!AB23:AI23),"+",SUM('Раздел 4'!AK23:AL23))</f>
        <v>0=0+0+0+0</v>
      </c>
    </row>
    <row r="917" spans="1:5" ht="38.25">
      <c r="A917" s="227">
        <f>IF((SUM('Раздел 4'!AM24:AM24)=SUM('Раздел 4'!P24:P24)+SUM('Раздел 4'!V24:V24)+SUM('Раздел 4'!AB24:AI24)+SUM('Раздел 4'!AK24:AL24)),"","Неверно!")</f>
      </c>
      <c r="B917" s="230" t="s">
        <v>391</v>
      </c>
      <c r="C917" s="228" t="s">
        <v>131</v>
      </c>
      <c r="D917" s="228" t="s">
        <v>1709</v>
      </c>
      <c r="E917" s="228" t="str">
        <f>CONCATENATE(SUM('Раздел 4'!AM24:AM24),"=",SUM('Раздел 4'!P24:P24),"+",SUM('Раздел 4'!V24:V24),"+",SUM('Раздел 4'!AB24:AI24),"+",SUM('Раздел 4'!AK24:AL24))</f>
        <v>0=0+0+0+0</v>
      </c>
    </row>
    <row r="918" spans="1:5" ht="38.25">
      <c r="A918" s="227">
        <f>IF((SUM('Раздел 4'!AM25:AM25)=SUM('Раздел 4'!P25:P25)+SUM('Раздел 4'!V25:V25)+SUM('Раздел 4'!AB25:AI25)+SUM('Раздел 4'!AK25:AL25)),"","Неверно!")</f>
      </c>
      <c r="B918" s="230" t="s">
        <v>391</v>
      </c>
      <c r="C918" s="228" t="s">
        <v>132</v>
      </c>
      <c r="D918" s="228" t="s">
        <v>1709</v>
      </c>
      <c r="E918" s="228" t="str">
        <f>CONCATENATE(SUM('Раздел 4'!AM25:AM25),"=",SUM('Раздел 4'!P25:P25),"+",SUM('Раздел 4'!V25:V25),"+",SUM('Раздел 4'!AB25:AI25),"+",SUM('Раздел 4'!AK25:AL25))</f>
        <v>0=0+0+0+0</v>
      </c>
    </row>
    <row r="919" spans="1:5" ht="38.25">
      <c r="A919" s="227">
        <f>IF((SUM('Раздел 4'!AM26:AM26)=SUM('Раздел 4'!P26:P26)+SUM('Раздел 4'!V26:V26)+SUM('Раздел 4'!AB26:AI26)+SUM('Раздел 4'!AK26:AL26)),"","Неверно!")</f>
      </c>
      <c r="B919" s="230" t="s">
        <v>391</v>
      </c>
      <c r="C919" s="228" t="s">
        <v>133</v>
      </c>
      <c r="D919" s="228" t="s">
        <v>1709</v>
      </c>
      <c r="E919" s="228" t="str">
        <f>CONCATENATE(SUM('Раздел 4'!AM26:AM26),"=",SUM('Раздел 4'!P26:P26),"+",SUM('Раздел 4'!V26:V26),"+",SUM('Раздел 4'!AB26:AI26),"+",SUM('Раздел 4'!AK26:AL26))</f>
        <v>0=0+0+0+0</v>
      </c>
    </row>
    <row r="920" spans="1:5" ht="38.25">
      <c r="A920" s="227">
        <f>IF((SUM('Раздел 4'!AM27:AM27)=SUM('Раздел 4'!P27:P27)+SUM('Раздел 4'!V27:V27)+SUM('Раздел 4'!AB27:AI27)+SUM('Раздел 4'!AK27:AL27)),"","Неверно!")</f>
      </c>
      <c r="B920" s="230" t="s">
        <v>391</v>
      </c>
      <c r="C920" s="228" t="s">
        <v>134</v>
      </c>
      <c r="D920" s="228" t="s">
        <v>1709</v>
      </c>
      <c r="E920" s="228" t="str">
        <f>CONCATENATE(SUM('Раздел 4'!AM27:AM27),"=",SUM('Раздел 4'!P27:P27),"+",SUM('Раздел 4'!V27:V27),"+",SUM('Раздел 4'!AB27:AI27),"+",SUM('Раздел 4'!AK27:AL27))</f>
        <v>0=0+0+0+0</v>
      </c>
    </row>
    <row r="921" spans="1:5" ht="38.25">
      <c r="A921" s="227">
        <f>IF((SUM('Раздел 4'!AM28:AM28)=SUM('Раздел 4'!P28:P28)+SUM('Раздел 4'!V28:V28)+SUM('Раздел 4'!AB28:AI28)+SUM('Раздел 4'!AK28:AL28)),"","Неверно!")</f>
      </c>
      <c r="B921" s="230" t="s">
        <v>391</v>
      </c>
      <c r="C921" s="228" t="s">
        <v>135</v>
      </c>
      <c r="D921" s="228" t="s">
        <v>1709</v>
      </c>
      <c r="E921" s="228" t="str">
        <f>CONCATENATE(SUM('Раздел 4'!AM28:AM28),"=",SUM('Раздел 4'!P28:P28),"+",SUM('Раздел 4'!V28:V28),"+",SUM('Раздел 4'!AB28:AI28),"+",SUM('Раздел 4'!AK28:AL28))</f>
        <v>0=0+0+0+0</v>
      </c>
    </row>
    <row r="922" spans="1:5" ht="38.25">
      <c r="A922" s="227">
        <f>IF((SUM('Раздел 4'!AM11:AM11)=SUM('Раздел 4'!P11:P11)+SUM('Раздел 4'!V11:V11)+SUM('Раздел 4'!AB11:AI11)+SUM('Раздел 4'!AK11:AL11)),"","Неверно!")</f>
      </c>
      <c r="B922" s="230" t="s">
        <v>391</v>
      </c>
      <c r="C922" s="228" t="s">
        <v>136</v>
      </c>
      <c r="D922" s="228" t="s">
        <v>1709</v>
      </c>
      <c r="E922" s="228" t="str">
        <f>CONCATENATE(SUM('Раздел 4'!AM11:AM11),"=",SUM('Раздел 4'!P11:P11),"+",SUM('Раздел 4'!V11:V11),"+",SUM('Раздел 4'!AB11:AI11),"+",SUM('Раздел 4'!AK11:AL11))</f>
        <v>0=0+0+0+0</v>
      </c>
    </row>
    <row r="923" spans="1:5" ht="38.25">
      <c r="A923" s="227">
        <f>IF((SUM('Раздел 4'!AM29:AM29)=SUM('Раздел 4'!P29:P29)+SUM('Раздел 4'!V29:V29)+SUM('Раздел 4'!AB29:AI29)+SUM('Раздел 4'!AK29:AL29)),"","Неверно!")</f>
      </c>
      <c r="B923" s="230" t="s">
        <v>391</v>
      </c>
      <c r="C923" s="228" t="s">
        <v>137</v>
      </c>
      <c r="D923" s="228" t="s">
        <v>1709</v>
      </c>
      <c r="E923" s="228" t="str">
        <f>CONCATENATE(SUM('Раздел 4'!AM29:AM29),"=",SUM('Раздел 4'!P29:P29),"+",SUM('Раздел 4'!V29:V29),"+",SUM('Раздел 4'!AB29:AI29),"+",SUM('Раздел 4'!AK29:AL29))</f>
        <v>0=0+0+0+0</v>
      </c>
    </row>
    <row r="924" spans="1:5" ht="38.25">
      <c r="A924" s="227">
        <f>IF((SUM('Раздел 4'!AM30:AM30)=SUM('Раздел 4'!P30:P30)+SUM('Раздел 4'!V30:V30)+SUM('Раздел 4'!AB30:AI30)+SUM('Раздел 4'!AK30:AL30)),"","Неверно!")</f>
      </c>
      <c r="B924" s="230" t="s">
        <v>391</v>
      </c>
      <c r="C924" s="228" t="s">
        <v>138</v>
      </c>
      <c r="D924" s="228" t="s">
        <v>1709</v>
      </c>
      <c r="E924" s="228" t="str">
        <f>CONCATENATE(SUM('Раздел 4'!AM30:AM30),"=",SUM('Раздел 4'!P30:P30),"+",SUM('Раздел 4'!V30:V30),"+",SUM('Раздел 4'!AB30:AI30),"+",SUM('Раздел 4'!AK30:AL30))</f>
        <v>0=0+0+0+0</v>
      </c>
    </row>
    <row r="925" spans="1:5" ht="38.25">
      <c r="A925" s="227">
        <f>IF((SUM('Раздел 4'!AM31:AM31)=SUM('Раздел 4'!P31:P31)+SUM('Раздел 4'!V31:V31)+SUM('Раздел 4'!AB31:AI31)+SUM('Раздел 4'!AK31:AL31)),"","Неверно!")</f>
      </c>
      <c r="B925" s="230" t="s">
        <v>391</v>
      </c>
      <c r="C925" s="228" t="s">
        <v>139</v>
      </c>
      <c r="D925" s="228" t="s">
        <v>1709</v>
      </c>
      <c r="E925" s="228" t="str">
        <f>CONCATENATE(SUM('Раздел 4'!AM31:AM31),"=",SUM('Раздел 4'!P31:P31),"+",SUM('Раздел 4'!V31:V31),"+",SUM('Раздел 4'!AB31:AI31),"+",SUM('Раздел 4'!AK31:AL31))</f>
        <v>0=0+0+0+0</v>
      </c>
    </row>
    <row r="926" spans="1:5" ht="38.25">
      <c r="A926" s="227">
        <f>IF((SUM('Раздел 4'!AM32:AM32)=SUM('Раздел 4'!P32:P32)+SUM('Раздел 4'!V32:V32)+SUM('Раздел 4'!AB32:AI32)+SUM('Раздел 4'!AK32:AL32)),"","Неверно!")</f>
      </c>
      <c r="B926" s="230" t="s">
        <v>391</v>
      </c>
      <c r="C926" s="228" t="s">
        <v>140</v>
      </c>
      <c r="D926" s="228" t="s">
        <v>1709</v>
      </c>
      <c r="E926" s="228" t="str">
        <f>CONCATENATE(SUM('Раздел 4'!AM32:AM32),"=",SUM('Раздел 4'!P32:P32),"+",SUM('Раздел 4'!V32:V32),"+",SUM('Раздел 4'!AB32:AI32),"+",SUM('Раздел 4'!AK32:AL32))</f>
        <v>0=0+0+0+0</v>
      </c>
    </row>
    <row r="927" spans="1:5" ht="38.25">
      <c r="A927" s="227">
        <f>IF((SUM('Раздел 4'!AM33:AM33)=SUM('Раздел 4'!P33:P33)+SUM('Раздел 4'!V33:V33)+SUM('Раздел 4'!AB33:AI33)+SUM('Раздел 4'!AK33:AL33)),"","Неверно!")</f>
      </c>
      <c r="B927" s="230" t="s">
        <v>391</v>
      </c>
      <c r="C927" s="228" t="s">
        <v>141</v>
      </c>
      <c r="D927" s="228" t="s">
        <v>1709</v>
      </c>
      <c r="E927" s="228" t="str">
        <f>CONCATENATE(SUM('Раздел 4'!AM33:AM33),"=",SUM('Раздел 4'!P33:P33),"+",SUM('Раздел 4'!V33:V33),"+",SUM('Раздел 4'!AB33:AI33),"+",SUM('Раздел 4'!AK33:AL33))</f>
        <v>0=0+0+0+0</v>
      </c>
    </row>
    <row r="928" spans="1:5" ht="38.25">
      <c r="A928" s="227">
        <f>IF((SUM('Раздел 4'!AM34:AM34)=SUM('Раздел 4'!P34:P34)+SUM('Раздел 4'!V34:V34)+SUM('Раздел 4'!AB34:AI34)+SUM('Раздел 4'!AK34:AL34)),"","Неверно!")</f>
      </c>
      <c r="B928" s="230" t="s">
        <v>391</v>
      </c>
      <c r="C928" s="228" t="s">
        <v>142</v>
      </c>
      <c r="D928" s="228" t="s">
        <v>1709</v>
      </c>
      <c r="E928" s="228" t="str">
        <f>CONCATENATE(SUM('Раздел 4'!AM34:AM34),"=",SUM('Раздел 4'!P34:P34),"+",SUM('Раздел 4'!V34:V34),"+",SUM('Раздел 4'!AB34:AI34),"+",SUM('Раздел 4'!AK34:AL34))</f>
        <v>0=0+0+0+0</v>
      </c>
    </row>
    <row r="929" spans="1:5" ht="38.25">
      <c r="A929" s="227">
        <f>IF((SUM('Раздел 4'!AM35:AM35)=SUM('Раздел 4'!P35:P35)+SUM('Раздел 4'!V35:V35)+SUM('Раздел 4'!AB35:AI35)+SUM('Раздел 4'!AK35:AL35)),"","Неверно!")</f>
      </c>
      <c r="B929" s="230" t="s">
        <v>391</v>
      </c>
      <c r="C929" s="228" t="s">
        <v>143</v>
      </c>
      <c r="D929" s="228" t="s">
        <v>1709</v>
      </c>
      <c r="E929" s="228" t="str">
        <f>CONCATENATE(SUM('Раздел 4'!AM35:AM35),"=",SUM('Раздел 4'!P35:P35),"+",SUM('Раздел 4'!V35:V35),"+",SUM('Раздел 4'!AB35:AI35),"+",SUM('Раздел 4'!AK35:AL35))</f>
        <v>0=0+0+0+0</v>
      </c>
    </row>
    <row r="930" spans="1:5" ht="38.25">
      <c r="A930" s="227">
        <f>IF((SUM('Раздел 4'!AM36:AM36)=SUM('Раздел 4'!P36:P36)+SUM('Раздел 4'!V36:V36)+SUM('Раздел 4'!AB36:AI36)+SUM('Раздел 4'!AK36:AL36)),"","Неверно!")</f>
      </c>
      <c r="B930" s="230" t="s">
        <v>391</v>
      </c>
      <c r="C930" s="228" t="s">
        <v>144</v>
      </c>
      <c r="D930" s="228" t="s">
        <v>1709</v>
      </c>
      <c r="E930" s="228" t="str">
        <f>CONCATENATE(SUM('Раздел 4'!AM36:AM36),"=",SUM('Раздел 4'!P36:P36),"+",SUM('Раздел 4'!V36:V36),"+",SUM('Раздел 4'!AB36:AI36),"+",SUM('Раздел 4'!AK36:AL36))</f>
        <v>0=0+0+0+0</v>
      </c>
    </row>
    <row r="931" spans="1:5" ht="38.25">
      <c r="A931" s="227">
        <f>IF((SUM('Раздел 4'!AM37:AM37)=SUM('Раздел 4'!P37:P37)+SUM('Раздел 4'!V37:V37)+SUM('Раздел 4'!AB37:AI37)+SUM('Раздел 4'!AK37:AL37)),"","Неверно!")</f>
      </c>
      <c r="B931" s="230" t="s">
        <v>391</v>
      </c>
      <c r="C931" s="228" t="s">
        <v>145</v>
      </c>
      <c r="D931" s="228" t="s">
        <v>1709</v>
      </c>
      <c r="E931" s="228" t="str">
        <f>CONCATENATE(SUM('Раздел 4'!AM37:AM37),"=",SUM('Раздел 4'!P37:P37),"+",SUM('Раздел 4'!V37:V37),"+",SUM('Раздел 4'!AB37:AI37),"+",SUM('Раздел 4'!AK37:AL37))</f>
        <v>0=0+0+0+0</v>
      </c>
    </row>
    <row r="932" spans="1:5" ht="38.25">
      <c r="A932" s="227">
        <f>IF((SUM('Раздел 4'!AM38:AM38)=SUM('Раздел 4'!P38:P38)+SUM('Раздел 4'!V38:V38)+SUM('Раздел 4'!AB38:AI38)+SUM('Раздел 4'!AK38:AL38)),"","Неверно!")</f>
      </c>
      <c r="B932" s="230" t="s">
        <v>391</v>
      </c>
      <c r="C932" s="228" t="s">
        <v>146</v>
      </c>
      <c r="D932" s="228" t="s">
        <v>1709</v>
      </c>
      <c r="E932" s="228" t="str">
        <f>CONCATENATE(SUM('Раздел 4'!AM38:AM38),"=",SUM('Раздел 4'!P38:P38),"+",SUM('Раздел 4'!V38:V38),"+",SUM('Раздел 4'!AB38:AI38),"+",SUM('Раздел 4'!AK38:AL38))</f>
        <v>0=0+0+0+0</v>
      </c>
    </row>
    <row r="933" spans="1:5" ht="38.25">
      <c r="A933" s="227">
        <f>IF((SUM('Раздел 4'!AM12:AM12)=SUM('Раздел 4'!P12:P12)+SUM('Раздел 4'!V12:V12)+SUM('Раздел 4'!AB12:AI12)+SUM('Раздел 4'!AK12:AL12)),"","Неверно!")</f>
      </c>
      <c r="B933" s="230" t="s">
        <v>391</v>
      </c>
      <c r="C933" s="228" t="s">
        <v>147</v>
      </c>
      <c r="D933" s="228" t="s">
        <v>1709</v>
      </c>
      <c r="E933" s="228" t="str">
        <f>CONCATENATE(SUM('Раздел 4'!AM12:AM12),"=",SUM('Раздел 4'!P12:P12),"+",SUM('Раздел 4'!V12:V12),"+",SUM('Раздел 4'!AB12:AI12),"+",SUM('Раздел 4'!AK12:AL12))</f>
        <v>0=0+0+0+0</v>
      </c>
    </row>
    <row r="934" spans="1:5" ht="38.25">
      <c r="A934" s="227">
        <f>IF((SUM('Раздел 4'!AM39:AM39)=SUM('Раздел 4'!P39:P39)+SUM('Раздел 4'!V39:V39)+SUM('Раздел 4'!AB39:AI39)+SUM('Раздел 4'!AK39:AL39)),"","Неверно!")</f>
      </c>
      <c r="B934" s="230" t="s">
        <v>391</v>
      </c>
      <c r="C934" s="228" t="s">
        <v>148</v>
      </c>
      <c r="D934" s="228" t="s">
        <v>1709</v>
      </c>
      <c r="E934" s="228" t="str">
        <f>CONCATENATE(SUM('Раздел 4'!AM39:AM39),"=",SUM('Раздел 4'!P39:P39),"+",SUM('Раздел 4'!V39:V39),"+",SUM('Раздел 4'!AB39:AI39),"+",SUM('Раздел 4'!AK39:AL39))</f>
        <v>0=0+0+0+0</v>
      </c>
    </row>
    <row r="935" spans="1:5" ht="38.25">
      <c r="A935" s="227">
        <f>IF((SUM('Раздел 4'!AM40:AM40)=SUM('Раздел 4'!P40:P40)+SUM('Раздел 4'!V40:V40)+SUM('Раздел 4'!AB40:AI40)+SUM('Раздел 4'!AK40:AL40)),"","Неверно!")</f>
      </c>
      <c r="B935" s="230" t="s">
        <v>391</v>
      </c>
      <c r="C935" s="228" t="s">
        <v>149</v>
      </c>
      <c r="D935" s="228" t="s">
        <v>1709</v>
      </c>
      <c r="E935" s="228" t="str">
        <f>CONCATENATE(SUM('Раздел 4'!AM40:AM40),"=",SUM('Раздел 4'!P40:P40),"+",SUM('Раздел 4'!V40:V40),"+",SUM('Раздел 4'!AB40:AI40),"+",SUM('Раздел 4'!AK40:AL40))</f>
        <v>0=0+0+0+0</v>
      </c>
    </row>
    <row r="936" spans="1:5" ht="38.25">
      <c r="A936" s="227">
        <f>IF((SUM('Раздел 4'!AM41:AM41)=SUM('Раздел 4'!P41:P41)+SUM('Раздел 4'!V41:V41)+SUM('Раздел 4'!AB41:AI41)+SUM('Раздел 4'!AK41:AL41)),"","Неверно!")</f>
      </c>
      <c r="B936" s="230" t="s">
        <v>391</v>
      </c>
      <c r="C936" s="228" t="s">
        <v>150</v>
      </c>
      <c r="D936" s="228" t="s">
        <v>1709</v>
      </c>
      <c r="E936" s="228" t="str">
        <f>CONCATENATE(SUM('Раздел 4'!AM41:AM41),"=",SUM('Раздел 4'!P41:P41),"+",SUM('Раздел 4'!V41:V41),"+",SUM('Раздел 4'!AB41:AI41),"+",SUM('Раздел 4'!AK41:AL41))</f>
        <v>0=0+0+0+0</v>
      </c>
    </row>
    <row r="937" spans="1:5" ht="38.25">
      <c r="A937" s="227">
        <f>IF((SUM('Раздел 4'!AM42:AM42)=SUM('Раздел 4'!P42:P42)+SUM('Раздел 4'!V42:V42)+SUM('Раздел 4'!AB42:AI42)+SUM('Раздел 4'!AK42:AL42)),"","Неверно!")</f>
      </c>
      <c r="B937" s="230" t="s">
        <v>391</v>
      </c>
      <c r="C937" s="228" t="s">
        <v>151</v>
      </c>
      <c r="D937" s="228" t="s">
        <v>1709</v>
      </c>
      <c r="E937" s="228" t="str">
        <f>CONCATENATE(SUM('Раздел 4'!AM42:AM42),"=",SUM('Раздел 4'!P42:P42),"+",SUM('Раздел 4'!V42:V42),"+",SUM('Раздел 4'!AB42:AI42),"+",SUM('Раздел 4'!AK42:AL42))</f>
        <v>0=0+0+0+0</v>
      </c>
    </row>
    <row r="938" spans="1:5" ht="38.25">
      <c r="A938" s="227">
        <f>IF((SUM('Раздел 4'!AM43:AM43)=SUM('Раздел 4'!P43:P43)+SUM('Раздел 4'!V43:V43)+SUM('Раздел 4'!AB43:AI43)+SUM('Раздел 4'!AK43:AL43)),"","Неверно!")</f>
      </c>
      <c r="B938" s="230" t="s">
        <v>391</v>
      </c>
      <c r="C938" s="228" t="s">
        <v>152</v>
      </c>
      <c r="D938" s="228" t="s">
        <v>1709</v>
      </c>
      <c r="E938" s="228" t="str">
        <f>CONCATENATE(SUM('Раздел 4'!AM43:AM43),"=",SUM('Раздел 4'!P43:P43),"+",SUM('Раздел 4'!V43:V43),"+",SUM('Раздел 4'!AB43:AI43),"+",SUM('Раздел 4'!AK43:AL43))</f>
        <v>0=0+0+0+0</v>
      </c>
    </row>
    <row r="939" spans="1:5" ht="38.25">
      <c r="A939" s="227">
        <f>IF((SUM('Раздел 4'!AM44:AM44)=SUM('Раздел 4'!P44:P44)+SUM('Раздел 4'!V44:V44)+SUM('Раздел 4'!AB44:AI44)+SUM('Раздел 4'!AK44:AL44)),"","Неверно!")</f>
      </c>
      <c r="B939" s="230" t="s">
        <v>391</v>
      </c>
      <c r="C939" s="228" t="s">
        <v>153</v>
      </c>
      <c r="D939" s="228" t="s">
        <v>1709</v>
      </c>
      <c r="E939" s="228" t="str">
        <f>CONCATENATE(SUM('Раздел 4'!AM44:AM44),"=",SUM('Раздел 4'!P44:P44),"+",SUM('Раздел 4'!V44:V44),"+",SUM('Раздел 4'!AB44:AI44),"+",SUM('Раздел 4'!AK44:AL44))</f>
        <v>0=0+0+0+0</v>
      </c>
    </row>
    <row r="940" spans="1:5" ht="38.25">
      <c r="A940" s="227">
        <f>IF((SUM('Раздел 4'!AM45:AM45)=SUM('Раздел 4'!P45:P45)+SUM('Раздел 4'!V45:V45)+SUM('Раздел 4'!AB45:AI45)+SUM('Раздел 4'!AK45:AL45)),"","Неверно!")</f>
      </c>
      <c r="B940" s="230" t="s">
        <v>391</v>
      </c>
      <c r="C940" s="228" t="s">
        <v>154</v>
      </c>
      <c r="D940" s="228" t="s">
        <v>1709</v>
      </c>
      <c r="E940" s="228" t="str">
        <f>CONCATENATE(SUM('Раздел 4'!AM45:AM45),"=",SUM('Раздел 4'!P45:P45),"+",SUM('Раздел 4'!V45:V45),"+",SUM('Раздел 4'!AB45:AI45),"+",SUM('Раздел 4'!AK45:AL45))</f>
        <v>0=0+0+0+0</v>
      </c>
    </row>
    <row r="941" spans="1:5" ht="38.25">
      <c r="A941" s="227">
        <f>IF((SUM('Раздел 4'!AM46:AM46)=SUM('Раздел 4'!P46:P46)+SUM('Раздел 4'!V46:V46)+SUM('Раздел 4'!AB46:AI46)+SUM('Раздел 4'!AK46:AL46)),"","Неверно!")</f>
      </c>
      <c r="B941" s="230" t="s">
        <v>391</v>
      </c>
      <c r="C941" s="228" t="s">
        <v>155</v>
      </c>
      <c r="D941" s="228" t="s">
        <v>1709</v>
      </c>
      <c r="E941" s="228" t="str">
        <f>CONCATENATE(SUM('Раздел 4'!AM46:AM46),"=",SUM('Раздел 4'!P46:P46),"+",SUM('Раздел 4'!V46:V46),"+",SUM('Раздел 4'!AB46:AI46),"+",SUM('Раздел 4'!AK46:AL46))</f>
        <v>0=0+0+0+0</v>
      </c>
    </row>
    <row r="942" spans="1:5" ht="38.25">
      <c r="A942" s="227">
        <f>IF((SUM('Раздел 4'!AM47:AM47)=SUM('Раздел 4'!P47:P47)+SUM('Раздел 4'!V47:V47)+SUM('Раздел 4'!AB47:AI47)+SUM('Раздел 4'!AK47:AL47)),"","Неверно!")</f>
      </c>
      <c r="B942" s="230" t="s">
        <v>391</v>
      </c>
      <c r="C942" s="228" t="s">
        <v>156</v>
      </c>
      <c r="D942" s="228" t="s">
        <v>1709</v>
      </c>
      <c r="E942" s="228" t="str">
        <f>CONCATENATE(SUM('Раздел 4'!AM47:AM47),"=",SUM('Раздел 4'!P47:P47),"+",SUM('Раздел 4'!V47:V47),"+",SUM('Раздел 4'!AB47:AI47),"+",SUM('Раздел 4'!AK47:AL47))</f>
        <v>0=0+0+0+0</v>
      </c>
    </row>
    <row r="943" spans="1:5" ht="38.25">
      <c r="A943" s="227">
        <f>IF((SUM('Раздел 4'!AM48:AM48)=SUM('Раздел 4'!P48:P48)+SUM('Раздел 4'!V48:V48)+SUM('Раздел 4'!AB48:AI48)+SUM('Раздел 4'!AK48:AL48)),"","Неверно!")</f>
      </c>
      <c r="B943" s="230" t="s">
        <v>391</v>
      </c>
      <c r="C943" s="228" t="s">
        <v>157</v>
      </c>
      <c r="D943" s="228" t="s">
        <v>1709</v>
      </c>
      <c r="E943" s="228" t="str">
        <f>CONCATENATE(SUM('Раздел 4'!AM48:AM48),"=",SUM('Раздел 4'!P48:P48),"+",SUM('Раздел 4'!V48:V48),"+",SUM('Раздел 4'!AB48:AI48),"+",SUM('Раздел 4'!AK48:AL48))</f>
        <v>0=0+0+0+0</v>
      </c>
    </row>
    <row r="944" spans="1:5" ht="38.25">
      <c r="A944" s="227">
        <f>IF((SUM('Раздел 4'!AM13:AM13)=SUM('Раздел 4'!P13:P13)+SUM('Раздел 4'!V13:V13)+SUM('Раздел 4'!AB13:AI13)+SUM('Раздел 4'!AK13:AL13)),"","Неверно!")</f>
      </c>
      <c r="B944" s="230" t="s">
        <v>391</v>
      </c>
      <c r="C944" s="228" t="s">
        <v>158</v>
      </c>
      <c r="D944" s="228" t="s">
        <v>1709</v>
      </c>
      <c r="E944" s="228" t="str">
        <f>CONCATENATE(SUM('Раздел 4'!AM13:AM13),"=",SUM('Раздел 4'!P13:P13),"+",SUM('Раздел 4'!V13:V13),"+",SUM('Раздел 4'!AB13:AI13),"+",SUM('Раздел 4'!AK13:AL13))</f>
        <v>0=0+0+0+0</v>
      </c>
    </row>
    <row r="945" spans="1:5" ht="38.25">
      <c r="A945" s="227">
        <f>IF((SUM('Раздел 4'!AM49:AM49)=SUM('Раздел 4'!P49:P49)+SUM('Раздел 4'!V49:V49)+SUM('Раздел 4'!AB49:AI49)+SUM('Раздел 4'!AK49:AL49)),"","Неверно!")</f>
      </c>
      <c r="B945" s="230" t="s">
        <v>391</v>
      </c>
      <c r="C945" s="228" t="s">
        <v>159</v>
      </c>
      <c r="D945" s="228" t="s">
        <v>1709</v>
      </c>
      <c r="E945" s="228" t="str">
        <f>CONCATENATE(SUM('Раздел 4'!AM49:AM49),"=",SUM('Раздел 4'!P49:P49),"+",SUM('Раздел 4'!V49:V49),"+",SUM('Раздел 4'!AB49:AI49),"+",SUM('Раздел 4'!AK49:AL49))</f>
        <v>0=0+0+0+0</v>
      </c>
    </row>
    <row r="946" spans="1:5" ht="38.25">
      <c r="A946" s="227">
        <f>IF((SUM('Раздел 4'!AM50:AM50)=SUM('Раздел 4'!P50:P50)+SUM('Раздел 4'!V50:V50)+SUM('Раздел 4'!AB50:AI50)+SUM('Раздел 4'!AK50:AL50)),"","Неверно!")</f>
      </c>
      <c r="B946" s="230" t="s">
        <v>391</v>
      </c>
      <c r="C946" s="228" t="s">
        <v>160</v>
      </c>
      <c r="D946" s="228" t="s">
        <v>1709</v>
      </c>
      <c r="E946" s="228" t="str">
        <f>CONCATENATE(SUM('Раздел 4'!AM50:AM50),"=",SUM('Раздел 4'!P50:P50),"+",SUM('Раздел 4'!V50:V50),"+",SUM('Раздел 4'!AB50:AI50),"+",SUM('Раздел 4'!AK50:AL50))</f>
        <v>0=0+0+0+0</v>
      </c>
    </row>
    <row r="947" spans="1:5" ht="38.25">
      <c r="A947" s="227">
        <f>IF((SUM('Раздел 4'!AM51:AM51)=SUM('Раздел 4'!P51:P51)+SUM('Раздел 4'!V51:V51)+SUM('Раздел 4'!AB51:AI51)+SUM('Раздел 4'!AK51:AL51)),"","Неверно!")</f>
      </c>
      <c r="B947" s="230" t="s">
        <v>391</v>
      </c>
      <c r="C947" s="228" t="s">
        <v>161</v>
      </c>
      <c r="D947" s="228" t="s">
        <v>1709</v>
      </c>
      <c r="E947" s="228" t="str">
        <f>CONCATENATE(SUM('Раздел 4'!AM51:AM51),"=",SUM('Раздел 4'!P51:P51),"+",SUM('Раздел 4'!V51:V51),"+",SUM('Раздел 4'!AB51:AI51),"+",SUM('Раздел 4'!AK51:AL51))</f>
        <v>0=0+0+0+0</v>
      </c>
    </row>
    <row r="948" spans="1:5" ht="38.25">
      <c r="A948" s="227">
        <f>IF((SUM('Раздел 4'!AM52:AM52)=SUM('Раздел 4'!P52:P52)+SUM('Раздел 4'!V52:V52)+SUM('Раздел 4'!AB52:AI52)+SUM('Раздел 4'!AK52:AL52)),"","Неверно!")</f>
      </c>
      <c r="B948" s="230" t="s">
        <v>391</v>
      </c>
      <c r="C948" s="228" t="s">
        <v>162</v>
      </c>
      <c r="D948" s="228" t="s">
        <v>1709</v>
      </c>
      <c r="E948" s="228" t="str">
        <f>CONCATENATE(SUM('Раздел 4'!AM52:AM52),"=",SUM('Раздел 4'!P52:P52),"+",SUM('Раздел 4'!V52:V52),"+",SUM('Раздел 4'!AB52:AI52),"+",SUM('Раздел 4'!AK52:AL52))</f>
        <v>0=0+0+0+0</v>
      </c>
    </row>
    <row r="949" spans="1:5" ht="38.25">
      <c r="A949" s="227">
        <f>IF((SUM('Раздел 4'!AM53:AM53)=SUM('Раздел 4'!P53:P53)+SUM('Раздел 4'!V53:V53)+SUM('Раздел 4'!AB53:AI53)+SUM('Раздел 4'!AK53:AL53)),"","Неверно!")</f>
      </c>
      <c r="B949" s="230" t="s">
        <v>391</v>
      </c>
      <c r="C949" s="228" t="s">
        <v>163</v>
      </c>
      <c r="D949" s="228" t="s">
        <v>1709</v>
      </c>
      <c r="E949" s="228" t="str">
        <f>CONCATENATE(SUM('Раздел 4'!AM53:AM53),"=",SUM('Раздел 4'!P53:P53),"+",SUM('Раздел 4'!V53:V53),"+",SUM('Раздел 4'!AB53:AI53),"+",SUM('Раздел 4'!AK53:AL53))</f>
        <v>0=0+0+0+0</v>
      </c>
    </row>
    <row r="950" spans="1:5" ht="38.25">
      <c r="A950" s="227">
        <f>IF((SUM('Раздел 4'!AM54:AM54)=SUM('Раздел 4'!P54:P54)+SUM('Раздел 4'!V54:V54)+SUM('Раздел 4'!AB54:AI54)+SUM('Раздел 4'!AK54:AL54)),"","Неверно!")</f>
      </c>
      <c r="B950" s="230" t="s">
        <v>391</v>
      </c>
      <c r="C950" s="228" t="s">
        <v>164</v>
      </c>
      <c r="D950" s="228" t="s">
        <v>1709</v>
      </c>
      <c r="E950" s="228" t="str">
        <f>CONCATENATE(SUM('Раздел 4'!AM54:AM54),"=",SUM('Раздел 4'!P54:P54),"+",SUM('Раздел 4'!V54:V54),"+",SUM('Раздел 4'!AB54:AI54),"+",SUM('Раздел 4'!AK54:AL54))</f>
        <v>0=0+0+0+0</v>
      </c>
    </row>
    <row r="951" spans="1:5" ht="38.25">
      <c r="A951" s="227">
        <f>IF((SUM('Раздел 4'!AM55:AM55)=SUM('Раздел 4'!P55:P55)+SUM('Раздел 4'!V55:V55)+SUM('Раздел 4'!AB55:AI55)+SUM('Раздел 4'!AK55:AL55)),"","Неверно!")</f>
      </c>
      <c r="B951" s="230" t="s">
        <v>391</v>
      </c>
      <c r="C951" s="228" t="s">
        <v>165</v>
      </c>
      <c r="D951" s="228" t="s">
        <v>1709</v>
      </c>
      <c r="E951" s="228" t="str">
        <f>CONCATENATE(SUM('Раздел 4'!AM55:AM55),"=",SUM('Раздел 4'!P55:P55),"+",SUM('Раздел 4'!V55:V55),"+",SUM('Раздел 4'!AB55:AI55),"+",SUM('Раздел 4'!AK55:AL55))</f>
        <v>0=0+0+0+0</v>
      </c>
    </row>
    <row r="952" spans="1:5" ht="38.25">
      <c r="A952" s="227">
        <f>IF((SUM('Раздел 4'!AM56:AM56)=SUM('Раздел 4'!P56:P56)+SUM('Раздел 4'!V56:V56)+SUM('Раздел 4'!AB56:AI56)+SUM('Раздел 4'!AK56:AL56)),"","Неверно!")</f>
      </c>
      <c r="B952" s="230" t="s">
        <v>391</v>
      </c>
      <c r="C952" s="228" t="s">
        <v>166</v>
      </c>
      <c r="D952" s="228" t="s">
        <v>1709</v>
      </c>
      <c r="E952" s="228" t="str">
        <f>CONCATENATE(SUM('Раздел 4'!AM56:AM56),"=",SUM('Раздел 4'!P56:P56),"+",SUM('Раздел 4'!V56:V56),"+",SUM('Раздел 4'!AB56:AI56),"+",SUM('Раздел 4'!AK56:AL56))</f>
        <v>0=0+0+0+0</v>
      </c>
    </row>
    <row r="953" spans="1:5" ht="38.25">
      <c r="A953" s="227">
        <f>IF((SUM('Раздел 4'!AM57:AM57)=SUM('Раздел 4'!P57:P57)+SUM('Раздел 4'!V57:V57)+SUM('Раздел 4'!AB57:AI57)+SUM('Раздел 4'!AK57:AL57)),"","Неверно!")</f>
      </c>
      <c r="B953" s="230" t="s">
        <v>391</v>
      </c>
      <c r="C953" s="228" t="s">
        <v>673</v>
      </c>
      <c r="D953" s="228" t="s">
        <v>1709</v>
      </c>
      <c r="E953" s="228" t="str">
        <f>CONCATENATE(SUM('Раздел 4'!AM57:AM57),"=",SUM('Раздел 4'!P57:P57),"+",SUM('Раздел 4'!V57:V57),"+",SUM('Раздел 4'!AB57:AI57),"+",SUM('Раздел 4'!AK57:AL57))</f>
        <v>0=0+0+0+0</v>
      </c>
    </row>
    <row r="954" spans="1:5" ht="38.25">
      <c r="A954" s="227">
        <f>IF((SUM('Раздел 4'!AM58:AM58)=SUM('Раздел 4'!P58:P58)+SUM('Раздел 4'!V58:V58)+SUM('Раздел 4'!AB58:AI58)+SUM('Раздел 4'!AK58:AL58)),"","Неверно!")</f>
      </c>
      <c r="B954" s="230" t="s">
        <v>391</v>
      </c>
      <c r="C954" s="228" t="s">
        <v>674</v>
      </c>
      <c r="D954" s="228" t="s">
        <v>1709</v>
      </c>
      <c r="E954" s="228" t="str">
        <f>CONCATENATE(SUM('Раздел 4'!AM58:AM58),"=",SUM('Раздел 4'!P58:P58),"+",SUM('Раздел 4'!V58:V58),"+",SUM('Раздел 4'!AB58:AI58),"+",SUM('Раздел 4'!AK58:AL58))</f>
        <v>0=0+0+0+0</v>
      </c>
    </row>
    <row r="955" spans="1:5" ht="38.25">
      <c r="A955" s="227">
        <f>IF((SUM('Раздел 4'!AM14:AM14)=SUM('Раздел 4'!P14:P14)+SUM('Раздел 4'!V14:V14)+SUM('Раздел 4'!AB14:AI14)+SUM('Раздел 4'!AK14:AL14)),"","Неверно!")</f>
      </c>
      <c r="B955" s="230" t="s">
        <v>391</v>
      </c>
      <c r="C955" s="228" t="s">
        <v>167</v>
      </c>
      <c r="D955" s="228" t="s">
        <v>1709</v>
      </c>
      <c r="E955" s="228" t="str">
        <f>CONCATENATE(SUM('Раздел 4'!AM14:AM14),"=",SUM('Раздел 4'!P14:P14),"+",SUM('Раздел 4'!V14:V14),"+",SUM('Раздел 4'!AB14:AI14),"+",SUM('Раздел 4'!AK14:AL14))</f>
        <v>0=0+0+0+0</v>
      </c>
    </row>
    <row r="956" spans="1:5" ht="38.25">
      <c r="A956" s="227">
        <f>IF((SUM('Раздел 4'!AM59:AM59)=SUM('Раздел 4'!P59:P59)+SUM('Раздел 4'!V59:V59)+SUM('Раздел 4'!AB59:AI59)+SUM('Раздел 4'!AK59:AL59)),"","Неверно!")</f>
      </c>
      <c r="B956" s="230" t="s">
        <v>391</v>
      </c>
      <c r="C956" s="228" t="s">
        <v>675</v>
      </c>
      <c r="D956" s="228" t="s">
        <v>1709</v>
      </c>
      <c r="E956" s="228" t="str">
        <f>CONCATENATE(SUM('Раздел 4'!AM59:AM59),"=",SUM('Раздел 4'!P59:P59),"+",SUM('Раздел 4'!V59:V59),"+",SUM('Раздел 4'!AB59:AI59),"+",SUM('Раздел 4'!AK59:AL59))</f>
        <v>0=0+0+0+0</v>
      </c>
    </row>
    <row r="957" spans="1:5" ht="38.25">
      <c r="A957" s="227">
        <f>IF((SUM('Раздел 4'!AM15:AM15)=SUM('Раздел 4'!P15:P15)+SUM('Раздел 4'!V15:V15)+SUM('Раздел 4'!AB15:AI15)+SUM('Раздел 4'!AK15:AL15)),"","Неверно!")</f>
      </c>
      <c r="B957" s="230" t="s">
        <v>391</v>
      </c>
      <c r="C957" s="228" t="s">
        <v>168</v>
      </c>
      <c r="D957" s="228" t="s">
        <v>1709</v>
      </c>
      <c r="E957" s="228" t="str">
        <f>CONCATENATE(SUM('Раздел 4'!AM15:AM15),"=",SUM('Раздел 4'!P15:P15),"+",SUM('Раздел 4'!V15:V15),"+",SUM('Раздел 4'!AB15:AI15),"+",SUM('Раздел 4'!AK15:AL15))</f>
        <v>0=0+0+0+0</v>
      </c>
    </row>
    <row r="958" spans="1:5" ht="38.25">
      <c r="A958" s="227">
        <f>IF((SUM('Раздел 4'!AM16:AM16)=SUM('Раздел 4'!P16:P16)+SUM('Раздел 4'!V16:V16)+SUM('Раздел 4'!AB16:AI16)+SUM('Раздел 4'!AK16:AL16)),"","Неверно!")</f>
      </c>
      <c r="B958" s="230" t="s">
        <v>391</v>
      </c>
      <c r="C958" s="228" t="s">
        <v>169</v>
      </c>
      <c r="D958" s="228" t="s">
        <v>1709</v>
      </c>
      <c r="E958" s="228" t="str">
        <f>CONCATENATE(SUM('Раздел 4'!AM16:AM16),"=",SUM('Раздел 4'!P16:P16),"+",SUM('Раздел 4'!V16:V16),"+",SUM('Раздел 4'!AB16:AI16),"+",SUM('Раздел 4'!AK16:AL16))</f>
        <v>0=0+0+0+0</v>
      </c>
    </row>
    <row r="959" spans="1:5" ht="38.25">
      <c r="A959" s="227">
        <f>IF((SUM('Раздел 4'!AM17:AM17)=SUM('Раздел 4'!P17:P17)+SUM('Раздел 4'!V17:V17)+SUM('Раздел 4'!AB17:AI17)+SUM('Раздел 4'!AK17:AL17)),"","Неверно!")</f>
      </c>
      <c r="B959" s="230" t="s">
        <v>391</v>
      </c>
      <c r="C959" s="228" t="s">
        <v>170</v>
      </c>
      <c r="D959" s="228" t="s">
        <v>1709</v>
      </c>
      <c r="E959" s="228" t="str">
        <f>CONCATENATE(SUM('Раздел 4'!AM17:AM17),"=",SUM('Раздел 4'!P17:P17),"+",SUM('Раздел 4'!V17:V17),"+",SUM('Раздел 4'!AB17:AI17),"+",SUM('Раздел 4'!AK17:AL17))</f>
        <v>0=0+0+0+0</v>
      </c>
    </row>
    <row r="960" spans="1:5" ht="38.25">
      <c r="A960" s="227">
        <f>IF((SUM('Раздел 4'!AM18:AM18)=SUM('Раздел 4'!P18:P18)+SUM('Раздел 4'!V18:V18)+SUM('Раздел 4'!AB18:AI18)+SUM('Раздел 4'!AK18:AL18)),"","Неверно!")</f>
      </c>
      <c r="B960" s="230" t="s">
        <v>391</v>
      </c>
      <c r="C960" s="228" t="s">
        <v>171</v>
      </c>
      <c r="D960" s="228" t="s">
        <v>1709</v>
      </c>
      <c r="E960" s="228" t="str">
        <f>CONCATENATE(SUM('Раздел 4'!AM18:AM18),"=",SUM('Раздел 4'!P18:P18),"+",SUM('Раздел 4'!V18:V18),"+",SUM('Раздел 4'!AB18:AI18),"+",SUM('Раздел 4'!AK18:AL18))</f>
        <v>0=0+0+0+0</v>
      </c>
    </row>
    <row r="961" spans="1:5" ht="25.5">
      <c r="A961" s="227">
        <f>IF((SUM('Разделы 5, 6, 7, 8'!S25:S25)&lt;=SUM('Разделы 5, 6, 7, 8'!Q25:Q25)),"","Неверно!")</f>
      </c>
      <c r="B961" s="230" t="s">
        <v>676</v>
      </c>
      <c r="C961" s="228" t="s">
        <v>677</v>
      </c>
      <c r="D961" s="228" t="s">
        <v>678</v>
      </c>
      <c r="E961" s="228" t="str">
        <f>CONCATENATE(SUM('Разделы 5, 6, 7, 8'!S25:S25),"&lt;=",SUM('Разделы 5, 6, 7, 8'!Q25:Q25))</f>
        <v>0&lt;=0</v>
      </c>
    </row>
    <row r="962" spans="1:5" ht="25.5">
      <c r="A962" s="227">
        <f>IF((SUM('Разделы 5, 6, 7, 8'!S34:S34)&lt;=SUM('Разделы 5, 6, 7, 8'!Q34:Q34)),"","Неверно!")</f>
      </c>
      <c r="B962" s="230" t="s">
        <v>676</v>
      </c>
      <c r="C962" s="228" t="s">
        <v>679</v>
      </c>
      <c r="D962" s="228" t="s">
        <v>678</v>
      </c>
      <c r="E962" s="228" t="str">
        <f>CONCATENATE(SUM('Разделы 5, 6, 7, 8'!S34:S34),"&lt;=",SUM('Разделы 5, 6, 7, 8'!Q34:Q34))</f>
        <v>0&lt;=0</v>
      </c>
    </row>
    <row r="963" spans="1:5" ht="25.5">
      <c r="A963" s="227">
        <f>IF((SUM('Разделы 5, 6, 7, 8'!S26:S26)&lt;=SUM('Разделы 5, 6, 7, 8'!Q26:Q26)),"","Неверно!")</f>
      </c>
      <c r="B963" s="230" t="s">
        <v>676</v>
      </c>
      <c r="C963" s="228" t="s">
        <v>680</v>
      </c>
      <c r="D963" s="228" t="s">
        <v>678</v>
      </c>
      <c r="E963" s="228" t="str">
        <f>CONCATENATE(SUM('Разделы 5, 6, 7, 8'!S26:S26),"&lt;=",SUM('Разделы 5, 6, 7, 8'!Q26:Q26))</f>
        <v>0&lt;=0</v>
      </c>
    </row>
    <row r="964" spans="1:5" ht="25.5">
      <c r="A964" s="227">
        <f>IF((SUM('Разделы 5, 6, 7, 8'!S27:S27)&lt;=SUM('Разделы 5, 6, 7, 8'!Q27:Q27)),"","Неверно!")</f>
      </c>
      <c r="B964" s="230" t="s">
        <v>676</v>
      </c>
      <c r="C964" s="228" t="s">
        <v>681</v>
      </c>
      <c r="D964" s="228" t="s">
        <v>678</v>
      </c>
      <c r="E964" s="228" t="str">
        <f>CONCATENATE(SUM('Разделы 5, 6, 7, 8'!S27:S27),"&lt;=",SUM('Разделы 5, 6, 7, 8'!Q27:Q27))</f>
        <v>0&lt;=0</v>
      </c>
    </row>
    <row r="965" spans="1:5" ht="25.5">
      <c r="A965" s="227">
        <f>IF((SUM('Разделы 5, 6, 7, 8'!S28:S28)&lt;=SUM('Разделы 5, 6, 7, 8'!Q28:Q28)),"","Неверно!")</f>
      </c>
      <c r="B965" s="230" t="s">
        <v>676</v>
      </c>
      <c r="C965" s="228" t="s">
        <v>682</v>
      </c>
      <c r="D965" s="228" t="s">
        <v>678</v>
      </c>
      <c r="E965" s="228" t="str">
        <f>CONCATENATE(SUM('Разделы 5, 6, 7, 8'!S28:S28),"&lt;=",SUM('Разделы 5, 6, 7, 8'!Q28:Q28))</f>
        <v>0&lt;=0</v>
      </c>
    </row>
    <row r="966" spans="1:5" ht="25.5">
      <c r="A966" s="227">
        <f>IF((SUM('Разделы 5, 6, 7, 8'!S29:S29)&lt;=SUM('Разделы 5, 6, 7, 8'!Q29:Q29)),"","Неверно!")</f>
      </c>
      <c r="B966" s="230" t="s">
        <v>676</v>
      </c>
      <c r="C966" s="228" t="s">
        <v>683</v>
      </c>
      <c r="D966" s="228" t="s">
        <v>678</v>
      </c>
      <c r="E966" s="228" t="str">
        <f>CONCATENATE(SUM('Разделы 5, 6, 7, 8'!S29:S29),"&lt;=",SUM('Разделы 5, 6, 7, 8'!Q29:Q29))</f>
        <v>0&lt;=0</v>
      </c>
    </row>
    <row r="967" spans="1:5" ht="25.5">
      <c r="A967" s="227">
        <f>IF((SUM('Разделы 5, 6, 7, 8'!S30:S30)&lt;=SUM('Разделы 5, 6, 7, 8'!Q30:Q30)),"","Неверно!")</f>
      </c>
      <c r="B967" s="230" t="s">
        <v>676</v>
      </c>
      <c r="C967" s="228" t="s">
        <v>684</v>
      </c>
      <c r="D967" s="228" t="s">
        <v>678</v>
      </c>
      <c r="E967" s="228" t="str">
        <f>CONCATENATE(SUM('Разделы 5, 6, 7, 8'!S30:S30),"&lt;=",SUM('Разделы 5, 6, 7, 8'!Q30:Q30))</f>
        <v>0&lt;=0</v>
      </c>
    </row>
    <row r="968" spans="1:5" ht="25.5">
      <c r="A968" s="227">
        <f>IF((SUM('Разделы 5, 6, 7, 8'!S31:S31)&lt;=SUM('Разделы 5, 6, 7, 8'!Q31:Q31)),"","Неверно!")</f>
      </c>
      <c r="B968" s="230" t="s">
        <v>676</v>
      </c>
      <c r="C968" s="228" t="s">
        <v>685</v>
      </c>
      <c r="D968" s="228" t="s">
        <v>678</v>
      </c>
      <c r="E968" s="228" t="str">
        <f>CONCATENATE(SUM('Разделы 5, 6, 7, 8'!S31:S31),"&lt;=",SUM('Разделы 5, 6, 7, 8'!Q31:Q31))</f>
        <v>0&lt;=0</v>
      </c>
    </row>
    <row r="969" spans="1:5" ht="25.5">
      <c r="A969" s="227">
        <f>IF((SUM('Разделы 5, 6, 7, 8'!S32:S32)&lt;=SUM('Разделы 5, 6, 7, 8'!Q32:Q32)),"","Неверно!")</f>
      </c>
      <c r="B969" s="230" t="s">
        <v>676</v>
      </c>
      <c r="C969" s="228" t="s">
        <v>686</v>
      </c>
      <c r="D969" s="228" t="s">
        <v>678</v>
      </c>
      <c r="E969" s="228" t="str">
        <f>CONCATENATE(SUM('Разделы 5, 6, 7, 8'!S32:S32),"&lt;=",SUM('Разделы 5, 6, 7, 8'!Q32:Q32))</f>
        <v>0&lt;=0</v>
      </c>
    </row>
    <row r="970" spans="1:5" ht="25.5">
      <c r="A970" s="227">
        <f>IF((SUM('Разделы 5, 6, 7, 8'!S33:S33)&lt;=SUM('Разделы 5, 6, 7, 8'!Q33:Q33)),"","Неверно!")</f>
      </c>
      <c r="B970" s="230" t="s">
        <v>676</v>
      </c>
      <c r="C970" s="228" t="s">
        <v>687</v>
      </c>
      <c r="D970" s="228" t="s">
        <v>678</v>
      </c>
      <c r="E970" s="228" t="str">
        <f>CONCATENATE(SUM('Разделы 5, 6, 7, 8'!S33:S33),"&lt;=",SUM('Разделы 5, 6, 7, 8'!Q33:Q33))</f>
        <v>0&lt;=0</v>
      </c>
    </row>
    <row r="971" spans="1:5" ht="25.5">
      <c r="A971" s="227">
        <f>IF((SUM('Разделы 5, 6, 7, 8'!R9:R9)&lt;=SUM('Разделы 5, 6, 7, 8'!Q9:Q9)),"","Неверно!")</f>
      </c>
      <c r="B971" s="230" t="s">
        <v>688</v>
      </c>
      <c r="C971" s="228" t="s">
        <v>2355</v>
      </c>
      <c r="D971" s="228" t="s">
        <v>1704</v>
      </c>
      <c r="E971" s="228" t="str">
        <f>CONCATENATE(SUM('Разделы 5, 6, 7, 8'!R9:R9),"&lt;=",SUM('Разделы 5, 6, 7, 8'!Q9:Q9))</f>
        <v>0&lt;=0</v>
      </c>
    </row>
    <row r="972" spans="1:5" ht="25.5">
      <c r="A972" s="227">
        <f>IF((SUM('Разделы 5, 6, 7, 8'!R18:R18)&lt;=SUM('Разделы 5, 6, 7, 8'!Q18:Q18)),"","Неверно!")</f>
      </c>
      <c r="B972" s="230" t="s">
        <v>688</v>
      </c>
      <c r="C972" s="228" t="s">
        <v>2356</v>
      </c>
      <c r="D972" s="228" t="s">
        <v>1704</v>
      </c>
      <c r="E972" s="228" t="str">
        <f>CONCATENATE(SUM('Разделы 5, 6, 7, 8'!R18:R18),"&lt;=",SUM('Разделы 5, 6, 7, 8'!Q18:Q18))</f>
        <v>0&lt;=0</v>
      </c>
    </row>
    <row r="973" spans="1:5" ht="25.5">
      <c r="A973" s="227">
        <f>IF((SUM('Разделы 5, 6, 7, 8'!R10:R10)&lt;=SUM('Разделы 5, 6, 7, 8'!Q10:Q10)),"","Неверно!")</f>
      </c>
      <c r="B973" s="230" t="s">
        <v>688</v>
      </c>
      <c r="C973" s="228" t="s">
        <v>2357</v>
      </c>
      <c r="D973" s="228" t="s">
        <v>1704</v>
      </c>
      <c r="E973" s="228" t="str">
        <f>CONCATENATE(SUM('Разделы 5, 6, 7, 8'!R10:R10),"&lt;=",SUM('Разделы 5, 6, 7, 8'!Q10:Q10))</f>
        <v>0&lt;=0</v>
      </c>
    </row>
    <row r="974" spans="1:5" ht="25.5">
      <c r="A974" s="227">
        <f>IF((SUM('Разделы 5, 6, 7, 8'!R11:R11)&lt;=SUM('Разделы 5, 6, 7, 8'!Q11:Q11)),"","Неверно!")</f>
      </c>
      <c r="B974" s="230" t="s">
        <v>688</v>
      </c>
      <c r="C974" s="228" t="s">
        <v>2358</v>
      </c>
      <c r="D974" s="228" t="s">
        <v>1704</v>
      </c>
      <c r="E974" s="228" t="str">
        <f>CONCATENATE(SUM('Разделы 5, 6, 7, 8'!R11:R11),"&lt;=",SUM('Разделы 5, 6, 7, 8'!Q11:Q11))</f>
        <v>0&lt;=0</v>
      </c>
    </row>
    <row r="975" spans="1:5" ht="25.5">
      <c r="A975" s="227">
        <f>IF((SUM('Разделы 5, 6, 7, 8'!R12:R12)&lt;=SUM('Разделы 5, 6, 7, 8'!Q12:Q12)),"","Неверно!")</f>
      </c>
      <c r="B975" s="230" t="s">
        <v>688</v>
      </c>
      <c r="C975" s="228" t="s">
        <v>2359</v>
      </c>
      <c r="D975" s="228" t="s">
        <v>1704</v>
      </c>
      <c r="E975" s="228" t="str">
        <f>CONCATENATE(SUM('Разделы 5, 6, 7, 8'!R12:R12),"&lt;=",SUM('Разделы 5, 6, 7, 8'!Q12:Q12))</f>
        <v>0&lt;=0</v>
      </c>
    </row>
    <row r="976" spans="1:5" ht="25.5">
      <c r="A976" s="227">
        <f>IF((SUM('Разделы 5, 6, 7, 8'!R13:R13)&lt;=SUM('Разделы 5, 6, 7, 8'!Q13:Q13)),"","Неверно!")</f>
      </c>
      <c r="B976" s="230" t="s">
        <v>688</v>
      </c>
      <c r="C976" s="228" t="s">
        <v>2360</v>
      </c>
      <c r="D976" s="228" t="s">
        <v>1704</v>
      </c>
      <c r="E976" s="228" t="str">
        <f>CONCATENATE(SUM('Разделы 5, 6, 7, 8'!R13:R13),"&lt;=",SUM('Разделы 5, 6, 7, 8'!Q13:Q13))</f>
        <v>0&lt;=0</v>
      </c>
    </row>
    <row r="977" spans="1:5" ht="25.5">
      <c r="A977" s="227">
        <f>IF((SUM('Разделы 5, 6, 7, 8'!R14:R14)&lt;=SUM('Разделы 5, 6, 7, 8'!Q14:Q14)),"","Неверно!")</f>
      </c>
      <c r="B977" s="230" t="s">
        <v>688</v>
      </c>
      <c r="C977" s="228" t="s">
        <v>2361</v>
      </c>
      <c r="D977" s="228" t="s">
        <v>1704</v>
      </c>
      <c r="E977" s="228" t="str">
        <f>CONCATENATE(SUM('Разделы 5, 6, 7, 8'!R14:R14),"&lt;=",SUM('Разделы 5, 6, 7, 8'!Q14:Q14))</f>
        <v>0&lt;=0</v>
      </c>
    </row>
    <row r="978" spans="1:5" ht="25.5">
      <c r="A978" s="227">
        <f>IF((SUM('Разделы 5, 6, 7, 8'!R15:R15)&lt;=SUM('Разделы 5, 6, 7, 8'!Q15:Q15)),"","Неверно!")</f>
      </c>
      <c r="B978" s="230" t="s">
        <v>688</v>
      </c>
      <c r="C978" s="228" t="s">
        <v>2362</v>
      </c>
      <c r="D978" s="228" t="s">
        <v>1704</v>
      </c>
      <c r="E978" s="228" t="str">
        <f>CONCATENATE(SUM('Разделы 5, 6, 7, 8'!R15:R15),"&lt;=",SUM('Разделы 5, 6, 7, 8'!Q15:Q15))</f>
        <v>0&lt;=0</v>
      </c>
    </row>
    <row r="979" spans="1:5" ht="25.5">
      <c r="A979" s="227">
        <f>IF((SUM('Разделы 5, 6, 7, 8'!R16:R16)&lt;=SUM('Разделы 5, 6, 7, 8'!Q16:Q16)),"","Неверно!")</f>
      </c>
      <c r="B979" s="230" t="s">
        <v>688</v>
      </c>
      <c r="C979" s="228" t="s">
        <v>2363</v>
      </c>
      <c r="D979" s="228" t="s">
        <v>1704</v>
      </c>
      <c r="E979" s="228" t="str">
        <f>CONCATENATE(SUM('Разделы 5, 6, 7, 8'!R16:R16),"&lt;=",SUM('Разделы 5, 6, 7, 8'!Q16:Q16))</f>
        <v>0&lt;=0</v>
      </c>
    </row>
    <row r="980" spans="1:5" ht="25.5">
      <c r="A980" s="227">
        <f>IF((SUM('Разделы 5, 6, 7, 8'!R17:R17)&lt;=SUM('Разделы 5, 6, 7, 8'!Q17:Q17)),"","Неверно!")</f>
      </c>
      <c r="B980" s="230" t="s">
        <v>688</v>
      </c>
      <c r="C980" s="228" t="s">
        <v>2364</v>
      </c>
      <c r="D980" s="228" t="s">
        <v>1704</v>
      </c>
      <c r="E980" s="228" t="str">
        <f>CONCATENATE(SUM('Разделы 5, 6, 7, 8'!R17:R17),"&lt;=",SUM('Разделы 5, 6, 7, 8'!Q17:Q17))</f>
        <v>0&lt;=0</v>
      </c>
    </row>
    <row r="981" spans="1:5" ht="25.5">
      <c r="A981" s="227">
        <f>IF((SUM('Разделы 5, 6, 7, 8'!E7:E7)&lt;=SUM('Раздел 4'!U44:U44)),"","Неверно!")</f>
      </c>
      <c r="B981" s="230" t="s">
        <v>689</v>
      </c>
      <c r="C981" s="228" t="s">
        <v>597</v>
      </c>
      <c r="D981" s="228" t="s">
        <v>1703</v>
      </c>
      <c r="E981" s="228" t="str">
        <f>CONCATENATE(SUM('Разделы 5, 6, 7, 8'!E7:E7),"&lt;=",SUM('Раздел 4'!U44:U44))</f>
        <v>0&lt;=0</v>
      </c>
    </row>
    <row r="982" spans="1:5" ht="25.5">
      <c r="A982" s="227">
        <f>IF((SUM('Разделы 5, 6, 7, 8'!E29:E32)&lt;=SUM('Раздел 4'!AC44:AD44)),"","Неверно!")</f>
      </c>
      <c r="B982" s="230" t="s">
        <v>690</v>
      </c>
      <c r="C982" s="228" t="s">
        <v>691</v>
      </c>
      <c r="D982" s="228" t="s">
        <v>692</v>
      </c>
      <c r="E982" s="228" t="str">
        <f>CONCATENATE(SUM('Разделы 5, 6, 7, 8'!E29:E32),"&lt;=",SUM('Раздел 4'!AC44:AD44))</f>
        <v>0&lt;=0</v>
      </c>
    </row>
    <row r="983" spans="1:5" ht="25.5">
      <c r="A983" s="227">
        <f>IF((SUM('Раздел 4'!AR10:AR10)&lt;=SUM('Раздел 4'!AM10:AM10)),"","Неверно!")</f>
      </c>
      <c r="B983" s="230" t="s">
        <v>693</v>
      </c>
      <c r="C983" s="228" t="s">
        <v>694</v>
      </c>
      <c r="D983" s="228" t="s">
        <v>695</v>
      </c>
      <c r="E983" s="228" t="str">
        <f>CONCATENATE(SUM('Раздел 4'!AR10:AR10),"&lt;=",SUM('Раздел 4'!AM10:AM10))</f>
        <v>0&lt;=0</v>
      </c>
    </row>
    <row r="984" spans="1:5" ht="25.5">
      <c r="A984" s="227">
        <f>IF((SUM('Раздел 4'!AR19:AR19)&lt;=SUM('Раздел 4'!AM19:AM19)),"","Неверно!")</f>
      </c>
      <c r="B984" s="230" t="s">
        <v>693</v>
      </c>
      <c r="C984" s="228" t="s">
        <v>696</v>
      </c>
      <c r="D984" s="228" t="s">
        <v>695</v>
      </c>
      <c r="E984" s="228" t="str">
        <f>CONCATENATE(SUM('Раздел 4'!AR19:AR19),"&lt;=",SUM('Раздел 4'!AM19:AM19))</f>
        <v>0&lt;=0</v>
      </c>
    </row>
    <row r="985" spans="1:5" ht="25.5">
      <c r="A985" s="227">
        <f>IF((SUM('Раздел 4'!AR20:AR20)&lt;=SUM('Раздел 4'!AM20:AM20)),"","Неверно!")</f>
      </c>
      <c r="B985" s="230" t="s">
        <v>693</v>
      </c>
      <c r="C985" s="228" t="s">
        <v>697</v>
      </c>
      <c r="D985" s="228" t="s">
        <v>695</v>
      </c>
      <c r="E985" s="228" t="str">
        <f>CONCATENATE(SUM('Раздел 4'!AR20:AR20),"&lt;=",SUM('Раздел 4'!AM20:AM20))</f>
        <v>0&lt;=0</v>
      </c>
    </row>
    <row r="986" spans="1:5" ht="25.5">
      <c r="A986" s="227">
        <f>IF((SUM('Раздел 4'!AR21:AR21)&lt;=SUM('Раздел 4'!AM21:AM21)),"","Неверно!")</f>
      </c>
      <c r="B986" s="230" t="s">
        <v>693</v>
      </c>
      <c r="C986" s="228" t="s">
        <v>698</v>
      </c>
      <c r="D986" s="228" t="s">
        <v>695</v>
      </c>
      <c r="E986" s="228" t="str">
        <f>CONCATENATE(SUM('Раздел 4'!AR21:AR21),"&lt;=",SUM('Раздел 4'!AM21:AM21))</f>
        <v>0&lt;=0</v>
      </c>
    </row>
    <row r="987" spans="1:5" ht="25.5">
      <c r="A987" s="227">
        <f>IF((SUM('Раздел 4'!AR22:AR22)&lt;=SUM('Раздел 4'!AM22:AM22)),"","Неверно!")</f>
      </c>
      <c r="B987" s="230" t="s">
        <v>693</v>
      </c>
      <c r="C987" s="228" t="s">
        <v>699</v>
      </c>
      <c r="D987" s="228" t="s">
        <v>695</v>
      </c>
      <c r="E987" s="228" t="str">
        <f>CONCATENATE(SUM('Раздел 4'!AR22:AR22),"&lt;=",SUM('Раздел 4'!AM22:AM22))</f>
        <v>0&lt;=0</v>
      </c>
    </row>
    <row r="988" spans="1:5" ht="25.5">
      <c r="A988" s="227">
        <f>IF((SUM('Раздел 4'!AR23:AR23)&lt;=SUM('Раздел 4'!AM23:AM23)),"","Неверно!")</f>
      </c>
      <c r="B988" s="230" t="s">
        <v>693</v>
      </c>
      <c r="C988" s="228" t="s">
        <v>700</v>
      </c>
      <c r="D988" s="228" t="s">
        <v>695</v>
      </c>
      <c r="E988" s="228" t="str">
        <f>CONCATENATE(SUM('Раздел 4'!AR23:AR23),"&lt;=",SUM('Раздел 4'!AM23:AM23))</f>
        <v>0&lt;=0</v>
      </c>
    </row>
    <row r="989" spans="1:5" ht="25.5">
      <c r="A989" s="227">
        <f>IF((SUM('Раздел 4'!AR24:AR24)&lt;=SUM('Раздел 4'!AM24:AM24)),"","Неверно!")</f>
      </c>
      <c r="B989" s="230" t="s">
        <v>693</v>
      </c>
      <c r="C989" s="228" t="s">
        <v>701</v>
      </c>
      <c r="D989" s="228" t="s">
        <v>695</v>
      </c>
      <c r="E989" s="228" t="str">
        <f>CONCATENATE(SUM('Раздел 4'!AR24:AR24),"&lt;=",SUM('Раздел 4'!AM24:AM24))</f>
        <v>0&lt;=0</v>
      </c>
    </row>
    <row r="990" spans="1:5" ht="25.5">
      <c r="A990" s="227">
        <f>IF((SUM('Раздел 4'!AR25:AR25)&lt;=SUM('Раздел 4'!AM25:AM25)),"","Неверно!")</f>
      </c>
      <c r="B990" s="230" t="s">
        <v>693</v>
      </c>
      <c r="C990" s="228" t="s">
        <v>702</v>
      </c>
      <c r="D990" s="228" t="s">
        <v>695</v>
      </c>
      <c r="E990" s="228" t="str">
        <f>CONCATENATE(SUM('Раздел 4'!AR25:AR25),"&lt;=",SUM('Раздел 4'!AM25:AM25))</f>
        <v>0&lt;=0</v>
      </c>
    </row>
    <row r="991" spans="1:5" ht="25.5">
      <c r="A991" s="227">
        <f>IF((SUM('Раздел 4'!AR26:AR26)&lt;=SUM('Раздел 4'!AM26:AM26)),"","Неверно!")</f>
      </c>
      <c r="B991" s="230" t="s">
        <v>693</v>
      </c>
      <c r="C991" s="228" t="s">
        <v>703</v>
      </c>
      <c r="D991" s="228" t="s">
        <v>695</v>
      </c>
      <c r="E991" s="228" t="str">
        <f>CONCATENATE(SUM('Раздел 4'!AR26:AR26),"&lt;=",SUM('Раздел 4'!AM26:AM26))</f>
        <v>0&lt;=0</v>
      </c>
    </row>
    <row r="992" spans="1:5" ht="25.5">
      <c r="A992" s="227">
        <f>IF((SUM('Раздел 4'!AR27:AR27)&lt;=SUM('Раздел 4'!AM27:AM27)),"","Неверно!")</f>
      </c>
      <c r="B992" s="230" t="s">
        <v>693</v>
      </c>
      <c r="C992" s="228" t="s">
        <v>704</v>
      </c>
      <c r="D992" s="228" t="s">
        <v>695</v>
      </c>
      <c r="E992" s="228" t="str">
        <f>CONCATENATE(SUM('Раздел 4'!AR27:AR27),"&lt;=",SUM('Раздел 4'!AM27:AM27))</f>
        <v>0&lt;=0</v>
      </c>
    </row>
    <row r="993" spans="1:5" ht="25.5">
      <c r="A993" s="227">
        <f>IF((SUM('Раздел 4'!AR28:AR28)&lt;=SUM('Раздел 4'!AM28:AM28)),"","Неверно!")</f>
      </c>
      <c r="B993" s="230" t="s">
        <v>693</v>
      </c>
      <c r="C993" s="228" t="s">
        <v>705</v>
      </c>
      <c r="D993" s="228" t="s">
        <v>695</v>
      </c>
      <c r="E993" s="228" t="str">
        <f>CONCATENATE(SUM('Раздел 4'!AR28:AR28),"&lt;=",SUM('Раздел 4'!AM28:AM28))</f>
        <v>0&lt;=0</v>
      </c>
    </row>
    <row r="994" spans="1:5" ht="25.5">
      <c r="A994" s="227">
        <f>IF((SUM('Раздел 4'!AR11:AR11)&lt;=SUM('Раздел 4'!AM11:AM11)),"","Неверно!")</f>
      </c>
      <c r="B994" s="230" t="s">
        <v>693</v>
      </c>
      <c r="C994" s="228" t="s">
        <v>706</v>
      </c>
      <c r="D994" s="228" t="s">
        <v>695</v>
      </c>
      <c r="E994" s="228" t="str">
        <f>CONCATENATE(SUM('Раздел 4'!AR11:AR11),"&lt;=",SUM('Раздел 4'!AM11:AM11))</f>
        <v>0&lt;=0</v>
      </c>
    </row>
    <row r="995" spans="1:5" ht="25.5">
      <c r="A995" s="227">
        <f>IF((SUM('Раздел 4'!AR29:AR29)&lt;=SUM('Раздел 4'!AM29:AM29)),"","Неверно!")</f>
      </c>
      <c r="B995" s="230" t="s">
        <v>693</v>
      </c>
      <c r="C995" s="228" t="s">
        <v>707</v>
      </c>
      <c r="D995" s="228" t="s">
        <v>695</v>
      </c>
      <c r="E995" s="228" t="str">
        <f>CONCATENATE(SUM('Раздел 4'!AR29:AR29),"&lt;=",SUM('Раздел 4'!AM29:AM29))</f>
        <v>0&lt;=0</v>
      </c>
    </row>
    <row r="996" spans="1:5" ht="25.5">
      <c r="A996" s="227">
        <f>IF((SUM('Раздел 4'!AR30:AR30)&lt;=SUM('Раздел 4'!AM30:AM30)),"","Неверно!")</f>
      </c>
      <c r="B996" s="230" t="s">
        <v>693</v>
      </c>
      <c r="C996" s="228" t="s">
        <v>708</v>
      </c>
      <c r="D996" s="228" t="s">
        <v>695</v>
      </c>
      <c r="E996" s="228" t="str">
        <f>CONCATENATE(SUM('Раздел 4'!AR30:AR30),"&lt;=",SUM('Раздел 4'!AM30:AM30))</f>
        <v>0&lt;=0</v>
      </c>
    </row>
    <row r="997" spans="1:5" ht="25.5">
      <c r="A997" s="227">
        <f>IF((SUM('Раздел 4'!AR31:AR31)&lt;=SUM('Раздел 4'!AM31:AM31)),"","Неверно!")</f>
      </c>
      <c r="B997" s="230" t="s">
        <v>693</v>
      </c>
      <c r="C997" s="228" t="s">
        <v>709</v>
      </c>
      <c r="D997" s="228" t="s">
        <v>695</v>
      </c>
      <c r="E997" s="228" t="str">
        <f>CONCATENATE(SUM('Раздел 4'!AR31:AR31),"&lt;=",SUM('Раздел 4'!AM31:AM31))</f>
        <v>0&lt;=0</v>
      </c>
    </row>
    <row r="998" spans="1:5" ht="25.5">
      <c r="A998" s="227">
        <f>IF((SUM('Раздел 4'!AR32:AR32)&lt;=SUM('Раздел 4'!AM32:AM32)),"","Неверно!")</f>
      </c>
      <c r="B998" s="230" t="s">
        <v>693</v>
      </c>
      <c r="C998" s="228" t="s">
        <v>710</v>
      </c>
      <c r="D998" s="228" t="s">
        <v>695</v>
      </c>
      <c r="E998" s="228" t="str">
        <f>CONCATENATE(SUM('Раздел 4'!AR32:AR32),"&lt;=",SUM('Раздел 4'!AM32:AM32))</f>
        <v>0&lt;=0</v>
      </c>
    </row>
    <row r="999" spans="1:5" ht="25.5">
      <c r="A999" s="227">
        <f>IF((SUM('Раздел 4'!AR33:AR33)&lt;=SUM('Раздел 4'!AM33:AM33)),"","Неверно!")</f>
      </c>
      <c r="B999" s="230" t="s">
        <v>693</v>
      </c>
      <c r="C999" s="228" t="s">
        <v>711</v>
      </c>
      <c r="D999" s="228" t="s">
        <v>695</v>
      </c>
      <c r="E999" s="228" t="str">
        <f>CONCATENATE(SUM('Раздел 4'!AR33:AR33),"&lt;=",SUM('Раздел 4'!AM33:AM33))</f>
        <v>0&lt;=0</v>
      </c>
    </row>
    <row r="1000" spans="1:5" ht="25.5">
      <c r="A1000" s="227">
        <f>IF((SUM('Раздел 4'!AR34:AR34)&lt;=SUM('Раздел 4'!AM34:AM34)),"","Неверно!")</f>
      </c>
      <c r="B1000" s="230" t="s">
        <v>693</v>
      </c>
      <c r="C1000" s="228" t="s">
        <v>712</v>
      </c>
      <c r="D1000" s="228" t="s">
        <v>695</v>
      </c>
      <c r="E1000" s="228" t="str">
        <f>CONCATENATE(SUM('Раздел 4'!AR34:AR34),"&lt;=",SUM('Раздел 4'!AM34:AM34))</f>
        <v>0&lt;=0</v>
      </c>
    </row>
    <row r="1001" spans="1:5" ht="25.5">
      <c r="A1001" s="227">
        <f>IF((SUM('Раздел 4'!AR35:AR35)&lt;=SUM('Раздел 4'!AM35:AM35)),"","Неверно!")</f>
      </c>
      <c r="B1001" s="230" t="s">
        <v>693</v>
      </c>
      <c r="C1001" s="228" t="s">
        <v>713</v>
      </c>
      <c r="D1001" s="228" t="s">
        <v>695</v>
      </c>
      <c r="E1001" s="228" t="str">
        <f>CONCATENATE(SUM('Раздел 4'!AR35:AR35),"&lt;=",SUM('Раздел 4'!AM35:AM35))</f>
        <v>0&lt;=0</v>
      </c>
    </row>
    <row r="1002" spans="1:5" ht="25.5">
      <c r="A1002" s="227">
        <f>IF((SUM('Раздел 4'!AR36:AR36)&lt;=SUM('Раздел 4'!AM36:AM36)),"","Неверно!")</f>
      </c>
      <c r="B1002" s="230" t="s">
        <v>693</v>
      </c>
      <c r="C1002" s="228" t="s">
        <v>714</v>
      </c>
      <c r="D1002" s="228" t="s">
        <v>695</v>
      </c>
      <c r="E1002" s="228" t="str">
        <f>CONCATENATE(SUM('Раздел 4'!AR36:AR36),"&lt;=",SUM('Раздел 4'!AM36:AM36))</f>
        <v>0&lt;=0</v>
      </c>
    </row>
    <row r="1003" spans="1:5" ht="25.5">
      <c r="A1003" s="227">
        <f>IF((SUM('Раздел 4'!AR37:AR37)&lt;=SUM('Раздел 4'!AM37:AM37)),"","Неверно!")</f>
      </c>
      <c r="B1003" s="230" t="s">
        <v>693</v>
      </c>
      <c r="C1003" s="228" t="s">
        <v>715</v>
      </c>
      <c r="D1003" s="228" t="s">
        <v>695</v>
      </c>
      <c r="E1003" s="228" t="str">
        <f>CONCATENATE(SUM('Раздел 4'!AR37:AR37),"&lt;=",SUM('Раздел 4'!AM37:AM37))</f>
        <v>0&lt;=0</v>
      </c>
    </row>
    <row r="1004" spans="1:5" ht="25.5">
      <c r="A1004" s="227">
        <f>IF((SUM('Раздел 4'!AR38:AR38)&lt;=SUM('Раздел 4'!AM38:AM38)),"","Неверно!")</f>
      </c>
      <c r="B1004" s="230" t="s">
        <v>693</v>
      </c>
      <c r="C1004" s="228" t="s">
        <v>716</v>
      </c>
      <c r="D1004" s="228" t="s">
        <v>695</v>
      </c>
      <c r="E1004" s="228" t="str">
        <f>CONCATENATE(SUM('Раздел 4'!AR38:AR38),"&lt;=",SUM('Раздел 4'!AM38:AM38))</f>
        <v>0&lt;=0</v>
      </c>
    </row>
    <row r="1005" spans="1:5" ht="25.5">
      <c r="A1005" s="227">
        <f>IF((SUM('Раздел 4'!AR12:AR12)&lt;=SUM('Раздел 4'!AM12:AM12)),"","Неверно!")</f>
      </c>
      <c r="B1005" s="230" t="s">
        <v>693</v>
      </c>
      <c r="C1005" s="228" t="s">
        <v>717</v>
      </c>
      <c r="D1005" s="228" t="s">
        <v>695</v>
      </c>
      <c r="E1005" s="228" t="str">
        <f>CONCATENATE(SUM('Раздел 4'!AR12:AR12),"&lt;=",SUM('Раздел 4'!AM12:AM12))</f>
        <v>0&lt;=0</v>
      </c>
    </row>
    <row r="1006" spans="1:5" ht="25.5">
      <c r="A1006" s="227">
        <f>IF((SUM('Раздел 4'!AR39:AR39)&lt;=SUM('Раздел 4'!AM39:AM39)),"","Неверно!")</f>
      </c>
      <c r="B1006" s="230" t="s">
        <v>693</v>
      </c>
      <c r="C1006" s="228" t="s">
        <v>718</v>
      </c>
      <c r="D1006" s="228" t="s">
        <v>695</v>
      </c>
      <c r="E1006" s="228" t="str">
        <f>CONCATENATE(SUM('Раздел 4'!AR39:AR39),"&lt;=",SUM('Раздел 4'!AM39:AM39))</f>
        <v>0&lt;=0</v>
      </c>
    </row>
    <row r="1007" spans="1:5" ht="25.5">
      <c r="A1007" s="227">
        <f>IF((SUM('Раздел 4'!AR40:AR40)&lt;=SUM('Раздел 4'!AM40:AM40)),"","Неверно!")</f>
      </c>
      <c r="B1007" s="230" t="s">
        <v>693</v>
      </c>
      <c r="C1007" s="228" t="s">
        <v>719</v>
      </c>
      <c r="D1007" s="228" t="s">
        <v>695</v>
      </c>
      <c r="E1007" s="228" t="str">
        <f>CONCATENATE(SUM('Раздел 4'!AR40:AR40),"&lt;=",SUM('Раздел 4'!AM40:AM40))</f>
        <v>0&lt;=0</v>
      </c>
    </row>
    <row r="1008" spans="1:5" ht="25.5">
      <c r="A1008" s="227">
        <f>IF((SUM('Раздел 4'!AR41:AR41)&lt;=SUM('Раздел 4'!AM41:AM41)),"","Неверно!")</f>
      </c>
      <c r="B1008" s="230" t="s">
        <v>693</v>
      </c>
      <c r="C1008" s="228" t="s">
        <v>720</v>
      </c>
      <c r="D1008" s="228" t="s">
        <v>695</v>
      </c>
      <c r="E1008" s="228" t="str">
        <f>CONCATENATE(SUM('Раздел 4'!AR41:AR41),"&lt;=",SUM('Раздел 4'!AM41:AM41))</f>
        <v>0&lt;=0</v>
      </c>
    </row>
    <row r="1009" spans="1:5" ht="25.5">
      <c r="A1009" s="227">
        <f>IF((SUM('Раздел 4'!AR42:AR42)&lt;=SUM('Раздел 4'!AM42:AM42)),"","Неверно!")</f>
      </c>
      <c r="B1009" s="230" t="s">
        <v>693</v>
      </c>
      <c r="C1009" s="228" t="s">
        <v>721</v>
      </c>
      <c r="D1009" s="228" t="s">
        <v>695</v>
      </c>
      <c r="E1009" s="228" t="str">
        <f>CONCATENATE(SUM('Раздел 4'!AR42:AR42),"&lt;=",SUM('Раздел 4'!AM42:AM42))</f>
        <v>0&lt;=0</v>
      </c>
    </row>
    <row r="1010" spans="1:5" ht="25.5">
      <c r="A1010" s="227">
        <f>IF((SUM('Раздел 4'!AR43:AR43)&lt;=SUM('Раздел 4'!AM43:AM43)),"","Неверно!")</f>
      </c>
      <c r="B1010" s="230" t="s">
        <v>693</v>
      </c>
      <c r="C1010" s="228" t="s">
        <v>722</v>
      </c>
      <c r="D1010" s="228" t="s">
        <v>695</v>
      </c>
      <c r="E1010" s="228" t="str">
        <f>CONCATENATE(SUM('Раздел 4'!AR43:AR43),"&lt;=",SUM('Раздел 4'!AM43:AM43))</f>
        <v>0&lt;=0</v>
      </c>
    </row>
    <row r="1011" spans="1:5" ht="25.5">
      <c r="A1011" s="227">
        <f>IF((SUM('Раздел 4'!AR44:AR44)&lt;=SUM('Раздел 4'!AM44:AM44)),"","Неверно!")</f>
      </c>
      <c r="B1011" s="230" t="s">
        <v>693</v>
      </c>
      <c r="C1011" s="228" t="s">
        <v>723</v>
      </c>
      <c r="D1011" s="228" t="s">
        <v>695</v>
      </c>
      <c r="E1011" s="228" t="str">
        <f>CONCATENATE(SUM('Раздел 4'!AR44:AR44),"&lt;=",SUM('Раздел 4'!AM44:AM44))</f>
        <v>0&lt;=0</v>
      </c>
    </row>
    <row r="1012" spans="1:5" ht="25.5">
      <c r="A1012" s="227">
        <f>IF((SUM('Раздел 4'!AR45:AR45)&lt;=SUM('Раздел 4'!AM45:AM45)),"","Неверно!")</f>
      </c>
      <c r="B1012" s="230" t="s">
        <v>693</v>
      </c>
      <c r="C1012" s="228" t="s">
        <v>724</v>
      </c>
      <c r="D1012" s="228" t="s">
        <v>695</v>
      </c>
      <c r="E1012" s="228" t="str">
        <f>CONCATENATE(SUM('Раздел 4'!AR45:AR45),"&lt;=",SUM('Раздел 4'!AM45:AM45))</f>
        <v>0&lt;=0</v>
      </c>
    </row>
    <row r="1013" spans="1:5" ht="25.5">
      <c r="A1013" s="227">
        <f>IF((SUM('Раздел 4'!AR46:AR46)&lt;=SUM('Раздел 4'!AM46:AM46)),"","Неверно!")</f>
      </c>
      <c r="B1013" s="230" t="s">
        <v>693</v>
      </c>
      <c r="C1013" s="228" t="s">
        <v>725</v>
      </c>
      <c r="D1013" s="228" t="s">
        <v>695</v>
      </c>
      <c r="E1013" s="228" t="str">
        <f>CONCATENATE(SUM('Раздел 4'!AR46:AR46),"&lt;=",SUM('Раздел 4'!AM46:AM46))</f>
        <v>0&lt;=0</v>
      </c>
    </row>
    <row r="1014" spans="1:5" ht="25.5">
      <c r="A1014" s="227">
        <f>IF((SUM('Раздел 4'!AR47:AR47)&lt;=SUM('Раздел 4'!AM47:AM47)),"","Неверно!")</f>
      </c>
      <c r="B1014" s="230" t="s">
        <v>693</v>
      </c>
      <c r="C1014" s="228" t="s">
        <v>726</v>
      </c>
      <c r="D1014" s="228" t="s">
        <v>695</v>
      </c>
      <c r="E1014" s="228" t="str">
        <f>CONCATENATE(SUM('Раздел 4'!AR47:AR47),"&lt;=",SUM('Раздел 4'!AM47:AM47))</f>
        <v>0&lt;=0</v>
      </c>
    </row>
    <row r="1015" spans="1:5" ht="25.5">
      <c r="A1015" s="227">
        <f>IF((SUM('Раздел 4'!AR48:AR48)&lt;=SUM('Раздел 4'!AM48:AM48)),"","Неверно!")</f>
      </c>
      <c r="B1015" s="230" t="s">
        <v>693</v>
      </c>
      <c r="C1015" s="228" t="s">
        <v>727</v>
      </c>
      <c r="D1015" s="228" t="s">
        <v>695</v>
      </c>
      <c r="E1015" s="228" t="str">
        <f>CONCATENATE(SUM('Раздел 4'!AR48:AR48),"&lt;=",SUM('Раздел 4'!AM48:AM48))</f>
        <v>0&lt;=0</v>
      </c>
    </row>
    <row r="1016" spans="1:5" ht="25.5">
      <c r="A1016" s="227">
        <f>IF((SUM('Раздел 4'!AR13:AR13)&lt;=SUM('Раздел 4'!AM13:AM13)),"","Неверно!")</f>
      </c>
      <c r="B1016" s="230" t="s">
        <v>693</v>
      </c>
      <c r="C1016" s="228" t="s">
        <v>728</v>
      </c>
      <c r="D1016" s="228" t="s">
        <v>695</v>
      </c>
      <c r="E1016" s="228" t="str">
        <f>CONCATENATE(SUM('Раздел 4'!AR13:AR13),"&lt;=",SUM('Раздел 4'!AM13:AM13))</f>
        <v>0&lt;=0</v>
      </c>
    </row>
    <row r="1017" spans="1:5" ht="25.5">
      <c r="A1017" s="227">
        <f>IF((SUM('Раздел 4'!AR49:AR49)&lt;=SUM('Раздел 4'!AM49:AM49)),"","Неверно!")</f>
      </c>
      <c r="B1017" s="230" t="s">
        <v>693</v>
      </c>
      <c r="C1017" s="228" t="s">
        <v>729</v>
      </c>
      <c r="D1017" s="228" t="s">
        <v>695</v>
      </c>
      <c r="E1017" s="228" t="str">
        <f>CONCATENATE(SUM('Раздел 4'!AR49:AR49),"&lt;=",SUM('Раздел 4'!AM49:AM49))</f>
        <v>0&lt;=0</v>
      </c>
    </row>
    <row r="1018" spans="1:5" ht="25.5">
      <c r="A1018" s="227">
        <f>IF((SUM('Раздел 4'!AR50:AR50)&lt;=SUM('Раздел 4'!AM50:AM50)),"","Неверно!")</f>
      </c>
      <c r="B1018" s="230" t="s">
        <v>693</v>
      </c>
      <c r="C1018" s="228" t="s">
        <v>730</v>
      </c>
      <c r="D1018" s="228" t="s">
        <v>695</v>
      </c>
      <c r="E1018" s="228" t="str">
        <f>CONCATENATE(SUM('Раздел 4'!AR50:AR50),"&lt;=",SUM('Раздел 4'!AM50:AM50))</f>
        <v>0&lt;=0</v>
      </c>
    </row>
    <row r="1019" spans="1:5" ht="25.5">
      <c r="A1019" s="227">
        <f>IF((SUM('Раздел 4'!AR51:AR51)&lt;=SUM('Раздел 4'!AM51:AM51)),"","Неверно!")</f>
      </c>
      <c r="B1019" s="230" t="s">
        <v>693</v>
      </c>
      <c r="C1019" s="228" t="s">
        <v>731</v>
      </c>
      <c r="D1019" s="228" t="s">
        <v>695</v>
      </c>
      <c r="E1019" s="228" t="str">
        <f>CONCATENATE(SUM('Раздел 4'!AR51:AR51),"&lt;=",SUM('Раздел 4'!AM51:AM51))</f>
        <v>0&lt;=0</v>
      </c>
    </row>
    <row r="1020" spans="1:5" ht="25.5">
      <c r="A1020" s="227">
        <f>IF((SUM('Раздел 4'!AR52:AR52)&lt;=SUM('Раздел 4'!AM52:AM52)),"","Неверно!")</f>
      </c>
      <c r="B1020" s="230" t="s">
        <v>693</v>
      </c>
      <c r="C1020" s="228" t="s">
        <v>732</v>
      </c>
      <c r="D1020" s="228" t="s">
        <v>695</v>
      </c>
      <c r="E1020" s="228" t="str">
        <f>CONCATENATE(SUM('Раздел 4'!AR52:AR52),"&lt;=",SUM('Раздел 4'!AM52:AM52))</f>
        <v>0&lt;=0</v>
      </c>
    </row>
    <row r="1021" spans="1:5" ht="25.5">
      <c r="A1021" s="227">
        <f>IF((SUM('Раздел 4'!AR53:AR53)&lt;=SUM('Раздел 4'!AM53:AM53)),"","Неверно!")</f>
      </c>
      <c r="B1021" s="230" t="s">
        <v>693</v>
      </c>
      <c r="C1021" s="228" t="s">
        <v>733</v>
      </c>
      <c r="D1021" s="228" t="s">
        <v>695</v>
      </c>
      <c r="E1021" s="228" t="str">
        <f>CONCATENATE(SUM('Раздел 4'!AR53:AR53),"&lt;=",SUM('Раздел 4'!AM53:AM53))</f>
        <v>0&lt;=0</v>
      </c>
    </row>
    <row r="1022" spans="1:5" ht="25.5">
      <c r="A1022" s="227">
        <f>IF((SUM('Раздел 4'!AR54:AR54)&lt;=SUM('Раздел 4'!AM54:AM54)),"","Неверно!")</f>
      </c>
      <c r="B1022" s="230" t="s">
        <v>693</v>
      </c>
      <c r="C1022" s="228" t="s">
        <v>734</v>
      </c>
      <c r="D1022" s="228" t="s">
        <v>695</v>
      </c>
      <c r="E1022" s="228" t="str">
        <f>CONCATENATE(SUM('Раздел 4'!AR54:AR54),"&lt;=",SUM('Раздел 4'!AM54:AM54))</f>
        <v>0&lt;=0</v>
      </c>
    </row>
    <row r="1023" spans="1:5" ht="25.5">
      <c r="A1023" s="227">
        <f>IF((SUM('Раздел 4'!AR55:AR55)&lt;=SUM('Раздел 4'!AM55:AM55)),"","Неверно!")</f>
      </c>
      <c r="B1023" s="230" t="s">
        <v>693</v>
      </c>
      <c r="C1023" s="228" t="s">
        <v>735</v>
      </c>
      <c r="D1023" s="228" t="s">
        <v>695</v>
      </c>
      <c r="E1023" s="228" t="str">
        <f>CONCATENATE(SUM('Раздел 4'!AR55:AR55),"&lt;=",SUM('Раздел 4'!AM55:AM55))</f>
        <v>0&lt;=0</v>
      </c>
    </row>
    <row r="1024" spans="1:5" ht="25.5">
      <c r="A1024" s="227">
        <f>IF((SUM('Раздел 4'!AR56:AR56)&lt;=SUM('Раздел 4'!AM56:AM56)),"","Неверно!")</f>
      </c>
      <c r="B1024" s="230" t="s">
        <v>693</v>
      </c>
      <c r="C1024" s="228" t="s">
        <v>736</v>
      </c>
      <c r="D1024" s="228" t="s">
        <v>695</v>
      </c>
      <c r="E1024" s="228" t="str">
        <f>CONCATENATE(SUM('Раздел 4'!AR56:AR56),"&lt;=",SUM('Раздел 4'!AM56:AM56))</f>
        <v>0&lt;=0</v>
      </c>
    </row>
    <row r="1025" spans="1:5" ht="25.5">
      <c r="A1025" s="227">
        <f>IF((SUM('Раздел 4'!AR57:AR57)&lt;=SUM('Раздел 4'!AM57:AM57)),"","Неверно!")</f>
      </c>
      <c r="B1025" s="230" t="s">
        <v>693</v>
      </c>
      <c r="C1025" s="228" t="s">
        <v>737</v>
      </c>
      <c r="D1025" s="228" t="s">
        <v>695</v>
      </c>
      <c r="E1025" s="228" t="str">
        <f>CONCATENATE(SUM('Раздел 4'!AR57:AR57),"&lt;=",SUM('Раздел 4'!AM57:AM57))</f>
        <v>0&lt;=0</v>
      </c>
    </row>
    <row r="1026" spans="1:5" ht="25.5">
      <c r="A1026" s="227">
        <f>IF((SUM('Раздел 4'!AR58:AR58)&lt;=SUM('Раздел 4'!AM58:AM58)),"","Неверно!")</f>
      </c>
      <c r="B1026" s="230" t="s">
        <v>693</v>
      </c>
      <c r="C1026" s="228" t="s">
        <v>738</v>
      </c>
      <c r="D1026" s="228" t="s">
        <v>695</v>
      </c>
      <c r="E1026" s="228" t="str">
        <f>CONCATENATE(SUM('Раздел 4'!AR58:AR58),"&lt;=",SUM('Раздел 4'!AM58:AM58))</f>
        <v>0&lt;=0</v>
      </c>
    </row>
    <row r="1027" spans="1:5" ht="25.5">
      <c r="A1027" s="227">
        <f>IF((SUM('Раздел 4'!AR14:AR14)&lt;=SUM('Раздел 4'!AM14:AM14)),"","Неверно!")</f>
      </c>
      <c r="B1027" s="230" t="s">
        <v>693</v>
      </c>
      <c r="C1027" s="228" t="s">
        <v>739</v>
      </c>
      <c r="D1027" s="228" t="s">
        <v>695</v>
      </c>
      <c r="E1027" s="228" t="str">
        <f>CONCATENATE(SUM('Раздел 4'!AR14:AR14),"&lt;=",SUM('Раздел 4'!AM14:AM14))</f>
        <v>0&lt;=0</v>
      </c>
    </row>
    <row r="1028" spans="1:5" ht="25.5">
      <c r="A1028" s="227">
        <f>IF((SUM('Раздел 4'!AR59:AR59)&lt;=SUM('Раздел 4'!AM59:AM59)),"","Неверно!")</f>
      </c>
      <c r="B1028" s="230" t="s">
        <v>693</v>
      </c>
      <c r="C1028" s="228" t="s">
        <v>740</v>
      </c>
      <c r="D1028" s="228" t="s">
        <v>695</v>
      </c>
      <c r="E1028" s="228" t="str">
        <f>CONCATENATE(SUM('Раздел 4'!AR59:AR59),"&lt;=",SUM('Раздел 4'!AM59:AM59))</f>
        <v>0&lt;=0</v>
      </c>
    </row>
    <row r="1029" spans="1:5" ht="25.5">
      <c r="A1029" s="227">
        <f>IF((SUM('Раздел 4'!AR15:AR15)&lt;=SUM('Раздел 4'!AM15:AM15)),"","Неверно!")</f>
      </c>
      <c r="B1029" s="230" t="s">
        <v>693</v>
      </c>
      <c r="C1029" s="228" t="s">
        <v>741</v>
      </c>
      <c r="D1029" s="228" t="s">
        <v>695</v>
      </c>
      <c r="E1029" s="228" t="str">
        <f>CONCATENATE(SUM('Раздел 4'!AR15:AR15),"&lt;=",SUM('Раздел 4'!AM15:AM15))</f>
        <v>0&lt;=0</v>
      </c>
    </row>
    <row r="1030" spans="1:5" ht="25.5">
      <c r="A1030" s="227">
        <f>IF((SUM('Раздел 4'!AR16:AR16)&lt;=SUM('Раздел 4'!AM16:AM16)),"","Неверно!")</f>
      </c>
      <c r="B1030" s="230" t="s">
        <v>693</v>
      </c>
      <c r="C1030" s="228" t="s">
        <v>742</v>
      </c>
      <c r="D1030" s="228" t="s">
        <v>695</v>
      </c>
      <c r="E1030" s="228" t="str">
        <f>CONCATENATE(SUM('Раздел 4'!AR16:AR16),"&lt;=",SUM('Раздел 4'!AM16:AM16))</f>
        <v>0&lt;=0</v>
      </c>
    </row>
    <row r="1031" spans="1:5" ht="25.5">
      <c r="A1031" s="227">
        <f>IF((SUM('Раздел 4'!AR17:AR17)&lt;=SUM('Раздел 4'!AM17:AM17)),"","Неверно!")</f>
      </c>
      <c r="B1031" s="230" t="s">
        <v>693</v>
      </c>
      <c r="C1031" s="228" t="s">
        <v>743</v>
      </c>
      <c r="D1031" s="228" t="s">
        <v>695</v>
      </c>
      <c r="E1031" s="228" t="str">
        <f>CONCATENATE(SUM('Раздел 4'!AR17:AR17),"&lt;=",SUM('Раздел 4'!AM17:AM17))</f>
        <v>0&lt;=0</v>
      </c>
    </row>
    <row r="1032" spans="1:5" ht="25.5">
      <c r="A1032" s="227">
        <f>IF((SUM('Раздел 4'!AR18:AR18)&lt;=SUM('Раздел 4'!AM18:AM18)),"","Неверно!")</f>
      </c>
      <c r="B1032" s="230" t="s">
        <v>693</v>
      </c>
      <c r="C1032" s="228" t="s">
        <v>744</v>
      </c>
      <c r="D1032" s="228" t="s">
        <v>695</v>
      </c>
      <c r="E1032" s="228" t="str">
        <f>CONCATENATE(SUM('Раздел 4'!AR18:AR18),"&lt;=",SUM('Раздел 4'!AM18:AM18))</f>
        <v>0&lt;=0</v>
      </c>
    </row>
    <row r="1033" spans="1:5" ht="25.5">
      <c r="A1033" s="227">
        <f>IF((SUM('Раздел 4'!F48:F48)&lt;=SUM('Раздел 4'!F44:F44)),"","Неверно!")</f>
      </c>
      <c r="B1033" s="230" t="s">
        <v>745</v>
      </c>
      <c r="C1033" s="228" t="s">
        <v>2317</v>
      </c>
      <c r="D1033" s="228" t="s">
        <v>1720</v>
      </c>
      <c r="E1033" s="228" t="str">
        <f>CONCATENATE(SUM('Раздел 4'!F48:F48),"&lt;=",SUM('Раздел 4'!F44:F44))</f>
        <v>0&lt;=0</v>
      </c>
    </row>
    <row r="1034" spans="1:5" ht="25.5">
      <c r="A1034" s="227">
        <f>IF((SUM('Раздел 4'!O48:O48)&lt;=SUM('Раздел 4'!O44:O44)),"","Неверно!")</f>
      </c>
      <c r="B1034" s="230" t="s">
        <v>745</v>
      </c>
      <c r="C1034" s="228" t="s">
        <v>2318</v>
      </c>
      <c r="D1034" s="228" t="s">
        <v>1720</v>
      </c>
      <c r="E1034" s="228" t="str">
        <f>CONCATENATE(SUM('Раздел 4'!O48:O48),"&lt;=",SUM('Раздел 4'!O44:O44))</f>
        <v>0&lt;=0</v>
      </c>
    </row>
    <row r="1035" spans="1:5" ht="25.5">
      <c r="A1035" s="227">
        <f>IF((SUM('Раздел 4'!P48:P48)&lt;=SUM('Раздел 4'!P44:P44)),"","Неверно!")</f>
      </c>
      <c r="B1035" s="230" t="s">
        <v>745</v>
      </c>
      <c r="C1035" s="228" t="s">
        <v>2319</v>
      </c>
      <c r="D1035" s="228" t="s">
        <v>1720</v>
      </c>
      <c r="E1035" s="228" t="str">
        <f>CONCATENATE(SUM('Раздел 4'!P48:P48),"&lt;=",SUM('Раздел 4'!P44:P44))</f>
        <v>0&lt;=0</v>
      </c>
    </row>
    <row r="1036" spans="1:5" ht="25.5">
      <c r="A1036" s="227">
        <f>IF((SUM('Раздел 4'!Q48:Q48)&lt;=SUM('Раздел 4'!Q44:Q44)),"","Неверно!")</f>
      </c>
      <c r="B1036" s="230" t="s">
        <v>745</v>
      </c>
      <c r="C1036" s="228" t="s">
        <v>2320</v>
      </c>
      <c r="D1036" s="228" t="s">
        <v>1720</v>
      </c>
      <c r="E1036" s="228" t="str">
        <f>CONCATENATE(SUM('Раздел 4'!Q48:Q48),"&lt;=",SUM('Раздел 4'!Q44:Q44))</f>
        <v>0&lt;=0</v>
      </c>
    </row>
    <row r="1037" spans="1:5" ht="25.5">
      <c r="A1037" s="227">
        <f>IF((SUM('Раздел 4'!R48:R48)&lt;=SUM('Раздел 4'!R44:R44)),"","Неверно!")</f>
      </c>
      <c r="B1037" s="230" t="s">
        <v>745</v>
      </c>
      <c r="C1037" s="228" t="s">
        <v>2321</v>
      </c>
      <c r="D1037" s="228" t="s">
        <v>1720</v>
      </c>
      <c r="E1037" s="228" t="str">
        <f>CONCATENATE(SUM('Раздел 4'!R48:R48),"&lt;=",SUM('Раздел 4'!R44:R44))</f>
        <v>0&lt;=0</v>
      </c>
    </row>
    <row r="1038" spans="1:5" ht="25.5">
      <c r="A1038" s="227">
        <f>IF((SUM('Раздел 4'!S48:S48)&lt;=SUM('Раздел 4'!S44:S44)),"","Неверно!")</f>
      </c>
      <c r="B1038" s="230" t="s">
        <v>745</v>
      </c>
      <c r="C1038" s="228" t="s">
        <v>2322</v>
      </c>
      <c r="D1038" s="228" t="s">
        <v>1720</v>
      </c>
      <c r="E1038" s="228" t="str">
        <f>CONCATENATE(SUM('Раздел 4'!S48:S48),"&lt;=",SUM('Раздел 4'!S44:S44))</f>
        <v>0&lt;=0</v>
      </c>
    </row>
    <row r="1039" spans="1:5" ht="25.5">
      <c r="A1039" s="227">
        <f>IF((SUM('Раздел 4'!T48:T48)&lt;=SUM('Раздел 4'!T44:T44)),"","Неверно!")</f>
      </c>
      <c r="B1039" s="230" t="s">
        <v>745</v>
      </c>
      <c r="C1039" s="228" t="s">
        <v>2323</v>
      </c>
      <c r="D1039" s="228" t="s">
        <v>1720</v>
      </c>
      <c r="E1039" s="228" t="str">
        <f>CONCATENATE(SUM('Раздел 4'!T48:T48),"&lt;=",SUM('Раздел 4'!T44:T44))</f>
        <v>0&lt;=0</v>
      </c>
    </row>
    <row r="1040" spans="1:5" ht="25.5">
      <c r="A1040" s="227">
        <f>IF((SUM('Раздел 4'!U48:U48)&lt;=SUM('Раздел 4'!U44:U44)),"","Неверно!")</f>
      </c>
      <c r="B1040" s="230" t="s">
        <v>745</v>
      </c>
      <c r="C1040" s="228" t="s">
        <v>2324</v>
      </c>
      <c r="D1040" s="228" t="s">
        <v>1720</v>
      </c>
      <c r="E1040" s="228" t="str">
        <f>CONCATENATE(SUM('Раздел 4'!U48:U48),"&lt;=",SUM('Раздел 4'!U44:U44))</f>
        <v>0&lt;=0</v>
      </c>
    </row>
    <row r="1041" spans="1:5" ht="25.5">
      <c r="A1041" s="227">
        <f>IF((SUM('Раздел 4'!V48:V48)&lt;=SUM('Раздел 4'!V44:V44)),"","Неверно!")</f>
      </c>
      <c r="B1041" s="230" t="s">
        <v>745</v>
      </c>
      <c r="C1041" s="228" t="s">
        <v>2325</v>
      </c>
      <c r="D1041" s="228" t="s">
        <v>1720</v>
      </c>
      <c r="E1041" s="228" t="str">
        <f>CONCATENATE(SUM('Раздел 4'!V48:V48),"&lt;=",SUM('Раздел 4'!V44:V44))</f>
        <v>0&lt;=0</v>
      </c>
    </row>
    <row r="1042" spans="1:5" ht="25.5">
      <c r="A1042" s="227">
        <f>IF((SUM('Раздел 4'!W48:W48)&lt;=SUM('Раздел 4'!W44:W44)),"","Неверно!")</f>
      </c>
      <c r="B1042" s="230" t="s">
        <v>745</v>
      </c>
      <c r="C1042" s="228" t="s">
        <v>2326</v>
      </c>
      <c r="D1042" s="228" t="s">
        <v>1720</v>
      </c>
      <c r="E1042" s="228" t="str">
        <f>CONCATENATE(SUM('Раздел 4'!W48:W48),"&lt;=",SUM('Раздел 4'!W44:W44))</f>
        <v>0&lt;=0</v>
      </c>
    </row>
    <row r="1043" spans="1:5" ht="25.5">
      <c r="A1043" s="227">
        <f>IF((SUM('Раздел 4'!X48:X48)&lt;=SUM('Раздел 4'!X44:X44)),"","Неверно!")</f>
      </c>
      <c r="B1043" s="230" t="s">
        <v>745</v>
      </c>
      <c r="C1043" s="228" t="s">
        <v>2327</v>
      </c>
      <c r="D1043" s="228" t="s">
        <v>1720</v>
      </c>
      <c r="E1043" s="228" t="str">
        <f>CONCATENATE(SUM('Раздел 4'!X48:X48),"&lt;=",SUM('Раздел 4'!X44:X44))</f>
        <v>0&lt;=0</v>
      </c>
    </row>
    <row r="1044" spans="1:5" ht="25.5">
      <c r="A1044" s="227">
        <f>IF((SUM('Раздел 4'!G48:G48)&lt;=SUM('Раздел 4'!G44:G44)),"","Неверно!")</f>
      </c>
      <c r="B1044" s="230" t="s">
        <v>745</v>
      </c>
      <c r="C1044" s="228" t="s">
        <v>2328</v>
      </c>
      <c r="D1044" s="228" t="s">
        <v>1720</v>
      </c>
      <c r="E1044" s="228" t="str">
        <f>CONCATENATE(SUM('Раздел 4'!G48:G48),"&lt;=",SUM('Раздел 4'!G44:G44))</f>
        <v>0&lt;=0</v>
      </c>
    </row>
    <row r="1045" spans="1:5" ht="25.5">
      <c r="A1045" s="227">
        <f>IF((SUM('Раздел 4'!Y48:Y48)&lt;=SUM('Раздел 4'!Y44:Y44)),"","Неверно!")</f>
      </c>
      <c r="B1045" s="230" t="s">
        <v>745</v>
      </c>
      <c r="C1045" s="228" t="s">
        <v>2329</v>
      </c>
      <c r="D1045" s="228" t="s">
        <v>1720</v>
      </c>
      <c r="E1045" s="228" t="str">
        <f>CONCATENATE(SUM('Раздел 4'!Y48:Y48),"&lt;=",SUM('Раздел 4'!Y44:Y44))</f>
        <v>0&lt;=0</v>
      </c>
    </row>
    <row r="1046" spans="1:5" ht="25.5">
      <c r="A1046" s="227">
        <f>IF((SUM('Раздел 4'!Z48:Z48)&lt;=SUM('Раздел 4'!Z44:Z44)),"","Неверно!")</f>
      </c>
      <c r="B1046" s="230" t="s">
        <v>745</v>
      </c>
      <c r="C1046" s="228" t="s">
        <v>2330</v>
      </c>
      <c r="D1046" s="228" t="s">
        <v>1720</v>
      </c>
      <c r="E1046" s="228" t="str">
        <f>CONCATENATE(SUM('Раздел 4'!Z48:Z48),"&lt;=",SUM('Раздел 4'!Z44:Z44))</f>
        <v>0&lt;=0</v>
      </c>
    </row>
    <row r="1047" spans="1:5" ht="25.5">
      <c r="A1047" s="227">
        <f>IF((SUM('Раздел 4'!AA48:AA48)&lt;=SUM('Раздел 4'!AA44:AA44)),"","Неверно!")</f>
      </c>
      <c r="B1047" s="230" t="s">
        <v>745</v>
      </c>
      <c r="C1047" s="228" t="s">
        <v>2331</v>
      </c>
      <c r="D1047" s="228" t="s">
        <v>1720</v>
      </c>
      <c r="E1047" s="228" t="str">
        <f>CONCATENATE(SUM('Раздел 4'!AA48:AA48),"&lt;=",SUM('Раздел 4'!AA44:AA44))</f>
        <v>0&lt;=0</v>
      </c>
    </row>
    <row r="1048" spans="1:5" ht="25.5">
      <c r="A1048" s="227">
        <f>IF((SUM('Раздел 4'!AB48:AB48)&lt;=SUM('Раздел 4'!AB44:AB44)),"","Неверно!")</f>
      </c>
      <c r="B1048" s="230" t="s">
        <v>745</v>
      </c>
      <c r="C1048" s="228" t="s">
        <v>2332</v>
      </c>
      <c r="D1048" s="228" t="s">
        <v>1720</v>
      </c>
      <c r="E1048" s="228" t="str">
        <f>CONCATENATE(SUM('Раздел 4'!AB48:AB48),"&lt;=",SUM('Раздел 4'!AB44:AB44))</f>
        <v>0&lt;=0</v>
      </c>
    </row>
    <row r="1049" spans="1:5" ht="25.5">
      <c r="A1049" s="227">
        <f>IF((SUM('Раздел 4'!AC48:AC48)&lt;=SUM('Раздел 4'!AC44:AC44)),"","Неверно!")</f>
      </c>
      <c r="B1049" s="230" t="s">
        <v>745</v>
      </c>
      <c r="C1049" s="228" t="s">
        <v>2333</v>
      </c>
      <c r="D1049" s="228" t="s">
        <v>1720</v>
      </c>
      <c r="E1049" s="228" t="str">
        <f>CONCATENATE(SUM('Раздел 4'!AC48:AC48),"&lt;=",SUM('Раздел 4'!AC44:AC44))</f>
        <v>0&lt;=0</v>
      </c>
    </row>
    <row r="1050" spans="1:5" ht="25.5">
      <c r="A1050" s="227">
        <f>IF((SUM('Раздел 4'!AD48:AD48)&lt;=SUM('Раздел 4'!AD44:AD44)),"","Неверно!")</f>
      </c>
      <c r="B1050" s="230" t="s">
        <v>745</v>
      </c>
      <c r="C1050" s="228" t="s">
        <v>2334</v>
      </c>
      <c r="D1050" s="228" t="s">
        <v>1720</v>
      </c>
      <c r="E1050" s="228" t="str">
        <f>CONCATENATE(SUM('Раздел 4'!AD48:AD48),"&lt;=",SUM('Раздел 4'!AD44:AD44))</f>
        <v>0&lt;=0</v>
      </c>
    </row>
    <row r="1051" spans="1:5" ht="25.5">
      <c r="A1051" s="227">
        <f>IF((SUM('Раздел 4'!AE48:AE48)&lt;=SUM('Раздел 4'!AE44:AE44)),"","Неверно!")</f>
      </c>
      <c r="B1051" s="230" t="s">
        <v>745</v>
      </c>
      <c r="C1051" s="228" t="s">
        <v>2335</v>
      </c>
      <c r="D1051" s="228" t="s">
        <v>1720</v>
      </c>
      <c r="E1051" s="228" t="str">
        <f>CONCATENATE(SUM('Раздел 4'!AE48:AE48),"&lt;=",SUM('Раздел 4'!AE44:AE44))</f>
        <v>0&lt;=0</v>
      </c>
    </row>
    <row r="1052" spans="1:5" ht="25.5">
      <c r="A1052" s="227">
        <f>IF((SUM('Раздел 4'!AF48:AF48)&lt;=SUM('Раздел 4'!AF44:AF44)),"","Неверно!")</f>
      </c>
      <c r="B1052" s="230" t="s">
        <v>745</v>
      </c>
      <c r="C1052" s="228" t="s">
        <v>2336</v>
      </c>
      <c r="D1052" s="228" t="s">
        <v>1720</v>
      </c>
      <c r="E1052" s="228" t="str">
        <f>CONCATENATE(SUM('Раздел 4'!AF48:AF48),"&lt;=",SUM('Раздел 4'!AF44:AF44))</f>
        <v>0&lt;=0</v>
      </c>
    </row>
    <row r="1053" spans="1:5" ht="25.5">
      <c r="A1053" s="227">
        <f>IF((SUM('Раздел 4'!AG48:AG48)&lt;=SUM('Раздел 4'!AG44:AG44)),"","Неверно!")</f>
      </c>
      <c r="B1053" s="230" t="s">
        <v>745</v>
      </c>
      <c r="C1053" s="228" t="s">
        <v>2337</v>
      </c>
      <c r="D1053" s="228" t="s">
        <v>1720</v>
      </c>
      <c r="E1053" s="228" t="str">
        <f>CONCATENATE(SUM('Раздел 4'!AG48:AG48),"&lt;=",SUM('Раздел 4'!AG44:AG44))</f>
        <v>0&lt;=0</v>
      </c>
    </row>
    <row r="1054" spans="1:5" ht="25.5">
      <c r="A1054" s="227">
        <f>IF((SUM('Раздел 4'!AH48:AH48)&lt;=SUM('Раздел 4'!AH44:AH44)),"","Неверно!")</f>
      </c>
      <c r="B1054" s="230" t="s">
        <v>745</v>
      </c>
      <c r="C1054" s="228" t="s">
        <v>2338</v>
      </c>
      <c r="D1054" s="228" t="s">
        <v>1720</v>
      </c>
      <c r="E1054" s="228" t="str">
        <f>CONCATENATE(SUM('Раздел 4'!AH48:AH48),"&lt;=",SUM('Раздел 4'!AH44:AH44))</f>
        <v>0&lt;=0</v>
      </c>
    </row>
    <row r="1055" spans="1:5" ht="25.5">
      <c r="A1055" s="227">
        <f>IF((SUM('Раздел 4'!H48:H48)&lt;=SUM('Раздел 4'!H44:H44)),"","Неверно!")</f>
      </c>
      <c r="B1055" s="230" t="s">
        <v>745</v>
      </c>
      <c r="C1055" s="228" t="s">
        <v>2339</v>
      </c>
      <c r="D1055" s="228" t="s">
        <v>1720</v>
      </c>
      <c r="E1055" s="228" t="str">
        <f>CONCATENATE(SUM('Раздел 4'!H48:H48),"&lt;=",SUM('Раздел 4'!H44:H44))</f>
        <v>0&lt;=0</v>
      </c>
    </row>
    <row r="1056" spans="1:5" ht="25.5">
      <c r="A1056" s="227">
        <f>IF((SUM('Раздел 4'!AI48:AI48)&lt;=SUM('Раздел 4'!AI44:AI44)),"","Неверно!")</f>
      </c>
      <c r="B1056" s="230" t="s">
        <v>745</v>
      </c>
      <c r="C1056" s="228" t="s">
        <v>2340</v>
      </c>
      <c r="D1056" s="228" t="s">
        <v>1720</v>
      </c>
      <c r="E1056" s="228" t="str">
        <f>CONCATENATE(SUM('Раздел 4'!AI48:AI48),"&lt;=",SUM('Раздел 4'!AI44:AI44))</f>
        <v>0&lt;=0</v>
      </c>
    </row>
    <row r="1057" spans="1:5" ht="25.5">
      <c r="A1057" s="227">
        <f>IF((SUM('Раздел 4'!AJ48:AJ48)&lt;=SUM('Раздел 4'!AJ44:AJ44)),"","Неверно!")</f>
      </c>
      <c r="B1057" s="230" t="s">
        <v>745</v>
      </c>
      <c r="C1057" s="228" t="s">
        <v>2341</v>
      </c>
      <c r="D1057" s="228" t="s">
        <v>1720</v>
      </c>
      <c r="E1057" s="228" t="str">
        <f>CONCATENATE(SUM('Раздел 4'!AJ48:AJ48),"&lt;=",SUM('Раздел 4'!AJ44:AJ44))</f>
        <v>0&lt;=0</v>
      </c>
    </row>
    <row r="1058" spans="1:5" ht="25.5">
      <c r="A1058" s="227">
        <f>IF((SUM('Раздел 4'!AK48:AK48)&lt;=SUM('Раздел 4'!AK44:AK44)),"","Неверно!")</f>
      </c>
      <c r="B1058" s="230" t="s">
        <v>745</v>
      </c>
      <c r="C1058" s="228" t="s">
        <v>2342</v>
      </c>
      <c r="D1058" s="228" t="s">
        <v>1720</v>
      </c>
      <c r="E1058" s="228" t="str">
        <f>CONCATENATE(SUM('Раздел 4'!AK48:AK48),"&lt;=",SUM('Раздел 4'!AK44:AK44))</f>
        <v>0&lt;=0</v>
      </c>
    </row>
    <row r="1059" spans="1:5" ht="25.5">
      <c r="A1059" s="227">
        <f>IF((SUM('Раздел 4'!AL48:AL48)&lt;=SUM('Раздел 4'!AL44:AL44)),"","Неверно!")</f>
      </c>
      <c r="B1059" s="230" t="s">
        <v>745</v>
      </c>
      <c r="C1059" s="228" t="s">
        <v>2343</v>
      </c>
      <c r="D1059" s="228" t="s">
        <v>1720</v>
      </c>
      <c r="E1059" s="228" t="str">
        <f>CONCATENATE(SUM('Раздел 4'!AL48:AL48),"&lt;=",SUM('Раздел 4'!AL44:AL44))</f>
        <v>0&lt;=0</v>
      </c>
    </row>
    <row r="1060" spans="1:5" ht="25.5">
      <c r="A1060" s="227">
        <f>IF((SUM('Раздел 4'!AM48:AM48)&lt;=SUM('Раздел 4'!AM44:AM44)),"","Неверно!")</f>
      </c>
      <c r="B1060" s="230" t="s">
        <v>745</v>
      </c>
      <c r="C1060" s="228" t="s">
        <v>2344</v>
      </c>
      <c r="D1060" s="228" t="s">
        <v>1720</v>
      </c>
      <c r="E1060" s="228" t="str">
        <f>CONCATENATE(SUM('Раздел 4'!AM48:AM48),"&lt;=",SUM('Раздел 4'!AM44:AM44))</f>
        <v>0&lt;=0</v>
      </c>
    </row>
    <row r="1061" spans="1:5" ht="25.5">
      <c r="A1061" s="227">
        <f>IF((SUM('Раздел 4'!AN48:AN48)&lt;=SUM('Раздел 4'!AN44:AN44)),"","Неверно!")</f>
      </c>
      <c r="B1061" s="230" t="s">
        <v>745</v>
      </c>
      <c r="C1061" s="228" t="s">
        <v>2345</v>
      </c>
      <c r="D1061" s="228" t="s">
        <v>1720</v>
      </c>
      <c r="E1061" s="228" t="str">
        <f>CONCATENATE(SUM('Раздел 4'!AN48:AN48),"&lt;=",SUM('Раздел 4'!AN44:AN44))</f>
        <v>0&lt;=0</v>
      </c>
    </row>
    <row r="1062" spans="1:5" ht="25.5">
      <c r="A1062" s="227">
        <f>IF((SUM('Раздел 4'!AO48:AO48)&lt;=SUM('Раздел 4'!AO44:AO44)),"","Неверно!")</f>
      </c>
      <c r="B1062" s="230" t="s">
        <v>745</v>
      </c>
      <c r="C1062" s="228" t="s">
        <v>2346</v>
      </c>
      <c r="D1062" s="228" t="s">
        <v>1720</v>
      </c>
      <c r="E1062" s="228" t="str">
        <f>CONCATENATE(SUM('Раздел 4'!AO48:AO48),"&lt;=",SUM('Раздел 4'!AO44:AO44))</f>
        <v>0&lt;=0</v>
      </c>
    </row>
    <row r="1063" spans="1:5" ht="25.5">
      <c r="A1063" s="227">
        <f>IF((SUM('Раздел 4'!AP48:AP48)&lt;=SUM('Раздел 4'!AP44:AP44)),"","Неверно!")</f>
      </c>
      <c r="B1063" s="230" t="s">
        <v>745</v>
      </c>
      <c r="C1063" s="228" t="s">
        <v>2347</v>
      </c>
      <c r="D1063" s="228" t="s">
        <v>1720</v>
      </c>
      <c r="E1063" s="228" t="str">
        <f>CONCATENATE(SUM('Раздел 4'!AP48:AP48),"&lt;=",SUM('Раздел 4'!AP44:AP44))</f>
        <v>0&lt;=0</v>
      </c>
    </row>
    <row r="1064" spans="1:5" ht="25.5">
      <c r="A1064" s="227">
        <f>IF((SUM('Раздел 4'!AQ48:AQ48)&lt;=SUM('Раздел 4'!AQ44:AQ44)),"","Неверно!")</f>
      </c>
      <c r="B1064" s="230" t="s">
        <v>745</v>
      </c>
      <c r="C1064" s="228" t="s">
        <v>2348</v>
      </c>
      <c r="D1064" s="228" t="s">
        <v>1720</v>
      </c>
      <c r="E1064" s="228" t="str">
        <f>CONCATENATE(SUM('Раздел 4'!AQ48:AQ48),"&lt;=",SUM('Раздел 4'!AQ44:AQ44))</f>
        <v>0&lt;=0</v>
      </c>
    </row>
    <row r="1065" spans="1:5" ht="25.5">
      <c r="A1065" s="227">
        <f>IF((SUM('Раздел 4'!I48:I48)&lt;=SUM('Раздел 4'!I44:I44)),"","Неверно!")</f>
      </c>
      <c r="B1065" s="230" t="s">
        <v>745</v>
      </c>
      <c r="C1065" s="228" t="s">
        <v>2349</v>
      </c>
      <c r="D1065" s="228" t="s">
        <v>1720</v>
      </c>
      <c r="E1065" s="228" t="str">
        <f>CONCATENATE(SUM('Раздел 4'!I48:I48),"&lt;=",SUM('Раздел 4'!I44:I44))</f>
        <v>0&lt;=0</v>
      </c>
    </row>
    <row r="1066" spans="1:5" ht="25.5">
      <c r="A1066" s="227">
        <f>IF((SUM('Раздел 4'!J48:J48)&lt;=SUM('Раздел 4'!J44:J44)),"","Неверно!")</f>
      </c>
      <c r="B1066" s="230" t="s">
        <v>745</v>
      </c>
      <c r="C1066" s="228" t="s">
        <v>2350</v>
      </c>
      <c r="D1066" s="228" t="s">
        <v>1720</v>
      </c>
      <c r="E1066" s="228" t="str">
        <f>CONCATENATE(SUM('Раздел 4'!J48:J48),"&lt;=",SUM('Раздел 4'!J44:J44))</f>
        <v>0&lt;=0</v>
      </c>
    </row>
    <row r="1067" spans="1:5" ht="25.5">
      <c r="A1067" s="227">
        <f>IF((SUM('Раздел 4'!K48:K48)&lt;=SUM('Раздел 4'!K44:K44)),"","Неверно!")</f>
      </c>
      <c r="B1067" s="230" t="s">
        <v>745</v>
      </c>
      <c r="C1067" s="228" t="s">
        <v>2351</v>
      </c>
      <c r="D1067" s="228" t="s">
        <v>1720</v>
      </c>
      <c r="E1067" s="228" t="str">
        <f>CONCATENATE(SUM('Раздел 4'!K48:K48),"&lt;=",SUM('Раздел 4'!K44:K44))</f>
        <v>0&lt;=0</v>
      </c>
    </row>
    <row r="1068" spans="1:5" ht="25.5">
      <c r="A1068" s="227">
        <f>IF((SUM('Раздел 4'!L48:L48)&lt;=SUM('Раздел 4'!L44:L44)),"","Неверно!")</f>
      </c>
      <c r="B1068" s="230" t="s">
        <v>745</v>
      </c>
      <c r="C1068" s="228" t="s">
        <v>2352</v>
      </c>
      <c r="D1068" s="228" t="s">
        <v>1720</v>
      </c>
      <c r="E1068" s="228" t="str">
        <f>CONCATENATE(SUM('Раздел 4'!L48:L48),"&lt;=",SUM('Раздел 4'!L44:L44))</f>
        <v>0&lt;=0</v>
      </c>
    </row>
    <row r="1069" spans="1:5" ht="25.5">
      <c r="A1069" s="227">
        <f>IF((SUM('Раздел 4'!M48:M48)&lt;=SUM('Раздел 4'!M44:M44)),"","Неверно!")</f>
      </c>
      <c r="B1069" s="230" t="s">
        <v>745</v>
      </c>
      <c r="C1069" s="228" t="s">
        <v>2353</v>
      </c>
      <c r="D1069" s="228" t="s">
        <v>1720</v>
      </c>
      <c r="E1069" s="228" t="str">
        <f>CONCATENATE(SUM('Раздел 4'!M48:M48),"&lt;=",SUM('Раздел 4'!M44:M44))</f>
        <v>0&lt;=0</v>
      </c>
    </row>
    <row r="1070" spans="1:5" ht="25.5">
      <c r="A1070" s="227">
        <f>IF((SUM('Раздел 4'!N48:N48)&lt;=SUM('Раздел 4'!N44:N44)),"","Неверно!")</f>
      </c>
      <c r="B1070" s="230" t="s">
        <v>745</v>
      </c>
      <c r="C1070" s="228" t="s">
        <v>2354</v>
      </c>
      <c r="D1070" s="228" t="s">
        <v>1720</v>
      </c>
      <c r="E1070" s="228" t="str">
        <f>CONCATENATE(SUM('Раздел 4'!N48:N48),"&lt;=",SUM('Раздел 4'!N44:N44))</f>
        <v>0&lt;=0</v>
      </c>
    </row>
    <row r="1071" spans="1:5" ht="25.5">
      <c r="A1071" s="227">
        <f>IF((SUM('Раздел 4'!AJ10:AJ10)&lt;=SUM('Раздел 4'!T10:T10)),"","Неверно!")</f>
      </c>
      <c r="B1071" s="230" t="s">
        <v>746</v>
      </c>
      <c r="C1071" s="228" t="s">
        <v>2158</v>
      </c>
      <c r="D1071" s="228" t="s">
        <v>1702</v>
      </c>
      <c r="E1071" s="228" t="str">
        <f>CONCATENATE(SUM('Раздел 4'!AJ10:AJ10),"&lt;=",SUM('Раздел 4'!T10:T10))</f>
        <v>0&lt;=0</v>
      </c>
    </row>
    <row r="1072" spans="1:5" ht="25.5">
      <c r="A1072" s="227">
        <f>IF((SUM('Раздел 4'!AJ19:AJ19)&lt;=SUM('Раздел 4'!T19:T19)),"","Неверно!")</f>
      </c>
      <c r="B1072" s="230" t="s">
        <v>746</v>
      </c>
      <c r="C1072" s="228" t="s">
        <v>2159</v>
      </c>
      <c r="D1072" s="228" t="s">
        <v>1702</v>
      </c>
      <c r="E1072" s="228" t="str">
        <f>CONCATENATE(SUM('Раздел 4'!AJ19:AJ19),"&lt;=",SUM('Раздел 4'!T19:T19))</f>
        <v>0&lt;=0</v>
      </c>
    </row>
    <row r="1073" spans="1:5" ht="25.5">
      <c r="A1073" s="227">
        <f>IF((SUM('Раздел 4'!AJ20:AJ20)&lt;=SUM('Раздел 4'!T20:T20)),"","Неверно!")</f>
      </c>
      <c r="B1073" s="230" t="s">
        <v>746</v>
      </c>
      <c r="C1073" s="228" t="s">
        <v>2160</v>
      </c>
      <c r="D1073" s="228" t="s">
        <v>1702</v>
      </c>
      <c r="E1073" s="228" t="str">
        <f>CONCATENATE(SUM('Раздел 4'!AJ20:AJ20),"&lt;=",SUM('Раздел 4'!T20:T20))</f>
        <v>0&lt;=0</v>
      </c>
    </row>
    <row r="1074" spans="1:5" ht="25.5">
      <c r="A1074" s="227">
        <f>IF((SUM('Раздел 4'!AJ21:AJ21)&lt;=SUM('Раздел 4'!T21:T21)),"","Неверно!")</f>
      </c>
      <c r="B1074" s="230" t="s">
        <v>746</v>
      </c>
      <c r="C1074" s="228" t="s">
        <v>2161</v>
      </c>
      <c r="D1074" s="228" t="s">
        <v>1702</v>
      </c>
      <c r="E1074" s="228" t="str">
        <f>CONCATENATE(SUM('Раздел 4'!AJ21:AJ21),"&lt;=",SUM('Раздел 4'!T21:T21))</f>
        <v>0&lt;=0</v>
      </c>
    </row>
    <row r="1075" spans="1:5" ht="25.5">
      <c r="A1075" s="227">
        <f>IF((SUM('Раздел 4'!AJ22:AJ22)&lt;=SUM('Раздел 4'!T22:T22)),"","Неверно!")</f>
      </c>
      <c r="B1075" s="230" t="s">
        <v>746</v>
      </c>
      <c r="C1075" s="228" t="s">
        <v>2162</v>
      </c>
      <c r="D1075" s="228" t="s">
        <v>1702</v>
      </c>
      <c r="E1075" s="228" t="str">
        <f>CONCATENATE(SUM('Раздел 4'!AJ22:AJ22),"&lt;=",SUM('Раздел 4'!T22:T22))</f>
        <v>0&lt;=0</v>
      </c>
    </row>
    <row r="1076" spans="1:5" ht="25.5">
      <c r="A1076" s="227">
        <f>IF((SUM('Раздел 4'!AJ23:AJ23)&lt;=SUM('Раздел 4'!T23:T23)),"","Неверно!")</f>
      </c>
      <c r="B1076" s="230" t="s">
        <v>746</v>
      </c>
      <c r="C1076" s="228" t="s">
        <v>2163</v>
      </c>
      <c r="D1076" s="228" t="s">
        <v>1702</v>
      </c>
      <c r="E1076" s="228" t="str">
        <f>CONCATENATE(SUM('Раздел 4'!AJ23:AJ23),"&lt;=",SUM('Раздел 4'!T23:T23))</f>
        <v>0&lt;=0</v>
      </c>
    </row>
    <row r="1077" spans="1:5" ht="25.5">
      <c r="A1077" s="227">
        <f>IF((SUM('Раздел 4'!AJ24:AJ24)&lt;=SUM('Раздел 4'!T24:T24)),"","Неверно!")</f>
      </c>
      <c r="B1077" s="230" t="s">
        <v>746</v>
      </c>
      <c r="C1077" s="228" t="s">
        <v>2164</v>
      </c>
      <c r="D1077" s="228" t="s">
        <v>1702</v>
      </c>
      <c r="E1077" s="228" t="str">
        <f>CONCATENATE(SUM('Раздел 4'!AJ24:AJ24),"&lt;=",SUM('Раздел 4'!T24:T24))</f>
        <v>0&lt;=0</v>
      </c>
    </row>
    <row r="1078" spans="1:5" ht="25.5">
      <c r="A1078" s="227">
        <f>IF((SUM('Раздел 4'!AJ25:AJ25)&lt;=SUM('Раздел 4'!T25:T25)),"","Неверно!")</f>
      </c>
      <c r="B1078" s="230" t="s">
        <v>746</v>
      </c>
      <c r="C1078" s="228" t="s">
        <v>2165</v>
      </c>
      <c r="D1078" s="228" t="s">
        <v>1702</v>
      </c>
      <c r="E1078" s="228" t="str">
        <f>CONCATENATE(SUM('Раздел 4'!AJ25:AJ25),"&lt;=",SUM('Раздел 4'!T25:T25))</f>
        <v>0&lt;=0</v>
      </c>
    </row>
    <row r="1079" spans="1:5" ht="25.5">
      <c r="A1079" s="227">
        <f>IF((SUM('Раздел 4'!AJ26:AJ26)&lt;=SUM('Раздел 4'!T26:T26)),"","Неверно!")</f>
      </c>
      <c r="B1079" s="230" t="s">
        <v>746</v>
      </c>
      <c r="C1079" s="228" t="s">
        <v>2166</v>
      </c>
      <c r="D1079" s="228" t="s">
        <v>1702</v>
      </c>
      <c r="E1079" s="228" t="str">
        <f>CONCATENATE(SUM('Раздел 4'!AJ26:AJ26),"&lt;=",SUM('Раздел 4'!T26:T26))</f>
        <v>0&lt;=0</v>
      </c>
    </row>
    <row r="1080" spans="1:5" ht="25.5">
      <c r="A1080" s="227">
        <f>IF((SUM('Раздел 4'!AJ27:AJ27)&lt;=SUM('Раздел 4'!T27:T27)),"","Неверно!")</f>
      </c>
      <c r="B1080" s="230" t="s">
        <v>746</v>
      </c>
      <c r="C1080" s="228" t="s">
        <v>2167</v>
      </c>
      <c r="D1080" s="228" t="s">
        <v>1702</v>
      </c>
      <c r="E1080" s="228" t="str">
        <f>CONCATENATE(SUM('Раздел 4'!AJ27:AJ27),"&lt;=",SUM('Раздел 4'!T27:T27))</f>
        <v>0&lt;=0</v>
      </c>
    </row>
    <row r="1081" spans="1:5" ht="25.5">
      <c r="A1081" s="227">
        <f>IF((SUM('Раздел 4'!AJ28:AJ28)&lt;=SUM('Раздел 4'!T28:T28)),"","Неверно!")</f>
      </c>
      <c r="B1081" s="230" t="s">
        <v>746</v>
      </c>
      <c r="C1081" s="228" t="s">
        <v>2168</v>
      </c>
      <c r="D1081" s="228" t="s">
        <v>1702</v>
      </c>
      <c r="E1081" s="228" t="str">
        <f>CONCATENATE(SUM('Раздел 4'!AJ28:AJ28),"&lt;=",SUM('Раздел 4'!T28:T28))</f>
        <v>0&lt;=0</v>
      </c>
    </row>
    <row r="1082" spans="1:5" ht="25.5">
      <c r="A1082" s="227">
        <f>IF((SUM('Раздел 4'!AJ11:AJ11)&lt;=SUM('Раздел 4'!T11:T11)),"","Неверно!")</f>
      </c>
      <c r="B1082" s="230" t="s">
        <v>746</v>
      </c>
      <c r="C1082" s="228" t="s">
        <v>2169</v>
      </c>
      <c r="D1082" s="228" t="s">
        <v>1702</v>
      </c>
      <c r="E1082" s="228" t="str">
        <f>CONCATENATE(SUM('Раздел 4'!AJ11:AJ11),"&lt;=",SUM('Раздел 4'!T11:T11))</f>
        <v>0&lt;=0</v>
      </c>
    </row>
    <row r="1083" spans="1:5" ht="25.5">
      <c r="A1083" s="227">
        <f>IF((SUM('Раздел 4'!AJ29:AJ29)&lt;=SUM('Раздел 4'!T29:T29)),"","Неверно!")</f>
      </c>
      <c r="B1083" s="230" t="s">
        <v>746</v>
      </c>
      <c r="C1083" s="228" t="s">
        <v>2170</v>
      </c>
      <c r="D1083" s="228" t="s">
        <v>1702</v>
      </c>
      <c r="E1083" s="228" t="str">
        <f>CONCATENATE(SUM('Раздел 4'!AJ29:AJ29),"&lt;=",SUM('Раздел 4'!T29:T29))</f>
        <v>0&lt;=0</v>
      </c>
    </row>
    <row r="1084" spans="1:5" ht="25.5">
      <c r="A1084" s="227">
        <f>IF((SUM('Раздел 4'!AJ30:AJ30)&lt;=SUM('Раздел 4'!T30:T30)),"","Неверно!")</f>
      </c>
      <c r="B1084" s="230" t="s">
        <v>746</v>
      </c>
      <c r="C1084" s="228" t="s">
        <v>2171</v>
      </c>
      <c r="D1084" s="228" t="s">
        <v>1702</v>
      </c>
      <c r="E1084" s="228" t="str">
        <f>CONCATENATE(SUM('Раздел 4'!AJ30:AJ30),"&lt;=",SUM('Раздел 4'!T30:T30))</f>
        <v>0&lt;=0</v>
      </c>
    </row>
    <row r="1085" spans="1:5" ht="25.5">
      <c r="A1085" s="227">
        <f>IF((SUM('Раздел 4'!AJ31:AJ31)&lt;=SUM('Раздел 4'!T31:T31)),"","Неверно!")</f>
      </c>
      <c r="B1085" s="230" t="s">
        <v>746</v>
      </c>
      <c r="C1085" s="228" t="s">
        <v>2172</v>
      </c>
      <c r="D1085" s="228" t="s">
        <v>1702</v>
      </c>
      <c r="E1085" s="228" t="str">
        <f>CONCATENATE(SUM('Раздел 4'!AJ31:AJ31),"&lt;=",SUM('Раздел 4'!T31:T31))</f>
        <v>0&lt;=0</v>
      </c>
    </row>
    <row r="1086" spans="1:5" ht="25.5">
      <c r="A1086" s="227">
        <f>IF((SUM('Раздел 4'!AJ32:AJ32)&lt;=SUM('Раздел 4'!T32:T32)),"","Неверно!")</f>
      </c>
      <c r="B1086" s="230" t="s">
        <v>746</v>
      </c>
      <c r="C1086" s="228" t="s">
        <v>2173</v>
      </c>
      <c r="D1086" s="228" t="s">
        <v>1702</v>
      </c>
      <c r="E1086" s="228" t="str">
        <f>CONCATENATE(SUM('Раздел 4'!AJ32:AJ32),"&lt;=",SUM('Раздел 4'!T32:T32))</f>
        <v>0&lt;=0</v>
      </c>
    </row>
    <row r="1087" spans="1:5" ht="25.5">
      <c r="A1087" s="227">
        <f>IF((SUM('Раздел 4'!AJ33:AJ33)&lt;=SUM('Раздел 4'!T33:T33)),"","Неверно!")</f>
      </c>
      <c r="B1087" s="230" t="s">
        <v>746</v>
      </c>
      <c r="C1087" s="228" t="s">
        <v>2174</v>
      </c>
      <c r="D1087" s="228" t="s">
        <v>1702</v>
      </c>
      <c r="E1087" s="228" t="str">
        <f>CONCATENATE(SUM('Раздел 4'!AJ33:AJ33),"&lt;=",SUM('Раздел 4'!T33:T33))</f>
        <v>0&lt;=0</v>
      </c>
    </row>
    <row r="1088" spans="1:5" ht="25.5">
      <c r="A1088" s="227">
        <f>IF((SUM('Раздел 4'!AJ34:AJ34)&lt;=SUM('Раздел 4'!T34:T34)),"","Неверно!")</f>
      </c>
      <c r="B1088" s="230" t="s">
        <v>746</v>
      </c>
      <c r="C1088" s="228" t="s">
        <v>2175</v>
      </c>
      <c r="D1088" s="228" t="s">
        <v>1702</v>
      </c>
      <c r="E1088" s="228" t="str">
        <f>CONCATENATE(SUM('Раздел 4'!AJ34:AJ34),"&lt;=",SUM('Раздел 4'!T34:T34))</f>
        <v>0&lt;=0</v>
      </c>
    </row>
    <row r="1089" spans="1:5" ht="25.5">
      <c r="A1089" s="227">
        <f>IF((SUM('Раздел 4'!AJ35:AJ35)&lt;=SUM('Раздел 4'!T35:T35)),"","Неверно!")</f>
      </c>
      <c r="B1089" s="230" t="s">
        <v>746</v>
      </c>
      <c r="C1089" s="228" t="s">
        <v>2176</v>
      </c>
      <c r="D1089" s="228" t="s">
        <v>1702</v>
      </c>
      <c r="E1089" s="228" t="str">
        <f>CONCATENATE(SUM('Раздел 4'!AJ35:AJ35),"&lt;=",SUM('Раздел 4'!T35:T35))</f>
        <v>0&lt;=0</v>
      </c>
    </row>
    <row r="1090" spans="1:5" ht="25.5">
      <c r="A1090" s="227">
        <f>IF((SUM('Раздел 4'!AJ36:AJ36)&lt;=SUM('Раздел 4'!T36:T36)),"","Неверно!")</f>
      </c>
      <c r="B1090" s="230" t="s">
        <v>746</v>
      </c>
      <c r="C1090" s="228" t="s">
        <v>2177</v>
      </c>
      <c r="D1090" s="228" t="s">
        <v>1702</v>
      </c>
      <c r="E1090" s="228" t="str">
        <f>CONCATENATE(SUM('Раздел 4'!AJ36:AJ36),"&lt;=",SUM('Раздел 4'!T36:T36))</f>
        <v>0&lt;=0</v>
      </c>
    </row>
    <row r="1091" spans="1:5" ht="25.5">
      <c r="A1091" s="227">
        <f>IF((SUM('Раздел 4'!AJ37:AJ37)&lt;=SUM('Раздел 4'!T37:T37)),"","Неверно!")</f>
      </c>
      <c r="B1091" s="230" t="s">
        <v>746</v>
      </c>
      <c r="C1091" s="228" t="s">
        <v>2178</v>
      </c>
      <c r="D1091" s="228" t="s">
        <v>1702</v>
      </c>
      <c r="E1091" s="228" t="str">
        <f>CONCATENATE(SUM('Раздел 4'!AJ37:AJ37),"&lt;=",SUM('Раздел 4'!T37:T37))</f>
        <v>0&lt;=0</v>
      </c>
    </row>
    <row r="1092" spans="1:5" ht="25.5">
      <c r="A1092" s="227">
        <f>IF((SUM('Раздел 4'!AJ38:AJ38)&lt;=SUM('Раздел 4'!T38:T38)),"","Неверно!")</f>
      </c>
      <c r="B1092" s="230" t="s">
        <v>746</v>
      </c>
      <c r="C1092" s="228" t="s">
        <v>2179</v>
      </c>
      <c r="D1092" s="228" t="s">
        <v>1702</v>
      </c>
      <c r="E1092" s="228" t="str">
        <f>CONCATENATE(SUM('Раздел 4'!AJ38:AJ38),"&lt;=",SUM('Раздел 4'!T38:T38))</f>
        <v>0&lt;=0</v>
      </c>
    </row>
    <row r="1093" spans="1:5" ht="25.5">
      <c r="A1093" s="227">
        <f>IF((SUM('Раздел 4'!AJ12:AJ12)&lt;=SUM('Раздел 4'!T12:T12)),"","Неверно!")</f>
      </c>
      <c r="B1093" s="230" t="s">
        <v>746</v>
      </c>
      <c r="C1093" s="228" t="s">
        <v>2180</v>
      </c>
      <c r="D1093" s="228" t="s">
        <v>1702</v>
      </c>
      <c r="E1093" s="228" t="str">
        <f>CONCATENATE(SUM('Раздел 4'!AJ12:AJ12),"&lt;=",SUM('Раздел 4'!T12:T12))</f>
        <v>0&lt;=0</v>
      </c>
    </row>
    <row r="1094" spans="1:5" ht="25.5">
      <c r="A1094" s="227">
        <f>IF((SUM('Раздел 4'!AJ39:AJ39)&lt;=SUM('Раздел 4'!T39:T39)),"","Неверно!")</f>
      </c>
      <c r="B1094" s="230" t="s">
        <v>746</v>
      </c>
      <c r="C1094" s="228" t="s">
        <v>2181</v>
      </c>
      <c r="D1094" s="228" t="s">
        <v>1702</v>
      </c>
      <c r="E1094" s="228" t="str">
        <f>CONCATENATE(SUM('Раздел 4'!AJ39:AJ39),"&lt;=",SUM('Раздел 4'!T39:T39))</f>
        <v>0&lt;=0</v>
      </c>
    </row>
    <row r="1095" spans="1:5" ht="25.5">
      <c r="A1095" s="227">
        <f>IF((SUM('Раздел 4'!AJ40:AJ40)&lt;=SUM('Раздел 4'!T40:T40)),"","Неверно!")</f>
      </c>
      <c r="B1095" s="230" t="s">
        <v>746</v>
      </c>
      <c r="C1095" s="228" t="s">
        <v>2182</v>
      </c>
      <c r="D1095" s="228" t="s">
        <v>1702</v>
      </c>
      <c r="E1095" s="228" t="str">
        <f>CONCATENATE(SUM('Раздел 4'!AJ40:AJ40),"&lt;=",SUM('Раздел 4'!T40:T40))</f>
        <v>0&lt;=0</v>
      </c>
    </row>
    <row r="1096" spans="1:5" ht="25.5">
      <c r="A1096" s="227">
        <f>IF((SUM('Раздел 4'!AJ41:AJ41)&lt;=SUM('Раздел 4'!T41:T41)),"","Неверно!")</f>
      </c>
      <c r="B1096" s="230" t="s">
        <v>746</v>
      </c>
      <c r="C1096" s="228" t="s">
        <v>2183</v>
      </c>
      <c r="D1096" s="228" t="s">
        <v>1702</v>
      </c>
      <c r="E1096" s="228" t="str">
        <f>CONCATENATE(SUM('Раздел 4'!AJ41:AJ41),"&lt;=",SUM('Раздел 4'!T41:T41))</f>
        <v>0&lt;=0</v>
      </c>
    </row>
    <row r="1097" spans="1:5" ht="25.5">
      <c r="A1097" s="227">
        <f>IF((SUM('Раздел 4'!AJ42:AJ42)&lt;=SUM('Раздел 4'!T42:T42)),"","Неверно!")</f>
      </c>
      <c r="B1097" s="230" t="s">
        <v>746</v>
      </c>
      <c r="C1097" s="228" t="s">
        <v>2184</v>
      </c>
      <c r="D1097" s="228" t="s">
        <v>1702</v>
      </c>
      <c r="E1097" s="228" t="str">
        <f>CONCATENATE(SUM('Раздел 4'!AJ42:AJ42),"&lt;=",SUM('Раздел 4'!T42:T42))</f>
        <v>0&lt;=0</v>
      </c>
    </row>
    <row r="1098" spans="1:5" ht="25.5">
      <c r="A1098" s="227">
        <f>IF((SUM('Раздел 4'!AJ43:AJ43)&lt;=SUM('Раздел 4'!T43:T43)),"","Неверно!")</f>
      </c>
      <c r="B1098" s="230" t="s">
        <v>746</v>
      </c>
      <c r="C1098" s="228" t="s">
        <v>2185</v>
      </c>
      <c r="D1098" s="228" t="s">
        <v>1702</v>
      </c>
      <c r="E1098" s="228" t="str">
        <f>CONCATENATE(SUM('Раздел 4'!AJ43:AJ43),"&lt;=",SUM('Раздел 4'!T43:T43))</f>
        <v>0&lt;=0</v>
      </c>
    </row>
    <row r="1099" spans="1:5" ht="25.5">
      <c r="A1099" s="227">
        <f>IF((SUM('Раздел 4'!AJ44:AJ44)&lt;=SUM('Раздел 4'!T44:T44)),"","Неверно!")</f>
      </c>
      <c r="B1099" s="230" t="s">
        <v>746</v>
      </c>
      <c r="C1099" s="228" t="s">
        <v>2186</v>
      </c>
      <c r="D1099" s="228" t="s">
        <v>1702</v>
      </c>
      <c r="E1099" s="228" t="str">
        <f>CONCATENATE(SUM('Раздел 4'!AJ44:AJ44),"&lt;=",SUM('Раздел 4'!T44:T44))</f>
        <v>0&lt;=0</v>
      </c>
    </row>
    <row r="1100" spans="1:5" ht="25.5">
      <c r="A1100" s="227">
        <f>IF((SUM('Раздел 4'!AJ45:AJ45)&lt;=SUM('Раздел 4'!T45:T45)),"","Неверно!")</f>
      </c>
      <c r="B1100" s="230" t="s">
        <v>746</v>
      </c>
      <c r="C1100" s="228" t="s">
        <v>2187</v>
      </c>
      <c r="D1100" s="228" t="s">
        <v>1702</v>
      </c>
      <c r="E1100" s="228" t="str">
        <f>CONCATENATE(SUM('Раздел 4'!AJ45:AJ45),"&lt;=",SUM('Раздел 4'!T45:T45))</f>
        <v>0&lt;=0</v>
      </c>
    </row>
    <row r="1101" spans="1:5" ht="25.5">
      <c r="A1101" s="227">
        <f>IF((SUM('Раздел 4'!AJ46:AJ46)&lt;=SUM('Раздел 4'!T46:T46)),"","Неверно!")</f>
      </c>
      <c r="B1101" s="230" t="s">
        <v>746</v>
      </c>
      <c r="C1101" s="228" t="s">
        <v>2188</v>
      </c>
      <c r="D1101" s="228" t="s">
        <v>1702</v>
      </c>
      <c r="E1101" s="228" t="str">
        <f>CONCATENATE(SUM('Раздел 4'!AJ46:AJ46),"&lt;=",SUM('Раздел 4'!T46:T46))</f>
        <v>0&lt;=0</v>
      </c>
    </row>
    <row r="1102" spans="1:5" ht="25.5">
      <c r="A1102" s="227">
        <f>IF((SUM('Раздел 4'!AJ47:AJ47)&lt;=SUM('Раздел 4'!T47:T47)),"","Неверно!")</f>
      </c>
      <c r="B1102" s="230" t="s">
        <v>746</v>
      </c>
      <c r="C1102" s="228" t="s">
        <v>2189</v>
      </c>
      <c r="D1102" s="228" t="s">
        <v>1702</v>
      </c>
      <c r="E1102" s="228" t="str">
        <f>CONCATENATE(SUM('Раздел 4'!AJ47:AJ47),"&lt;=",SUM('Раздел 4'!T47:T47))</f>
        <v>0&lt;=0</v>
      </c>
    </row>
    <row r="1103" spans="1:5" ht="25.5">
      <c r="A1103" s="227">
        <f>IF((SUM('Раздел 4'!AJ48:AJ48)&lt;=SUM('Раздел 4'!T48:T48)),"","Неверно!")</f>
      </c>
      <c r="B1103" s="230" t="s">
        <v>746</v>
      </c>
      <c r="C1103" s="228" t="s">
        <v>2190</v>
      </c>
      <c r="D1103" s="228" t="s">
        <v>1702</v>
      </c>
      <c r="E1103" s="228" t="str">
        <f>CONCATENATE(SUM('Раздел 4'!AJ48:AJ48),"&lt;=",SUM('Раздел 4'!T48:T48))</f>
        <v>0&lt;=0</v>
      </c>
    </row>
    <row r="1104" spans="1:5" ht="25.5">
      <c r="A1104" s="227">
        <f>IF((SUM('Раздел 4'!AJ13:AJ13)&lt;=SUM('Раздел 4'!T13:T13)),"","Неверно!")</f>
      </c>
      <c r="B1104" s="230" t="s">
        <v>746</v>
      </c>
      <c r="C1104" s="228" t="s">
        <v>2191</v>
      </c>
      <c r="D1104" s="228" t="s">
        <v>1702</v>
      </c>
      <c r="E1104" s="228" t="str">
        <f>CONCATENATE(SUM('Раздел 4'!AJ13:AJ13),"&lt;=",SUM('Раздел 4'!T13:T13))</f>
        <v>0&lt;=0</v>
      </c>
    </row>
    <row r="1105" spans="1:5" ht="25.5">
      <c r="A1105" s="227">
        <f>IF((SUM('Раздел 4'!AJ49:AJ49)&lt;=SUM('Раздел 4'!T49:T49)),"","Неверно!")</f>
      </c>
      <c r="B1105" s="230" t="s">
        <v>746</v>
      </c>
      <c r="C1105" s="228" t="s">
        <v>2192</v>
      </c>
      <c r="D1105" s="228" t="s">
        <v>1702</v>
      </c>
      <c r="E1105" s="228" t="str">
        <f>CONCATENATE(SUM('Раздел 4'!AJ49:AJ49),"&lt;=",SUM('Раздел 4'!T49:T49))</f>
        <v>0&lt;=0</v>
      </c>
    </row>
    <row r="1106" spans="1:5" ht="25.5">
      <c r="A1106" s="227">
        <f>IF((SUM('Раздел 4'!AJ50:AJ50)&lt;=SUM('Раздел 4'!T50:T50)),"","Неверно!")</f>
      </c>
      <c r="B1106" s="230" t="s">
        <v>746</v>
      </c>
      <c r="C1106" s="228" t="s">
        <v>2193</v>
      </c>
      <c r="D1106" s="228" t="s">
        <v>1702</v>
      </c>
      <c r="E1106" s="228" t="str">
        <f>CONCATENATE(SUM('Раздел 4'!AJ50:AJ50),"&lt;=",SUM('Раздел 4'!T50:T50))</f>
        <v>0&lt;=0</v>
      </c>
    </row>
    <row r="1107" spans="1:5" ht="25.5">
      <c r="A1107" s="227">
        <f>IF((SUM('Раздел 4'!AJ51:AJ51)&lt;=SUM('Раздел 4'!T51:T51)),"","Неверно!")</f>
      </c>
      <c r="B1107" s="230" t="s">
        <v>746</v>
      </c>
      <c r="C1107" s="228" t="s">
        <v>2194</v>
      </c>
      <c r="D1107" s="228" t="s">
        <v>1702</v>
      </c>
      <c r="E1107" s="228" t="str">
        <f>CONCATENATE(SUM('Раздел 4'!AJ51:AJ51),"&lt;=",SUM('Раздел 4'!T51:T51))</f>
        <v>0&lt;=0</v>
      </c>
    </row>
    <row r="1108" spans="1:5" ht="25.5">
      <c r="A1108" s="227">
        <f>IF((SUM('Раздел 4'!AJ52:AJ52)&lt;=SUM('Раздел 4'!T52:T52)),"","Неверно!")</f>
      </c>
      <c r="B1108" s="230" t="s">
        <v>746</v>
      </c>
      <c r="C1108" s="228" t="s">
        <v>2195</v>
      </c>
      <c r="D1108" s="228" t="s">
        <v>1702</v>
      </c>
      <c r="E1108" s="228" t="str">
        <f>CONCATENATE(SUM('Раздел 4'!AJ52:AJ52),"&lt;=",SUM('Раздел 4'!T52:T52))</f>
        <v>0&lt;=0</v>
      </c>
    </row>
    <row r="1109" spans="1:5" ht="25.5">
      <c r="A1109" s="227">
        <f>IF((SUM('Раздел 4'!AJ53:AJ53)&lt;=SUM('Раздел 4'!T53:T53)),"","Неверно!")</f>
      </c>
      <c r="B1109" s="230" t="s">
        <v>746</v>
      </c>
      <c r="C1109" s="228" t="s">
        <v>2196</v>
      </c>
      <c r="D1109" s="228" t="s">
        <v>1702</v>
      </c>
      <c r="E1109" s="228" t="str">
        <f>CONCATENATE(SUM('Раздел 4'!AJ53:AJ53),"&lt;=",SUM('Раздел 4'!T53:T53))</f>
        <v>0&lt;=0</v>
      </c>
    </row>
    <row r="1110" spans="1:5" ht="25.5">
      <c r="A1110" s="227">
        <f>IF((SUM('Раздел 4'!AJ54:AJ54)&lt;=SUM('Раздел 4'!T54:T54)),"","Неверно!")</f>
      </c>
      <c r="B1110" s="230" t="s">
        <v>746</v>
      </c>
      <c r="C1110" s="228" t="s">
        <v>2197</v>
      </c>
      <c r="D1110" s="228" t="s">
        <v>1702</v>
      </c>
      <c r="E1110" s="228" t="str">
        <f>CONCATENATE(SUM('Раздел 4'!AJ54:AJ54),"&lt;=",SUM('Раздел 4'!T54:T54))</f>
        <v>0&lt;=0</v>
      </c>
    </row>
    <row r="1111" spans="1:5" ht="25.5">
      <c r="A1111" s="227">
        <f>IF((SUM('Раздел 4'!AJ55:AJ55)&lt;=SUM('Раздел 4'!T55:T55)),"","Неверно!")</f>
      </c>
      <c r="B1111" s="230" t="s">
        <v>746</v>
      </c>
      <c r="C1111" s="228" t="s">
        <v>2198</v>
      </c>
      <c r="D1111" s="228" t="s">
        <v>1702</v>
      </c>
      <c r="E1111" s="228" t="str">
        <f>CONCATENATE(SUM('Раздел 4'!AJ55:AJ55),"&lt;=",SUM('Раздел 4'!T55:T55))</f>
        <v>0&lt;=0</v>
      </c>
    </row>
    <row r="1112" spans="1:5" ht="25.5">
      <c r="A1112" s="227">
        <f>IF((SUM('Раздел 4'!AJ56:AJ56)&lt;=SUM('Раздел 4'!T56:T56)),"","Неверно!")</f>
      </c>
      <c r="B1112" s="230" t="s">
        <v>746</v>
      </c>
      <c r="C1112" s="228" t="s">
        <v>2199</v>
      </c>
      <c r="D1112" s="228" t="s">
        <v>1702</v>
      </c>
      <c r="E1112" s="228" t="str">
        <f>CONCATENATE(SUM('Раздел 4'!AJ56:AJ56),"&lt;=",SUM('Раздел 4'!T56:T56))</f>
        <v>0&lt;=0</v>
      </c>
    </row>
    <row r="1113" spans="1:5" ht="25.5">
      <c r="A1113" s="227">
        <f>IF((SUM('Раздел 4'!AJ57:AJ57)&lt;=SUM('Раздел 4'!T57:T57)),"","Неверно!")</f>
      </c>
      <c r="B1113" s="230" t="s">
        <v>746</v>
      </c>
      <c r="C1113" s="228" t="s">
        <v>747</v>
      </c>
      <c r="D1113" s="228" t="s">
        <v>1702</v>
      </c>
      <c r="E1113" s="228" t="str">
        <f>CONCATENATE(SUM('Раздел 4'!AJ57:AJ57),"&lt;=",SUM('Раздел 4'!T57:T57))</f>
        <v>0&lt;=0</v>
      </c>
    </row>
    <row r="1114" spans="1:5" ht="25.5">
      <c r="A1114" s="227">
        <f>IF((SUM('Раздел 4'!AJ58:AJ58)&lt;=SUM('Раздел 4'!T58:T58)),"","Неверно!")</f>
      </c>
      <c r="B1114" s="230" t="s">
        <v>746</v>
      </c>
      <c r="C1114" s="228" t="s">
        <v>748</v>
      </c>
      <c r="D1114" s="228" t="s">
        <v>1702</v>
      </c>
      <c r="E1114" s="228" t="str">
        <f>CONCATENATE(SUM('Раздел 4'!AJ58:AJ58),"&lt;=",SUM('Раздел 4'!T58:T58))</f>
        <v>0&lt;=0</v>
      </c>
    </row>
    <row r="1115" spans="1:5" ht="25.5">
      <c r="A1115" s="227">
        <f>IF((SUM('Раздел 4'!AJ14:AJ14)&lt;=SUM('Раздел 4'!T14:T14)),"","Неверно!")</f>
      </c>
      <c r="B1115" s="230" t="s">
        <v>746</v>
      </c>
      <c r="C1115" s="228" t="s">
        <v>2200</v>
      </c>
      <c r="D1115" s="228" t="s">
        <v>1702</v>
      </c>
      <c r="E1115" s="228" t="str">
        <f>CONCATENATE(SUM('Раздел 4'!AJ14:AJ14),"&lt;=",SUM('Раздел 4'!T14:T14))</f>
        <v>0&lt;=0</v>
      </c>
    </row>
    <row r="1116" spans="1:5" ht="25.5">
      <c r="A1116" s="227">
        <f>IF((SUM('Раздел 4'!AJ59:AJ59)&lt;=SUM('Раздел 4'!T59:T59)),"","Неверно!")</f>
      </c>
      <c r="B1116" s="230" t="s">
        <v>746</v>
      </c>
      <c r="C1116" s="228" t="s">
        <v>749</v>
      </c>
      <c r="D1116" s="228" t="s">
        <v>1702</v>
      </c>
      <c r="E1116" s="228" t="str">
        <f>CONCATENATE(SUM('Раздел 4'!AJ59:AJ59),"&lt;=",SUM('Раздел 4'!T59:T59))</f>
        <v>0&lt;=0</v>
      </c>
    </row>
    <row r="1117" spans="1:5" ht="25.5">
      <c r="A1117" s="227">
        <f>IF((SUM('Раздел 4'!AJ15:AJ15)&lt;=SUM('Раздел 4'!T15:T15)),"","Неверно!")</f>
      </c>
      <c r="B1117" s="230" t="s">
        <v>746</v>
      </c>
      <c r="C1117" s="228" t="s">
        <v>2201</v>
      </c>
      <c r="D1117" s="228" t="s">
        <v>1702</v>
      </c>
      <c r="E1117" s="228" t="str">
        <f>CONCATENATE(SUM('Раздел 4'!AJ15:AJ15),"&lt;=",SUM('Раздел 4'!T15:T15))</f>
        <v>0&lt;=0</v>
      </c>
    </row>
    <row r="1118" spans="1:5" ht="25.5">
      <c r="A1118" s="227">
        <f>IF((SUM('Раздел 4'!AJ16:AJ16)&lt;=SUM('Раздел 4'!T16:T16)),"","Неверно!")</f>
      </c>
      <c r="B1118" s="230" t="s">
        <v>746</v>
      </c>
      <c r="C1118" s="228" t="s">
        <v>2202</v>
      </c>
      <c r="D1118" s="228" t="s">
        <v>1702</v>
      </c>
      <c r="E1118" s="228" t="str">
        <f>CONCATENATE(SUM('Раздел 4'!AJ16:AJ16),"&lt;=",SUM('Раздел 4'!T16:T16))</f>
        <v>0&lt;=0</v>
      </c>
    </row>
    <row r="1119" spans="1:5" ht="25.5">
      <c r="A1119" s="227">
        <f>IF((SUM('Раздел 4'!AJ17:AJ17)&lt;=SUM('Раздел 4'!T17:T17)),"","Неверно!")</f>
      </c>
      <c r="B1119" s="230" t="s">
        <v>746</v>
      </c>
      <c r="C1119" s="228" t="s">
        <v>2203</v>
      </c>
      <c r="D1119" s="228" t="s">
        <v>1702</v>
      </c>
      <c r="E1119" s="228" t="str">
        <f>CONCATENATE(SUM('Раздел 4'!AJ17:AJ17),"&lt;=",SUM('Раздел 4'!T17:T17))</f>
        <v>0&lt;=0</v>
      </c>
    </row>
    <row r="1120" spans="1:5" ht="25.5">
      <c r="A1120" s="227">
        <f>IF((SUM('Раздел 4'!AJ18:AJ18)&lt;=SUM('Раздел 4'!T18:T18)),"","Неверно!")</f>
      </c>
      <c r="B1120" s="230" t="s">
        <v>746</v>
      </c>
      <c r="C1120" s="228" t="s">
        <v>2204</v>
      </c>
      <c r="D1120" s="228" t="s">
        <v>1702</v>
      </c>
      <c r="E1120" s="228" t="str">
        <f>CONCATENATE(SUM('Раздел 4'!AJ18:AJ18),"&lt;=",SUM('Раздел 4'!T18:T18))</f>
        <v>0&lt;=0</v>
      </c>
    </row>
    <row r="1121" spans="1:5" ht="25.5">
      <c r="A1121" s="227">
        <f>IF((SUM('Разделы 5, 6, 7, 8'!N9:N9)&lt;=SUM('Разделы 5, 6, 7, 8'!L9:L9)),"","Неверно!")</f>
      </c>
      <c r="B1121" s="230" t="s">
        <v>750</v>
      </c>
      <c r="C1121" s="228" t="s">
        <v>2252</v>
      </c>
      <c r="D1121" s="228" t="s">
        <v>1355</v>
      </c>
      <c r="E1121" s="228" t="str">
        <f>CONCATENATE(SUM('Разделы 5, 6, 7, 8'!N9:N9),"&lt;=",SUM('Разделы 5, 6, 7, 8'!L9:L9))</f>
        <v>0&lt;=0</v>
      </c>
    </row>
    <row r="1122" spans="1:5" ht="25.5">
      <c r="A1122" s="227">
        <f>IF((SUM('Разделы 5, 6, 7, 8'!N18:N18)&lt;=SUM('Разделы 5, 6, 7, 8'!L18:L18)),"","Неверно!")</f>
      </c>
      <c r="B1122" s="230" t="s">
        <v>750</v>
      </c>
      <c r="C1122" s="228" t="s">
        <v>2253</v>
      </c>
      <c r="D1122" s="228" t="s">
        <v>1355</v>
      </c>
      <c r="E1122" s="228" t="str">
        <f>CONCATENATE(SUM('Разделы 5, 6, 7, 8'!N18:N18),"&lt;=",SUM('Разделы 5, 6, 7, 8'!L18:L18))</f>
        <v>0&lt;=0</v>
      </c>
    </row>
    <row r="1123" spans="1:5" ht="25.5">
      <c r="A1123" s="227">
        <f>IF((SUM('Разделы 5, 6, 7, 8'!N10:N10)&lt;=SUM('Разделы 5, 6, 7, 8'!L10:L10)),"","Неверно!")</f>
      </c>
      <c r="B1123" s="230" t="s">
        <v>750</v>
      </c>
      <c r="C1123" s="228" t="s">
        <v>2254</v>
      </c>
      <c r="D1123" s="228" t="s">
        <v>1355</v>
      </c>
      <c r="E1123" s="228" t="str">
        <f>CONCATENATE(SUM('Разделы 5, 6, 7, 8'!N10:N10),"&lt;=",SUM('Разделы 5, 6, 7, 8'!L10:L10))</f>
        <v>0&lt;=0</v>
      </c>
    </row>
    <row r="1124" spans="1:5" ht="25.5">
      <c r="A1124" s="227">
        <f>IF((SUM('Разделы 5, 6, 7, 8'!N11:N11)&lt;=SUM('Разделы 5, 6, 7, 8'!L11:L11)),"","Неверно!")</f>
      </c>
      <c r="B1124" s="230" t="s">
        <v>750</v>
      </c>
      <c r="C1124" s="228" t="s">
        <v>2255</v>
      </c>
      <c r="D1124" s="228" t="s">
        <v>1355</v>
      </c>
      <c r="E1124" s="228" t="str">
        <f>CONCATENATE(SUM('Разделы 5, 6, 7, 8'!N11:N11),"&lt;=",SUM('Разделы 5, 6, 7, 8'!L11:L11))</f>
        <v>0&lt;=0</v>
      </c>
    </row>
    <row r="1125" spans="1:5" ht="25.5">
      <c r="A1125" s="227">
        <f>IF((SUM('Разделы 5, 6, 7, 8'!N12:N12)&lt;=SUM('Разделы 5, 6, 7, 8'!L12:L12)),"","Неверно!")</f>
      </c>
      <c r="B1125" s="230" t="s">
        <v>750</v>
      </c>
      <c r="C1125" s="228" t="s">
        <v>2256</v>
      </c>
      <c r="D1125" s="228" t="s">
        <v>1355</v>
      </c>
      <c r="E1125" s="228" t="str">
        <f>CONCATENATE(SUM('Разделы 5, 6, 7, 8'!N12:N12),"&lt;=",SUM('Разделы 5, 6, 7, 8'!L12:L12))</f>
        <v>0&lt;=0</v>
      </c>
    </row>
    <row r="1126" spans="1:5" ht="25.5">
      <c r="A1126" s="227">
        <f>IF((SUM('Разделы 5, 6, 7, 8'!N13:N13)&lt;=SUM('Разделы 5, 6, 7, 8'!L13:L13)),"","Неверно!")</f>
      </c>
      <c r="B1126" s="230" t="s">
        <v>750</v>
      </c>
      <c r="C1126" s="228" t="s">
        <v>2257</v>
      </c>
      <c r="D1126" s="228" t="s">
        <v>1355</v>
      </c>
      <c r="E1126" s="228" t="str">
        <f>CONCATENATE(SUM('Разделы 5, 6, 7, 8'!N13:N13),"&lt;=",SUM('Разделы 5, 6, 7, 8'!L13:L13))</f>
        <v>0&lt;=0</v>
      </c>
    </row>
    <row r="1127" spans="1:5" ht="25.5">
      <c r="A1127" s="227">
        <f>IF((SUM('Разделы 5, 6, 7, 8'!N14:N14)&lt;=SUM('Разделы 5, 6, 7, 8'!L14:L14)),"","Неверно!")</f>
      </c>
      <c r="B1127" s="230" t="s">
        <v>750</v>
      </c>
      <c r="C1127" s="228" t="s">
        <v>2258</v>
      </c>
      <c r="D1127" s="228" t="s">
        <v>1355</v>
      </c>
      <c r="E1127" s="228" t="str">
        <f>CONCATENATE(SUM('Разделы 5, 6, 7, 8'!N14:N14),"&lt;=",SUM('Разделы 5, 6, 7, 8'!L14:L14))</f>
        <v>0&lt;=0</v>
      </c>
    </row>
    <row r="1128" spans="1:5" ht="25.5">
      <c r="A1128" s="227">
        <f>IF((SUM('Разделы 5, 6, 7, 8'!N15:N15)&lt;=SUM('Разделы 5, 6, 7, 8'!L15:L15)),"","Неверно!")</f>
      </c>
      <c r="B1128" s="230" t="s">
        <v>750</v>
      </c>
      <c r="C1128" s="228" t="s">
        <v>2259</v>
      </c>
      <c r="D1128" s="228" t="s">
        <v>1355</v>
      </c>
      <c r="E1128" s="228" t="str">
        <f>CONCATENATE(SUM('Разделы 5, 6, 7, 8'!N15:N15),"&lt;=",SUM('Разделы 5, 6, 7, 8'!L15:L15))</f>
        <v>0&lt;=0</v>
      </c>
    </row>
    <row r="1129" spans="1:5" ht="25.5">
      <c r="A1129" s="227">
        <f>IF((SUM('Разделы 5, 6, 7, 8'!N16:N16)&lt;=SUM('Разделы 5, 6, 7, 8'!L16:L16)),"","Неверно!")</f>
      </c>
      <c r="B1129" s="230" t="s">
        <v>750</v>
      </c>
      <c r="C1129" s="228" t="s">
        <v>2260</v>
      </c>
      <c r="D1129" s="228" t="s">
        <v>1355</v>
      </c>
      <c r="E1129" s="228" t="str">
        <f>CONCATENATE(SUM('Разделы 5, 6, 7, 8'!N16:N16),"&lt;=",SUM('Разделы 5, 6, 7, 8'!L16:L16))</f>
        <v>0&lt;=0</v>
      </c>
    </row>
    <row r="1130" spans="1:5" ht="25.5">
      <c r="A1130" s="227">
        <f>IF((SUM('Разделы 5, 6, 7, 8'!N17:N17)&lt;=SUM('Разделы 5, 6, 7, 8'!L17:L17)),"","Неверно!")</f>
      </c>
      <c r="B1130" s="230" t="s">
        <v>750</v>
      </c>
      <c r="C1130" s="228" t="s">
        <v>2261</v>
      </c>
      <c r="D1130" s="228" t="s">
        <v>1355</v>
      </c>
      <c r="E1130" s="228" t="str">
        <f>CONCATENATE(SUM('Разделы 5, 6, 7, 8'!N17:N17),"&lt;=",SUM('Разделы 5, 6, 7, 8'!L17:L17))</f>
        <v>0&lt;=0</v>
      </c>
    </row>
    <row r="1131" spans="1:5" ht="25.5">
      <c r="A1131" s="227">
        <f>IF((SUM('Разделы 1, 2, 3'!C9:D9)=SUM('Разделы 1, 2, 3'!H9:I9)+SUM('Разделы 1, 2, 3'!K9:K9)),"","Неверно!")</f>
      </c>
      <c r="B1131" s="230" t="s">
        <v>751</v>
      </c>
      <c r="C1131" s="228" t="s">
        <v>2205</v>
      </c>
      <c r="D1131" s="228" t="s">
        <v>1352</v>
      </c>
      <c r="E1131" s="228" t="str">
        <f>CONCATENATE(SUM('Разделы 1, 2, 3'!C9:D9),"=",SUM('Разделы 1, 2, 3'!H9:I9),"+",SUM('Разделы 1, 2, 3'!K9:K9))</f>
        <v>0=0+0</v>
      </c>
    </row>
    <row r="1132" spans="1:5" ht="25.5">
      <c r="A1132" s="227">
        <f>IF((SUM('Разделы 1, 2, 3'!C10:D10)=SUM('Разделы 1, 2, 3'!H10:I10)+SUM('Разделы 1, 2, 3'!K10:K10)),"","Неверно!")</f>
      </c>
      <c r="B1132" s="230" t="s">
        <v>751</v>
      </c>
      <c r="C1132" s="228" t="s">
        <v>2206</v>
      </c>
      <c r="D1132" s="228" t="s">
        <v>1352</v>
      </c>
      <c r="E1132" s="228" t="str">
        <f>CONCATENATE(SUM('Разделы 1, 2, 3'!C10:D10),"=",SUM('Разделы 1, 2, 3'!H10:I10),"+",SUM('Разделы 1, 2, 3'!K10:K10))</f>
        <v>0=0+0</v>
      </c>
    </row>
    <row r="1133" spans="1:5" ht="25.5">
      <c r="A1133" s="227">
        <f>IF((SUM('Разделы 1, 2, 3'!C11:D11)=SUM('Разделы 1, 2, 3'!H11:I11)+SUM('Разделы 1, 2, 3'!K11:K11)),"","Неверно!")</f>
      </c>
      <c r="B1133" s="230" t="s">
        <v>751</v>
      </c>
      <c r="C1133" s="228" t="s">
        <v>2207</v>
      </c>
      <c r="D1133" s="228" t="s">
        <v>1352</v>
      </c>
      <c r="E1133" s="228" t="str">
        <f>CONCATENATE(SUM('Разделы 1, 2, 3'!C11:D11),"=",SUM('Разделы 1, 2, 3'!H11:I11),"+",SUM('Разделы 1, 2, 3'!K11:K11))</f>
        <v>0=0+0</v>
      </c>
    </row>
    <row r="1134" spans="1:5" ht="25.5">
      <c r="A1134" s="227">
        <f>IF((SUM('Разделы 1, 2, 3'!C12:D12)=SUM('Разделы 1, 2, 3'!H12:I12)+SUM('Разделы 1, 2, 3'!K12:K12)),"","Неверно!")</f>
      </c>
      <c r="B1134" s="230" t="s">
        <v>751</v>
      </c>
      <c r="C1134" s="228" t="s">
        <v>2208</v>
      </c>
      <c r="D1134" s="228" t="s">
        <v>1352</v>
      </c>
      <c r="E1134" s="228" t="str">
        <f>CONCATENATE(SUM('Разделы 1, 2, 3'!C12:D12),"=",SUM('Разделы 1, 2, 3'!H12:I12),"+",SUM('Разделы 1, 2, 3'!K12:K12))</f>
        <v>0=0+0</v>
      </c>
    </row>
    <row r="1135" spans="1:5" ht="25.5">
      <c r="A1135" s="227">
        <f>IF((SUM('Разделы 1, 2, 3'!C13:D13)=SUM('Разделы 1, 2, 3'!H13:I13)+SUM('Разделы 1, 2, 3'!K13:K13)),"","Неверно!")</f>
      </c>
      <c r="B1135" s="230" t="s">
        <v>751</v>
      </c>
      <c r="C1135" s="228" t="s">
        <v>2209</v>
      </c>
      <c r="D1135" s="228" t="s">
        <v>1352</v>
      </c>
      <c r="E1135" s="228" t="str">
        <f>CONCATENATE(SUM('Разделы 1, 2, 3'!C13:D13),"=",SUM('Разделы 1, 2, 3'!H13:I13),"+",SUM('Разделы 1, 2, 3'!K13:K13))</f>
        <v>0=0+0</v>
      </c>
    </row>
    <row r="1136" spans="1:5" ht="25.5">
      <c r="A1136" s="227">
        <f>IF((SUM('Разделы 5, 6, 7, 8'!S9:S9)&lt;=SUM('Разделы 5, 6, 7, 8'!Q9:Q9)),"","Неверно!")</f>
      </c>
      <c r="B1136" s="230" t="s">
        <v>752</v>
      </c>
      <c r="C1136" s="228" t="s">
        <v>2267</v>
      </c>
      <c r="D1136" s="228" t="s">
        <v>1707</v>
      </c>
      <c r="E1136" s="228" t="str">
        <f>CONCATENATE(SUM('Разделы 5, 6, 7, 8'!S9:S9),"&lt;=",SUM('Разделы 5, 6, 7, 8'!Q9:Q9))</f>
        <v>0&lt;=0</v>
      </c>
    </row>
    <row r="1137" spans="1:5" ht="25.5">
      <c r="A1137" s="227">
        <f>IF((SUM('Разделы 5, 6, 7, 8'!S18:S18)&lt;=SUM('Разделы 5, 6, 7, 8'!Q18:Q18)),"","Неверно!")</f>
      </c>
      <c r="B1137" s="230" t="s">
        <v>752</v>
      </c>
      <c r="C1137" s="228" t="s">
        <v>2268</v>
      </c>
      <c r="D1137" s="228" t="s">
        <v>1707</v>
      </c>
      <c r="E1137" s="228" t="str">
        <f>CONCATENATE(SUM('Разделы 5, 6, 7, 8'!S18:S18),"&lt;=",SUM('Разделы 5, 6, 7, 8'!Q18:Q18))</f>
        <v>0&lt;=0</v>
      </c>
    </row>
    <row r="1138" spans="1:5" ht="25.5">
      <c r="A1138" s="227">
        <f>IF((SUM('Разделы 5, 6, 7, 8'!S10:S10)&lt;=SUM('Разделы 5, 6, 7, 8'!Q10:Q10)),"","Неверно!")</f>
      </c>
      <c r="B1138" s="230" t="s">
        <v>752</v>
      </c>
      <c r="C1138" s="228" t="s">
        <v>2269</v>
      </c>
      <c r="D1138" s="228" t="s">
        <v>1707</v>
      </c>
      <c r="E1138" s="228" t="str">
        <f>CONCATENATE(SUM('Разделы 5, 6, 7, 8'!S10:S10),"&lt;=",SUM('Разделы 5, 6, 7, 8'!Q10:Q10))</f>
        <v>0&lt;=0</v>
      </c>
    </row>
    <row r="1139" spans="1:5" ht="25.5">
      <c r="A1139" s="227">
        <f>IF((SUM('Разделы 5, 6, 7, 8'!S11:S11)&lt;=SUM('Разделы 5, 6, 7, 8'!Q11:Q11)),"","Неверно!")</f>
      </c>
      <c r="B1139" s="230" t="s">
        <v>752</v>
      </c>
      <c r="C1139" s="228" t="s">
        <v>2270</v>
      </c>
      <c r="D1139" s="228" t="s">
        <v>1707</v>
      </c>
      <c r="E1139" s="228" t="str">
        <f>CONCATENATE(SUM('Разделы 5, 6, 7, 8'!S11:S11),"&lt;=",SUM('Разделы 5, 6, 7, 8'!Q11:Q11))</f>
        <v>0&lt;=0</v>
      </c>
    </row>
    <row r="1140" spans="1:5" ht="25.5">
      <c r="A1140" s="227">
        <f>IF((SUM('Разделы 5, 6, 7, 8'!S12:S12)&lt;=SUM('Разделы 5, 6, 7, 8'!Q12:Q12)),"","Неверно!")</f>
      </c>
      <c r="B1140" s="230" t="s">
        <v>752</v>
      </c>
      <c r="C1140" s="228" t="s">
        <v>2271</v>
      </c>
      <c r="D1140" s="228" t="s">
        <v>1707</v>
      </c>
      <c r="E1140" s="228" t="str">
        <f>CONCATENATE(SUM('Разделы 5, 6, 7, 8'!S12:S12),"&lt;=",SUM('Разделы 5, 6, 7, 8'!Q12:Q12))</f>
        <v>0&lt;=0</v>
      </c>
    </row>
    <row r="1141" spans="1:5" ht="25.5">
      <c r="A1141" s="227">
        <f>IF((SUM('Разделы 5, 6, 7, 8'!S13:S13)&lt;=SUM('Разделы 5, 6, 7, 8'!Q13:Q13)),"","Неверно!")</f>
      </c>
      <c r="B1141" s="230" t="s">
        <v>752</v>
      </c>
      <c r="C1141" s="228" t="s">
        <v>2272</v>
      </c>
      <c r="D1141" s="228" t="s">
        <v>1707</v>
      </c>
      <c r="E1141" s="228" t="str">
        <f>CONCATENATE(SUM('Разделы 5, 6, 7, 8'!S13:S13),"&lt;=",SUM('Разделы 5, 6, 7, 8'!Q13:Q13))</f>
        <v>0&lt;=0</v>
      </c>
    </row>
    <row r="1142" spans="1:5" ht="25.5">
      <c r="A1142" s="227">
        <f>IF((SUM('Разделы 5, 6, 7, 8'!S14:S14)&lt;=SUM('Разделы 5, 6, 7, 8'!Q14:Q14)),"","Неверно!")</f>
      </c>
      <c r="B1142" s="230" t="s">
        <v>752</v>
      </c>
      <c r="C1142" s="228" t="s">
        <v>2273</v>
      </c>
      <c r="D1142" s="228" t="s">
        <v>1707</v>
      </c>
      <c r="E1142" s="228" t="str">
        <f>CONCATENATE(SUM('Разделы 5, 6, 7, 8'!S14:S14),"&lt;=",SUM('Разделы 5, 6, 7, 8'!Q14:Q14))</f>
        <v>0&lt;=0</v>
      </c>
    </row>
    <row r="1143" spans="1:5" ht="25.5">
      <c r="A1143" s="227">
        <f>IF((SUM('Разделы 5, 6, 7, 8'!S15:S15)&lt;=SUM('Разделы 5, 6, 7, 8'!Q15:Q15)),"","Неверно!")</f>
      </c>
      <c r="B1143" s="230" t="s">
        <v>752</v>
      </c>
      <c r="C1143" s="228" t="s">
        <v>2274</v>
      </c>
      <c r="D1143" s="228" t="s">
        <v>1707</v>
      </c>
      <c r="E1143" s="228" t="str">
        <f>CONCATENATE(SUM('Разделы 5, 6, 7, 8'!S15:S15),"&lt;=",SUM('Разделы 5, 6, 7, 8'!Q15:Q15))</f>
        <v>0&lt;=0</v>
      </c>
    </row>
    <row r="1144" spans="1:5" ht="25.5">
      <c r="A1144" s="227">
        <f>IF((SUM('Разделы 5, 6, 7, 8'!S16:S16)&lt;=SUM('Разделы 5, 6, 7, 8'!Q16:Q16)),"","Неверно!")</f>
      </c>
      <c r="B1144" s="230" t="s">
        <v>752</v>
      </c>
      <c r="C1144" s="228" t="s">
        <v>2275</v>
      </c>
      <c r="D1144" s="228" t="s">
        <v>1707</v>
      </c>
      <c r="E1144" s="228" t="str">
        <f>CONCATENATE(SUM('Разделы 5, 6, 7, 8'!S16:S16),"&lt;=",SUM('Разделы 5, 6, 7, 8'!Q16:Q16))</f>
        <v>0&lt;=0</v>
      </c>
    </row>
    <row r="1145" spans="1:5" ht="25.5">
      <c r="A1145" s="227">
        <f>IF((SUM('Разделы 5, 6, 7, 8'!S17:S17)&lt;=SUM('Разделы 5, 6, 7, 8'!Q17:Q17)),"","Неверно!")</f>
      </c>
      <c r="B1145" s="230" t="s">
        <v>752</v>
      </c>
      <c r="C1145" s="228" t="s">
        <v>2276</v>
      </c>
      <c r="D1145" s="228" t="s">
        <v>1707</v>
      </c>
      <c r="E1145" s="228" t="str">
        <f>CONCATENATE(SUM('Разделы 5, 6, 7, 8'!S17:S17),"&lt;=",SUM('Разделы 5, 6, 7, 8'!Q17:Q17))</f>
        <v>0&lt;=0</v>
      </c>
    </row>
    <row r="1146" spans="1:5" ht="25.5">
      <c r="A1146" s="227">
        <f>IF((SUM('Разделы 1, 2, 3'!C24:C24)=SUM('Раздел 4'!AM44:AM44)),"","Неверно!")</f>
      </c>
      <c r="B1146" s="230" t="s">
        <v>753</v>
      </c>
      <c r="C1146" s="228" t="s">
        <v>2376</v>
      </c>
      <c r="D1146" s="228" t="s">
        <v>754</v>
      </c>
      <c r="E1146" s="228" t="str">
        <f>CONCATENATE(SUM('Разделы 1, 2, 3'!C24:C24),"=",SUM('Раздел 4'!AM44:AM44))</f>
        <v>0=0</v>
      </c>
    </row>
    <row r="1147" spans="1:5" ht="25.5">
      <c r="A1147" s="227">
        <f>IF((SUM('Раздел 4'!F44:F44)=SUM('Разделы 1, 2, 3'!D24:H24)),"","Неверно!")</f>
      </c>
      <c r="B1147" s="230" t="s">
        <v>755</v>
      </c>
      <c r="C1147" s="228" t="s">
        <v>2211</v>
      </c>
      <c r="D1147" s="228" t="s">
        <v>1701</v>
      </c>
      <c r="E1147" s="228" t="str">
        <f>CONCATENATE(SUM('Раздел 4'!F44:F44),"=",SUM('Разделы 1, 2, 3'!D24:H24))</f>
        <v>0=0</v>
      </c>
    </row>
    <row r="1148" spans="1:5" ht="25.5">
      <c r="A1148" s="227">
        <f>IF((SUM('Раздел 4'!F46:F46)=0),"","Неверно!")</f>
      </c>
      <c r="B1148" s="230" t="s">
        <v>756</v>
      </c>
      <c r="C1148" s="228" t="s">
        <v>1821</v>
      </c>
      <c r="D1148" s="228" t="s">
        <v>757</v>
      </c>
      <c r="E1148" s="228" t="str">
        <f>CONCATENATE(SUM('Раздел 4'!F46:F46),"=",0)</f>
        <v>0=0</v>
      </c>
    </row>
    <row r="1149" spans="1:5" ht="25.5">
      <c r="A1149" s="227">
        <f>IF((SUM('Раздел 4'!O46:O46)=0),"","Неверно!")</f>
      </c>
      <c r="B1149" s="230" t="s">
        <v>756</v>
      </c>
      <c r="C1149" s="228" t="s">
        <v>1822</v>
      </c>
      <c r="D1149" s="228" t="s">
        <v>757</v>
      </c>
      <c r="E1149" s="228" t="str">
        <f>CONCATENATE(SUM('Раздел 4'!O46:O46),"=",0)</f>
        <v>0=0</v>
      </c>
    </row>
    <row r="1150" spans="1:5" ht="25.5">
      <c r="A1150" s="227">
        <f>IF((SUM('Раздел 4'!P46:P46)=0),"","Неверно!")</f>
      </c>
      <c r="B1150" s="230" t="s">
        <v>756</v>
      </c>
      <c r="C1150" s="228" t="s">
        <v>1823</v>
      </c>
      <c r="D1150" s="228" t="s">
        <v>757</v>
      </c>
      <c r="E1150" s="228" t="str">
        <f>CONCATENATE(SUM('Раздел 4'!P46:P46),"=",0)</f>
        <v>0=0</v>
      </c>
    </row>
    <row r="1151" spans="1:5" ht="25.5">
      <c r="A1151" s="227">
        <f>IF((SUM('Раздел 4'!Q46:Q46)=0),"","Неверно!")</f>
      </c>
      <c r="B1151" s="230" t="s">
        <v>756</v>
      </c>
      <c r="C1151" s="228" t="s">
        <v>1824</v>
      </c>
      <c r="D1151" s="228" t="s">
        <v>757</v>
      </c>
      <c r="E1151" s="228" t="str">
        <f>CONCATENATE(SUM('Раздел 4'!Q46:Q46),"=",0)</f>
        <v>0=0</v>
      </c>
    </row>
    <row r="1152" spans="1:5" ht="25.5">
      <c r="A1152" s="227">
        <f>IF((SUM('Раздел 4'!R46:R46)=0),"","Неверно!")</f>
      </c>
      <c r="B1152" s="230" t="s">
        <v>756</v>
      </c>
      <c r="C1152" s="228" t="s">
        <v>1825</v>
      </c>
      <c r="D1152" s="228" t="s">
        <v>757</v>
      </c>
      <c r="E1152" s="228" t="str">
        <f>CONCATENATE(SUM('Раздел 4'!R46:R46),"=",0)</f>
        <v>0=0</v>
      </c>
    </row>
    <row r="1153" spans="1:5" ht="25.5">
      <c r="A1153" s="227">
        <f>IF((SUM('Раздел 4'!S46:S46)=0),"","Неверно!")</f>
      </c>
      <c r="B1153" s="230" t="s">
        <v>756</v>
      </c>
      <c r="C1153" s="228" t="s">
        <v>1826</v>
      </c>
      <c r="D1153" s="228" t="s">
        <v>757</v>
      </c>
      <c r="E1153" s="228" t="str">
        <f>CONCATENATE(SUM('Раздел 4'!S46:S46),"=",0)</f>
        <v>0=0</v>
      </c>
    </row>
    <row r="1154" spans="1:5" ht="25.5">
      <c r="A1154" s="227">
        <f>IF((SUM('Раздел 4'!T46:T46)=0),"","Неверно!")</f>
      </c>
      <c r="B1154" s="230" t="s">
        <v>756</v>
      </c>
      <c r="C1154" s="228" t="s">
        <v>1827</v>
      </c>
      <c r="D1154" s="228" t="s">
        <v>757</v>
      </c>
      <c r="E1154" s="228" t="str">
        <f>CONCATENATE(SUM('Раздел 4'!T46:T46),"=",0)</f>
        <v>0=0</v>
      </c>
    </row>
    <row r="1155" spans="1:5" ht="25.5">
      <c r="A1155" s="227">
        <f>IF((SUM('Раздел 4'!U46:U46)=0),"","Неверно!")</f>
      </c>
      <c r="B1155" s="230" t="s">
        <v>756</v>
      </c>
      <c r="C1155" s="228" t="s">
        <v>1828</v>
      </c>
      <c r="D1155" s="228" t="s">
        <v>757</v>
      </c>
      <c r="E1155" s="228" t="str">
        <f>CONCATENATE(SUM('Раздел 4'!U46:U46),"=",0)</f>
        <v>0=0</v>
      </c>
    </row>
    <row r="1156" spans="1:5" ht="25.5">
      <c r="A1156" s="227">
        <f>IF((SUM('Раздел 4'!V46:V46)=0),"","Неверно!")</f>
      </c>
      <c r="B1156" s="230" t="s">
        <v>756</v>
      </c>
      <c r="C1156" s="228" t="s">
        <v>1829</v>
      </c>
      <c r="D1156" s="228" t="s">
        <v>757</v>
      </c>
      <c r="E1156" s="228" t="str">
        <f>CONCATENATE(SUM('Раздел 4'!V46:V46),"=",0)</f>
        <v>0=0</v>
      </c>
    </row>
    <row r="1157" spans="1:5" ht="25.5">
      <c r="A1157" s="227">
        <f>IF((SUM('Раздел 4'!W46:W46)=0),"","Неверно!")</f>
      </c>
      <c r="B1157" s="230" t="s">
        <v>756</v>
      </c>
      <c r="C1157" s="228" t="s">
        <v>1830</v>
      </c>
      <c r="D1157" s="228" t="s">
        <v>757</v>
      </c>
      <c r="E1157" s="228" t="str">
        <f>CONCATENATE(SUM('Раздел 4'!W46:W46),"=",0)</f>
        <v>0=0</v>
      </c>
    </row>
    <row r="1158" spans="1:5" ht="25.5">
      <c r="A1158" s="227">
        <f>IF((SUM('Раздел 4'!X46:X46)=0),"","Неверно!")</f>
      </c>
      <c r="B1158" s="230" t="s">
        <v>756</v>
      </c>
      <c r="C1158" s="228" t="s">
        <v>1831</v>
      </c>
      <c r="D1158" s="228" t="s">
        <v>757</v>
      </c>
      <c r="E1158" s="228" t="str">
        <f>CONCATENATE(SUM('Раздел 4'!X46:X46),"=",0)</f>
        <v>0=0</v>
      </c>
    </row>
    <row r="1159" spans="1:5" ht="25.5">
      <c r="A1159" s="227">
        <f>IF((SUM('Раздел 4'!G46:G46)=0),"","Неверно!")</f>
      </c>
      <c r="B1159" s="230" t="s">
        <v>756</v>
      </c>
      <c r="C1159" s="228" t="s">
        <v>1832</v>
      </c>
      <c r="D1159" s="228" t="s">
        <v>757</v>
      </c>
      <c r="E1159" s="228" t="str">
        <f>CONCATENATE(SUM('Раздел 4'!G46:G46),"=",0)</f>
        <v>0=0</v>
      </c>
    </row>
    <row r="1160" spans="1:5" ht="25.5">
      <c r="A1160" s="227">
        <f>IF((SUM('Раздел 4'!Y46:Y46)=0),"","Неверно!")</f>
      </c>
      <c r="B1160" s="230" t="s">
        <v>756</v>
      </c>
      <c r="C1160" s="228" t="s">
        <v>1833</v>
      </c>
      <c r="D1160" s="228" t="s">
        <v>757</v>
      </c>
      <c r="E1160" s="228" t="str">
        <f>CONCATENATE(SUM('Раздел 4'!Y46:Y46),"=",0)</f>
        <v>0=0</v>
      </c>
    </row>
    <row r="1161" spans="1:5" ht="25.5">
      <c r="A1161" s="227">
        <f>IF((SUM('Раздел 4'!Z46:Z46)=0),"","Неверно!")</f>
      </c>
      <c r="B1161" s="230" t="s">
        <v>756</v>
      </c>
      <c r="C1161" s="228" t="s">
        <v>1834</v>
      </c>
      <c r="D1161" s="228" t="s">
        <v>757</v>
      </c>
      <c r="E1161" s="228" t="str">
        <f>CONCATENATE(SUM('Раздел 4'!Z46:Z46),"=",0)</f>
        <v>0=0</v>
      </c>
    </row>
    <row r="1162" spans="1:5" ht="25.5">
      <c r="A1162" s="227">
        <f>IF((SUM('Раздел 4'!AA46:AA46)=0),"","Неверно!")</f>
      </c>
      <c r="B1162" s="230" t="s">
        <v>756</v>
      </c>
      <c r="C1162" s="228" t="s">
        <v>1835</v>
      </c>
      <c r="D1162" s="228" t="s">
        <v>757</v>
      </c>
      <c r="E1162" s="228" t="str">
        <f>CONCATENATE(SUM('Раздел 4'!AA46:AA46),"=",0)</f>
        <v>0=0</v>
      </c>
    </row>
    <row r="1163" spans="1:5" ht="25.5">
      <c r="A1163" s="227">
        <f>IF((SUM('Раздел 4'!AB46:AB46)=0),"","Неверно!")</f>
      </c>
      <c r="B1163" s="230" t="s">
        <v>756</v>
      </c>
      <c r="C1163" s="228" t="s">
        <v>1836</v>
      </c>
      <c r="D1163" s="228" t="s">
        <v>757</v>
      </c>
      <c r="E1163" s="228" t="str">
        <f>CONCATENATE(SUM('Раздел 4'!AB46:AB46),"=",0)</f>
        <v>0=0</v>
      </c>
    </row>
    <row r="1164" spans="1:5" ht="25.5">
      <c r="A1164" s="227">
        <f>IF((SUM('Раздел 4'!AC46:AC46)=0),"","Неверно!")</f>
      </c>
      <c r="B1164" s="230" t="s">
        <v>756</v>
      </c>
      <c r="C1164" s="228" t="s">
        <v>1837</v>
      </c>
      <c r="D1164" s="228" t="s">
        <v>757</v>
      </c>
      <c r="E1164" s="228" t="str">
        <f>CONCATENATE(SUM('Раздел 4'!AC46:AC46),"=",0)</f>
        <v>0=0</v>
      </c>
    </row>
    <row r="1165" spans="1:5" ht="25.5">
      <c r="A1165" s="227">
        <f>IF((SUM('Раздел 4'!AD46:AD46)=0),"","Неверно!")</f>
      </c>
      <c r="B1165" s="230" t="s">
        <v>756</v>
      </c>
      <c r="C1165" s="228" t="s">
        <v>1838</v>
      </c>
      <c r="D1165" s="228" t="s">
        <v>757</v>
      </c>
      <c r="E1165" s="228" t="str">
        <f>CONCATENATE(SUM('Раздел 4'!AD46:AD46),"=",0)</f>
        <v>0=0</v>
      </c>
    </row>
    <row r="1166" spans="1:5" ht="25.5">
      <c r="A1166" s="227">
        <f>IF((SUM('Раздел 4'!AE46:AE46)=0),"","Неверно!")</f>
      </c>
      <c r="B1166" s="230" t="s">
        <v>756</v>
      </c>
      <c r="C1166" s="228" t="s">
        <v>1839</v>
      </c>
      <c r="D1166" s="228" t="s">
        <v>757</v>
      </c>
      <c r="E1166" s="228" t="str">
        <f>CONCATENATE(SUM('Раздел 4'!AE46:AE46),"=",0)</f>
        <v>0=0</v>
      </c>
    </row>
    <row r="1167" spans="1:5" ht="25.5">
      <c r="A1167" s="227">
        <f>IF((SUM('Раздел 4'!AF46:AF46)=0),"","Неверно!")</f>
      </c>
      <c r="B1167" s="230" t="s">
        <v>756</v>
      </c>
      <c r="C1167" s="228" t="s">
        <v>1840</v>
      </c>
      <c r="D1167" s="228" t="s">
        <v>757</v>
      </c>
      <c r="E1167" s="228" t="str">
        <f>CONCATENATE(SUM('Раздел 4'!AF46:AF46),"=",0)</f>
        <v>0=0</v>
      </c>
    </row>
    <row r="1168" spans="1:5" ht="25.5">
      <c r="A1168" s="227">
        <f>IF((SUM('Раздел 4'!AG46:AG46)=0),"","Неверно!")</f>
      </c>
      <c r="B1168" s="230" t="s">
        <v>756</v>
      </c>
      <c r="C1168" s="228" t="s">
        <v>1841</v>
      </c>
      <c r="D1168" s="228" t="s">
        <v>757</v>
      </c>
      <c r="E1168" s="228" t="str">
        <f>CONCATENATE(SUM('Раздел 4'!AG46:AG46),"=",0)</f>
        <v>0=0</v>
      </c>
    </row>
    <row r="1169" spans="1:5" ht="25.5">
      <c r="A1169" s="227">
        <f>IF((SUM('Раздел 4'!AH46:AH46)=0),"","Неверно!")</f>
      </c>
      <c r="B1169" s="230" t="s">
        <v>756</v>
      </c>
      <c r="C1169" s="228" t="s">
        <v>1842</v>
      </c>
      <c r="D1169" s="228" t="s">
        <v>757</v>
      </c>
      <c r="E1169" s="228" t="str">
        <f>CONCATENATE(SUM('Раздел 4'!AH46:AH46),"=",0)</f>
        <v>0=0</v>
      </c>
    </row>
    <row r="1170" spans="1:5" ht="25.5">
      <c r="A1170" s="227">
        <f>IF((SUM('Раздел 4'!H46:H46)=0),"","Неверно!")</f>
      </c>
      <c r="B1170" s="230" t="s">
        <v>756</v>
      </c>
      <c r="C1170" s="228" t="s">
        <v>1843</v>
      </c>
      <c r="D1170" s="228" t="s">
        <v>757</v>
      </c>
      <c r="E1170" s="228" t="str">
        <f>CONCATENATE(SUM('Раздел 4'!H46:H46),"=",0)</f>
        <v>0=0</v>
      </c>
    </row>
    <row r="1171" spans="1:5" ht="25.5">
      <c r="A1171" s="227">
        <f>IF((SUM('Раздел 4'!AI46:AI46)=0),"","Неверно!")</f>
      </c>
      <c r="B1171" s="230" t="s">
        <v>756</v>
      </c>
      <c r="C1171" s="228" t="s">
        <v>1844</v>
      </c>
      <c r="D1171" s="228" t="s">
        <v>757</v>
      </c>
      <c r="E1171" s="228" t="str">
        <f>CONCATENATE(SUM('Раздел 4'!AI46:AI46),"=",0)</f>
        <v>0=0</v>
      </c>
    </row>
    <row r="1172" spans="1:5" ht="25.5">
      <c r="A1172" s="227">
        <f>IF((SUM('Раздел 4'!AJ46:AJ46)=0),"","Неверно!")</f>
      </c>
      <c r="B1172" s="230" t="s">
        <v>756</v>
      </c>
      <c r="C1172" s="228" t="s">
        <v>1845</v>
      </c>
      <c r="D1172" s="228" t="s">
        <v>757</v>
      </c>
      <c r="E1172" s="228" t="str">
        <f>CONCATENATE(SUM('Раздел 4'!AJ46:AJ46),"=",0)</f>
        <v>0=0</v>
      </c>
    </row>
    <row r="1173" spans="1:5" ht="25.5">
      <c r="A1173" s="227">
        <f>IF((SUM('Раздел 4'!AK46:AK46)=0),"","Неверно!")</f>
      </c>
      <c r="B1173" s="230" t="s">
        <v>756</v>
      </c>
      <c r="C1173" s="228" t="s">
        <v>1846</v>
      </c>
      <c r="D1173" s="228" t="s">
        <v>757</v>
      </c>
      <c r="E1173" s="228" t="str">
        <f>CONCATENATE(SUM('Раздел 4'!AK46:AK46),"=",0)</f>
        <v>0=0</v>
      </c>
    </row>
    <row r="1174" spans="1:5" ht="25.5">
      <c r="A1174" s="227">
        <f>IF((SUM('Раздел 4'!AL46:AL46)=0),"","Неверно!")</f>
      </c>
      <c r="B1174" s="230" t="s">
        <v>756</v>
      </c>
      <c r="C1174" s="228" t="s">
        <v>1847</v>
      </c>
      <c r="D1174" s="228" t="s">
        <v>757</v>
      </c>
      <c r="E1174" s="228" t="str">
        <f>CONCATENATE(SUM('Раздел 4'!AL46:AL46),"=",0)</f>
        <v>0=0</v>
      </c>
    </row>
    <row r="1175" spans="1:5" ht="25.5">
      <c r="A1175" s="227">
        <f>IF((SUM('Раздел 4'!AM46:AM46)=0),"","Неверно!")</f>
      </c>
      <c r="B1175" s="230" t="s">
        <v>756</v>
      </c>
      <c r="C1175" s="228" t="s">
        <v>1848</v>
      </c>
      <c r="D1175" s="228" t="s">
        <v>757</v>
      </c>
      <c r="E1175" s="228" t="str">
        <f>CONCATENATE(SUM('Раздел 4'!AM46:AM46),"=",0)</f>
        <v>0=0</v>
      </c>
    </row>
    <row r="1176" spans="1:5" ht="25.5">
      <c r="A1176" s="227">
        <f>IF((SUM('Раздел 4'!AN46:AN46)=0),"","Неверно!")</f>
      </c>
      <c r="B1176" s="230" t="s">
        <v>756</v>
      </c>
      <c r="C1176" s="228" t="s">
        <v>1849</v>
      </c>
      <c r="D1176" s="228" t="s">
        <v>757</v>
      </c>
      <c r="E1176" s="228" t="str">
        <f>CONCATENATE(SUM('Раздел 4'!AN46:AN46),"=",0)</f>
        <v>0=0</v>
      </c>
    </row>
    <row r="1177" spans="1:5" ht="25.5">
      <c r="A1177" s="227">
        <f>IF((SUM('Раздел 4'!AO46:AO46)=0),"","Неверно!")</f>
      </c>
      <c r="B1177" s="230" t="s">
        <v>756</v>
      </c>
      <c r="C1177" s="228" t="s">
        <v>1850</v>
      </c>
      <c r="D1177" s="228" t="s">
        <v>757</v>
      </c>
      <c r="E1177" s="228" t="str">
        <f>CONCATENATE(SUM('Раздел 4'!AO46:AO46),"=",0)</f>
        <v>0=0</v>
      </c>
    </row>
    <row r="1178" spans="1:5" ht="25.5">
      <c r="A1178" s="227">
        <f>IF((SUM('Раздел 4'!AP46:AP46)=0),"","Неверно!")</f>
      </c>
      <c r="B1178" s="230" t="s">
        <v>756</v>
      </c>
      <c r="C1178" s="228" t="s">
        <v>1851</v>
      </c>
      <c r="D1178" s="228" t="s">
        <v>757</v>
      </c>
      <c r="E1178" s="228" t="str">
        <f>CONCATENATE(SUM('Раздел 4'!AP46:AP46),"=",0)</f>
        <v>0=0</v>
      </c>
    </row>
    <row r="1179" spans="1:5" ht="25.5">
      <c r="A1179" s="227">
        <f>IF((SUM('Раздел 4'!AQ46:AQ46)=0),"","Неверно!")</f>
      </c>
      <c r="B1179" s="230" t="s">
        <v>756</v>
      </c>
      <c r="C1179" s="228" t="s">
        <v>1852</v>
      </c>
      <c r="D1179" s="228" t="s">
        <v>757</v>
      </c>
      <c r="E1179" s="228" t="str">
        <f>CONCATENATE(SUM('Раздел 4'!AQ46:AQ46),"=",0)</f>
        <v>0=0</v>
      </c>
    </row>
    <row r="1180" spans="1:5" ht="25.5">
      <c r="A1180" s="227">
        <f>IF((SUM('Раздел 4'!I46:I46)=0),"","Неверно!")</f>
      </c>
      <c r="B1180" s="230" t="s">
        <v>756</v>
      </c>
      <c r="C1180" s="228" t="s">
        <v>1853</v>
      </c>
      <c r="D1180" s="228" t="s">
        <v>757</v>
      </c>
      <c r="E1180" s="228" t="str">
        <f>CONCATENATE(SUM('Раздел 4'!I46:I46),"=",0)</f>
        <v>0=0</v>
      </c>
    </row>
    <row r="1181" spans="1:5" ht="25.5">
      <c r="A1181" s="227">
        <f>IF((SUM('Раздел 4'!J46:J46)=0),"","Неверно!")</f>
      </c>
      <c r="B1181" s="230" t="s">
        <v>756</v>
      </c>
      <c r="C1181" s="228" t="s">
        <v>1854</v>
      </c>
      <c r="D1181" s="228" t="s">
        <v>757</v>
      </c>
      <c r="E1181" s="228" t="str">
        <f>CONCATENATE(SUM('Раздел 4'!J46:J46),"=",0)</f>
        <v>0=0</v>
      </c>
    </row>
    <row r="1182" spans="1:5" ht="25.5">
      <c r="A1182" s="227">
        <f>IF((SUM('Раздел 4'!K46:K46)=0),"","Неверно!")</f>
      </c>
      <c r="B1182" s="230" t="s">
        <v>756</v>
      </c>
      <c r="C1182" s="228" t="s">
        <v>1855</v>
      </c>
      <c r="D1182" s="228" t="s">
        <v>757</v>
      </c>
      <c r="E1182" s="228" t="str">
        <f>CONCATENATE(SUM('Раздел 4'!K46:K46),"=",0)</f>
        <v>0=0</v>
      </c>
    </row>
    <row r="1183" spans="1:5" ht="25.5">
      <c r="A1183" s="227">
        <f>IF((SUM('Раздел 4'!L46:L46)=0),"","Неверно!")</f>
      </c>
      <c r="B1183" s="230" t="s">
        <v>756</v>
      </c>
      <c r="C1183" s="228" t="s">
        <v>1856</v>
      </c>
      <c r="D1183" s="228" t="s">
        <v>757</v>
      </c>
      <c r="E1183" s="228" t="str">
        <f>CONCATENATE(SUM('Раздел 4'!L46:L46),"=",0)</f>
        <v>0=0</v>
      </c>
    </row>
    <row r="1184" spans="1:5" ht="25.5">
      <c r="A1184" s="227">
        <f>IF((SUM('Раздел 4'!M46:M46)=0),"","Неверно!")</f>
      </c>
      <c r="B1184" s="230" t="s">
        <v>756</v>
      </c>
      <c r="C1184" s="228" t="s">
        <v>1857</v>
      </c>
      <c r="D1184" s="228" t="s">
        <v>757</v>
      </c>
      <c r="E1184" s="228" t="str">
        <f>CONCATENATE(SUM('Раздел 4'!M46:M46),"=",0)</f>
        <v>0=0</v>
      </c>
    </row>
    <row r="1185" spans="1:5" ht="25.5">
      <c r="A1185" s="227">
        <f>IF((SUM('Раздел 4'!N46:N46)=0),"","Неверно!")</f>
      </c>
      <c r="B1185" s="230" t="s">
        <v>756</v>
      </c>
      <c r="C1185" s="228" t="s">
        <v>1858</v>
      </c>
      <c r="D1185" s="228" t="s">
        <v>757</v>
      </c>
      <c r="E1185" s="228" t="str">
        <f>CONCATENATE(SUM('Раздел 4'!N46:N46),"=",0)</f>
        <v>0=0</v>
      </c>
    </row>
    <row r="1186" spans="1:5" ht="25.5">
      <c r="A1186" s="227">
        <f>IF((SUM('Разделы 5, 6, 7, 8'!E8:E8)&lt;=SUM('Раздел 4'!AG44:AG44)),"","Неверно!")</f>
      </c>
      <c r="B1186" s="230" t="s">
        <v>758</v>
      </c>
      <c r="C1186" s="228" t="s">
        <v>1408</v>
      </c>
      <c r="D1186" s="228" t="s">
        <v>759</v>
      </c>
      <c r="E1186" s="228" t="str">
        <f>CONCATENATE(SUM('Разделы 5, 6, 7, 8'!E8:E8),"&lt;=",SUM('Раздел 4'!AG44:AG44))</f>
        <v>0&lt;=0</v>
      </c>
    </row>
    <row r="1187" spans="1:5" ht="25.5">
      <c r="A1187" s="227">
        <f>IF((SUM('Разделы 5, 6, 7, 8'!E9:E9)&lt;=SUM('Раздел 4'!AG44:AG44)),"","Неверно!")</f>
      </c>
      <c r="B1187" s="230" t="s">
        <v>758</v>
      </c>
      <c r="C1187" s="228" t="s">
        <v>1409</v>
      </c>
      <c r="D1187" s="228" t="s">
        <v>759</v>
      </c>
      <c r="E1187" s="228" t="str">
        <f>CONCATENATE(SUM('Разделы 5, 6, 7, 8'!E9:E9),"&lt;=",SUM('Раздел 4'!AG44:AG44))</f>
        <v>0&lt;=0</v>
      </c>
    </row>
    <row r="1188" spans="1:5" ht="12.75">
      <c r="A1188" s="227">
        <f>IF((SUM('Разделы 5, 6, 7, 8'!J25:J25)=SUM('Разделы 5, 6, 7, 8'!J26:J29)),"","Неверно!")</f>
      </c>
      <c r="B1188" s="230" t="s">
        <v>760</v>
      </c>
      <c r="C1188" s="228" t="s">
        <v>761</v>
      </c>
      <c r="D1188" s="228" t="s">
        <v>762</v>
      </c>
      <c r="E1188" s="228" t="str">
        <f>CONCATENATE(SUM('Разделы 5, 6, 7, 8'!J25:J25),"=",SUM('Разделы 5, 6, 7, 8'!J26:J29))</f>
        <v>0=0</v>
      </c>
    </row>
    <row r="1189" spans="1:5" ht="12.75">
      <c r="A1189" s="227">
        <f>IF((SUM('Разделы 5, 6, 7, 8'!S25:S25)=SUM('Разделы 5, 6, 7, 8'!S26:S29)),"","Неверно!")</f>
      </c>
      <c r="B1189" s="230" t="s">
        <v>760</v>
      </c>
      <c r="C1189" s="228" t="s">
        <v>763</v>
      </c>
      <c r="D1189" s="228" t="s">
        <v>762</v>
      </c>
      <c r="E1189" s="228" t="str">
        <f>CONCATENATE(SUM('Разделы 5, 6, 7, 8'!S25:S25),"=",SUM('Разделы 5, 6, 7, 8'!S26:S29))</f>
        <v>0=0</v>
      </c>
    </row>
    <row r="1190" spans="1:5" ht="12.75">
      <c r="A1190" s="227">
        <f>IF((SUM('Разделы 5, 6, 7, 8'!K25:K25)=SUM('Разделы 5, 6, 7, 8'!K26:K29)),"","Неверно!")</f>
      </c>
      <c r="B1190" s="230" t="s">
        <v>760</v>
      </c>
      <c r="C1190" s="228" t="s">
        <v>764</v>
      </c>
      <c r="D1190" s="228" t="s">
        <v>762</v>
      </c>
      <c r="E1190" s="228" t="str">
        <f>CONCATENATE(SUM('Разделы 5, 6, 7, 8'!K25:K25),"=",SUM('Разделы 5, 6, 7, 8'!K26:K29))</f>
        <v>0=0</v>
      </c>
    </row>
    <row r="1191" spans="1:5" ht="12.75">
      <c r="A1191" s="227">
        <f>IF((SUM('Разделы 5, 6, 7, 8'!L25:L25)=SUM('Разделы 5, 6, 7, 8'!L26:L29)),"","Неверно!")</f>
      </c>
      <c r="B1191" s="230" t="s">
        <v>760</v>
      </c>
      <c r="C1191" s="228" t="s">
        <v>765</v>
      </c>
      <c r="D1191" s="228" t="s">
        <v>762</v>
      </c>
      <c r="E1191" s="228" t="str">
        <f>CONCATENATE(SUM('Разделы 5, 6, 7, 8'!L25:L25),"=",SUM('Разделы 5, 6, 7, 8'!L26:L29))</f>
        <v>0=0</v>
      </c>
    </row>
    <row r="1192" spans="1:5" ht="12.75">
      <c r="A1192" s="227">
        <f>IF((SUM('Разделы 5, 6, 7, 8'!M25:M25)=SUM('Разделы 5, 6, 7, 8'!M26:M29)),"","Неверно!")</f>
      </c>
      <c r="B1192" s="230" t="s">
        <v>760</v>
      </c>
      <c r="C1192" s="228" t="s">
        <v>766</v>
      </c>
      <c r="D1192" s="228" t="s">
        <v>762</v>
      </c>
      <c r="E1192" s="228" t="str">
        <f>CONCATENATE(SUM('Разделы 5, 6, 7, 8'!M25:M25),"=",SUM('Разделы 5, 6, 7, 8'!M26:M29))</f>
        <v>0=0</v>
      </c>
    </row>
    <row r="1193" spans="1:5" ht="12.75">
      <c r="A1193" s="227">
        <f>IF((SUM('Разделы 5, 6, 7, 8'!N25:N25)=SUM('Разделы 5, 6, 7, 8'!N26:N29)),"","Неверно!")</f>
      </c>
      <c r="B1193" s="230" t="s">
        <v>760</v>
      </c>
      <c r="C1193" s="228" t="s">
        <v>767</v>
      </c>
      <c r="D1193" s="228" t="s">
        <v>762</v>
      </c>
      <c r="E1193" s="228" t="str">
        <f>CONCATENATE(SUM('Разделы 5, 6, 7, 8'!N25:N25),"=",SUM('Разделы 5, 6, 7, 8'!N26:N29))</f>
        <v>0=0</v>
      </c>
    </row>
    <row r="1194" spans="1:5" ht="12.75">
      <c r="A1194" s="227">
        <f>IF((SUM('Разделы 5, 6, 7, 8'!O25:O25)=SUM('Разделы 5, 6, 7, 8'!O26:O29)),"","Неверно!")</f>
      </c>
      <c r="B1194" s="230" t="s">
        <v>760</v>
      </c>
      <c r="C1194" s="228" t="s">
        <v>768</v>
      </c>
      <c r="D1194" s="228" t="s">
        <v>762</v>
      </c>
      <c r="E1194" s="228" t="str">
        <f>CONCATENATE(SUM('Разделы 5, 6, 7, 8'!O25:O25),"=",SUM('Разделы 5, 6, 7, 8'!O26:O29))</f>
        <v>0=0</v>
      </c>
    </row>
    <row r="1195" spans="1:5" ht="12.75">
      <c r="A1195" s="227">
        <f>IF((SUM('Разделы 5, 6, 7, 8'!P25:P25)=SUM('Разделы 5, 6, 7, 8'!P26:P29)),"","Неверно!")</f>
      </c>
      <c r="B1195" s="230" t="s">
        <v>760</v>
      </c>
      <c r="C1195" s="228" t="s">
        <v>769</v>
      </c>
      <c r="D1195" s="228" t="s">
        <v>762</v>
      </c>
      <c r="E1195" s="228" t="str">
        <f>CONCATENATE(SUM('Разделы 5, 6, 7, 8'!P25:P25),"=",SUM('Разделы 5, 6, 7, 8'!P26:P29))</f>
        <v>0=0</v>
      </c>
    </row>
    <row r="1196" spans="1:5" ht="12.75">
      <c r="A1196" s="227">
        <f>IF((SUM('Разделы 5, 6, 7, 8'!Q25:Q25)=SUM('Разделы 5, 6, 7, 8'!Q26:Q29)),"","Неверно!")</f>
      </c>
      <c r="B1196" s="230" t="s">
        <v>760</v>
      </c>
      <c r="C1196" s="228" t="s">
        <v>770</v>
      </c>
      <c r="D1196" s="228" t="s">
        <v>762</v>
      </c>
      <c r="E1196" s="228" t="str">
        <f>CONCATENATE(SUM('Разделы 5, 6, 7, 8'!Q25:Q25),"=",SUM('Разделы 5, 6, 7, 8'!Q26:Q29))</f>
        <v>0=0</v>
      </c>
    </row>
    <row r="1197" spans="1:5" ht="12.75">
      <c r="A1197" s="227">
        <f>IF((SUM('Разделы 5, 6, 7, 8'!R25:R25)=SUM('Разделы 5, 6, 7, 8'!R26:R29)),"","Неверно!")</f>
      </c>
      <c r="B1197" s="230" t="s">
        <v>760</v>
      </c>
      <c r="C1197" s="228" t="s">
        <v>771</v>
      </c>
      <c r="D1197" s="228" t="s">
        <v>762</v>
      </c>
      <c r="E1197" s="228" t="str">
        <f>CONCATENATE(SUM('Разделы 5, 6, 7, 8'!R25:R25),"=",SUM('Разделы 5, 6, 7, 8'!R26:R29))</f>
        <v>0=0</v>
      </c>
    </row>
    <row r="1198" spans="1:5" ht="25.5">
      <c r="A1198" s="227">
        <f>IF((SUM('Разделы 1, 2, 3'!D9:D9)=SUM('Разделы 1, 2, 3'!E9:G9)),"","Неверно!")</f>
      </c>
      <c r="B1198" s="230" t="s">
        <v>772</v>
      </c>
      <c r="C1198" s="228" t="s">
        <v>2149</v>
      </c>
      <c r="D1198" s="228" t="s">
        <v>1719</v>
      </c>
      <c r="E1198" s="228" t="str">
        <f>CONCATENATE(SUM('Разделы 1, 2, 3'!D9:D9),"=",SUM('Разделы 1, 2, 3'!E9:G9))</f>
        <v>0=0</v>
      </c>
    </row>
    <row r="1199" spans="1:5" ht="25.5">
      <c r="A1199" s="227">
        <f>IF((SUM('Разделы 1, 2, 3'!D10:D10)=SUM('Разделы 1, 2, 3'!E10:G10)),"","Неверно!")</f>
      </c>
      <c r="B1199" s="230" t="s">
        <v>772</v>
      </c>
      <c r="C1199" s="228" t="s">
        <v>2150</v>
      </c>
      <c r="D1199" s="228" t="s">
        <v>1719</v>
      </c>
      <c r="E1199" s="228" t="str">
        <f>CONCATENATE(SUM('Разделы 1, 2, 3'!D10:D10),"=",SUM('Разделы 1, 2, 3'!E10:G10))</f>
        <v>0=0</v>
      </c>
    </row>
    <row r="1200" spans="1:5" ht="25.5">
      <c r="A1200" s="227">
        <f>IF((SUM('Разделы 1, 2, 3'!D11:D11)=SUM('Разделы 1, 2, 3'!E11:G11)),"","Неверно!")</f>
      </c>
      <c r="B1200" s="230" t="s">
        <v>772</v>
      </c>
      <c r="C1200" s="228" t="s">
        <v>2151</v>
      </c>
      <c r="D1200" s="228" t="s">
        <v>1719</v>
      </c>
      <c r="E1200" s="228" t="str">
        <f>CONCATENATE(SUM('Разделы 1, 2, 3'!D11:D11),"=",SUM('Разделы 1, 2, 3'!E11:G11))</f>
        <v>0=0</v>
      </c>
    </row>
    <row r="1201" spans="1:5" ht="25.5">
      <c r="A1201" s="227">
        <f>IF((SUM('Разделы 1, 2, 3'!D12:D12)=SUM('Разделы 1, 2, 3'!E12:G12)),"","Неверно!")</f>
      </c>
      <c r="B1201" s="230" t="s">
        <v>772</v>
      </c>
      <c r="C1201" s="228" t="s">
        <v>2152</v>
      </c>
      <c r="D1201" s="228" t="s">
        <v>1719</v>
      </c>
      <c r="E1201" s="228" t="str">
        <f>CONCATENATE(SUM('Разделы 1, 2, 3'!D12:D12),"=",SUM('Разделы 1, 2, 3'!E12:G12))</f>
        <v>0=0</v>
      </c>
    </row>
    <row r="1202" spans="1:5" ht="25.5">
      <c r="A1202" s="227">
        <f>IF((SUM('Разделы 1, 2, 3'!D13:D13)=SUM('Разделы 1, 2, 3'!E13:G13)),"","Неверно!")</f>
      </c>
      <c r="B1202" s="230" t="s">
        <v>772</v>
      </c>
      <c r="C1202" s="228" t="s">
        <v>2153</v>
      </c>
      <c r="D1202" s="228" t="s">
        <v>1719</v>
      </c>
      <c r="E1202" s="228" t="str">
        <f>CONCATENATE(SUM('Разделы 1, 2, 3'!D13:D13),"=",SUM('Разделы 1, 2, 3'!E13:G13))</f>
        <v>0=0</v>
      </c>
    </row>
    <row r="1203" spans="1:5" ht="25.5">
      <c r="A1203" s="227">
        <f>IF((SUM('Раздел 4'!F46:F46)&lt;=SUM('Раздел 4'!F44:F44)),"","Неверно!")</f>
      </c>
      <c r="B1203" s="230" t="s">
        <v>773</v>
      </c>
      <c r="C1203" s="228" t="s">
        <v>177</v>
      </c>
      <c r="D1203" s="228" t="s">
        <v>1357</v>
      </c>
      <c r="E1203" s="228" t="str">
        <f>CONCATENATE(SUM('Раздел 4'!F46:F46),"&lt;=",SUM('Раздел 4'!F44:F44))</f>
        <v>0&lt;=0</v>
      </c>
    </row>
    <row r="1204" spans="1:5" ht="25.5">
      <c r="A1204" s="227">
        <f>IF((SUM('Раздел 4'!O46:O46)&lt;=SUM('Раздел 4'!O44:O44)),"","Неверно!")</f>
      </c>
      <c r="B1204" s="230" t="s">
        <v>773</v>
      </c>
      <c r="C1204" s="228" t="s">
        <v>178</v>
      </c>
      <c r="D1204" s="228" t="s">
        <v>1357</v>
      </c>
      <c r="E1204" s="228" t="str">
        <f>CONCATENATE(SUM('Раздел 4'!O46:O46),"&lt;=",SUM('Раздел 4'!O44:O44))</f>
        <v>0&lt;=0</v>
      </c>
    </row>
    <row r="1205" spans="1:5" ht="25.5">
      <c r="A1205" s="227">
        <f>IF((SUM('Раздел 4'!P46:P46)&lt;=SUM('Раздел 4'!P44:P44)),"","Неверно!")</f>
      </c>
      <c r="B1205" s="230" t="s">
        <v>773</v>
      </c>
      <c r="C1205" s="228" t="s">
        <v>179</v>
      </c>
      <c r="D1205" s="228" t="s">
        <v>1357</v>
      </c>
      <c r="E1205" s="228" t="str">
        <f>CONCATENATE(SUM('Раздел 4'!P46:P46),"&lt;=",SUM('Раздел 4'!P44:P44))</f>
        <v>0&lt;=0</v>
      </c>
    </row>
    <row r="1206" spans="1:5" ht="25.5">
      <c r="A1206" s="227">
        <f>IF((SUM('Раздел 4'!Q46:Q46)&lt;=SUM('Раздел 4'!Q44:Q44)),"","Неверно!")</f>
      </c>
      <c r="B1206" s="230" t="s">
        <v>773</v>
      </c>
      <c r="C1206" s="228" t="s">
        <v>180</v>
      </c>
      <c r="D1206" s="228" t="s">
        <v>1357</v>
      </c>
      <c r="E1206" s="228" t="str">
        <f>CONCATENATE(SUM('Раздел 4'!Q46:Q46),"&lt;=",SUM('Раздел 4'!Q44:Q44))</f>
        <v>0&lt;=0</v>
      </c>
    </row>
    <row r="1207" spans="1:5" ht="25.5">
      <c r="A1207" s="227">
        <f>IF((SUM('Раздел 4'!R46:R46)&lt;=SUM('Раздел 4'!R44:R44)),"","Неверно!")</f>
      </c>
      <c r="B1207" s="230" t="s">
        <v>773</v>
      </c>
      <c r="C1207" s="228" t="s">
        <v>181</v>
      </c>
      <c r="D1207" s="228" t="s">
        <v>1357</v>
      </c>
      <c r="E1207" s="228" t="str">
        <f>CONCATENATE(SUM('Раздел 4'!R46:R46),"&lt;=",SUM('Раздел 4'!R44:R44))</f>
        <v>0&lt;=0</v>
      </c>
    </row>
    <row r="1208" spans="1:5" ht="25.5">
      <c r="A1208" s="227">
        <f>IF((SUM('Раздел 4'!S46:S46)&lt;=SUM('Раздел 4'!S44:S44)),"","Неверно!")</f>
      </c>
      <c r="B1208" s="230" t="s">
        <v>773</v>
      </c>
      <c r="C1208" s="228" t="s">
        <v>182</v>
      </c>
      <c r="D1208" s="228" t="s">
        <v>1357</v>
      </c>
      <c r="E1208" s="228" t="str">
        <f>CONCATENATE(SUM('Раздел 4'!S46:S46),"&lt;=",SUM('Раздел 4'!S44:S44))</f>
        <v>0&lt;=0</v>
      </c>
    </row>
    <row r="1209" spans="1:5" ht="25.5">
      <c r="A1209" s="227">
        <f>IF((SUM('Раздел 4'!T46:T46)&lt;=SUM('Раздел 4'!T44:T44)),"","Неверно!")</f>
      </c>
      <c r="B1209" s="230" t="s">
        <v>773</v>
      </c>
      <c r="C1209" s="228" t="s">
        <v>183</v>
      </c>
      <c r="D1209" s="228" t="s">
        <v>1357</v>
      </c>
      <c r="E1209" s="228" t="str">
        <f>CONCATENATE(SUM('Раздел 4'!T46:T46),"&lt;=",SUM('Раздел 4'!T44:T44))</f>
        <v>0&lt;=0</v>
      </c>
    </row>
    <row r="1210" spans="1:5" ht="25.5">
      <c r="A1210" s="227">
        <f>IF((SUM('Раздел 4'!U46:U46)&lt;=SUM('Раздел 4'!U44:U44)),"","Неверно!")</f>
      </c>
      <c r="B1210" s="230" t="s">
        <v>773</v>
      </c>
      <c r="C1210" s="228" t="s">
        <v>184</v>
      </c>
      <c r="D1210" s="228" t="s">
        <v>1357</v>
      </c>
      <c r="E1210" s="228" t="str">
        <f>CONCATENATE(SUM('Раздел 4'!U46:U46),"&lt;=",SUM('Раздел 4'!U44:U44))</f>
        <v>0&lt;=0</v>
      </c>
    </row>
    <row r="1211" spans="1:5" ht="25.5">
      <c r="A1211" s="227">
        <f>IF((SUM('Раздел 4'!V46:V46)&lt;=SUM('Раздел 4'!V44:V44)),"","Неверно!")</f>
      </c>
      <c r="B1211" s="230" t="s">
        <v>773</v>
      </c>
      <c r="C1211" s="228" t="s">
        <v>185</v>
      </c>
      <c r="D1211" s="228" t="s">
        <v>1357</v>
      </c>
      <c r="E1211" s="228" t="str">
        <f>CONCATENATE(SUM('Раздел 4'!V46:V46),"&lt;=",SUM('Раздел 4'!V44:V44))</f>
        <v>0&lt;=0</v>
      </c>
    </row>
    <row r="1212" spans="1:5" ht="25.5">
      <c r="A1212" s="227">
        <f>IF((SUM('Раздел 4'!W46:W46)&lt;=SUM('Раздел 4'!W44:W44)),"","Неверно!")</f>
      </c>
      <c r="B1212" s="230" t="s">
        <v>773</v>
      </c>
      <c r="C1212" s="228" t="s">
        <v>186</v>
      </c>
      <c r="D1212" s="228" t="s">
        <v>1357</v>
      </c>
      <c r="E1212" s="228" t="str">
        <f>CONCATENATE(SUM('Раздел 4'!W46:W46),"&lt;=",SUM('Раздел 4'!W44:W44))</f>
        <v>0&lt;=0</v>
      </c>
    </row>
    <row r="1213" spans="1:5" ht="25.5">
      <c r="A1213" s="227">
        <f>IF((SUM('Раздел 4'!X46:X46)&lt;=SUM('Раздел 4'!X44:X44)),"","Неверно!")</f>
      </c>
      <c r="B1213" s="230" t="s">
        <v>773</v>
      </c>
      <c r="C1213" s="228" t="s">
        <v>187</v>
      </c>
      <c r="D1213" s="228" t="s">
        <v>1357</v>
      </c>
      <c r="E1213" s="228" t="str">
        <f>CONCATENATE(SUM('Раздел 4'!X46:X46),"&lt;=",SUM('Раздел 4'!X44:X44))</f>
        <v>0&lt;=0</v>
      </c>
    </row>
    <row r="1214" spans="1:5" ht="25.5">
      <c r="A1214" s="227">
        <f>IF((SUM('Раздел 4'!G46:G46)&lt;=SUM('Раздел 4'!G44:G44)),"","Неверно!")</f>
      </c>
      <c r="B1214" s="230" t="s">
        <v>773</v>
      </c>
      <c r="C1214" s="228" t="s">
        <v>188</v>
      </c>
      <c r="D1214" s="228" t="s">
        <v>1357</v>
      </c>
      <c r="E1214" s="228" t="str">
        <f>CONCATENATE(SUM('Раздел 4'!G46:G46),"&lt;=",SUM('Раздел 4'!G44:G44))</f>
        <v>0&lt;=0</v>
      </c>
    </row>
    <row r="1215" spans="1:5" ht="25.5">
      <c r="A1215" s="227">
        <f>IF((SUM('Раздел 4'!Y46:Y46)&lt;=SUM('Раздел 4'!Y44:Y44)),"","Неверно!")</f>
      </c>
      <c r="B1215" s="230" t="s">
        <v>773</v>
      </c>
      <c r="C1215" s="228" t="s">
        <v>189</v>
      </c>
      <c r="D1215" s="228" t="s">
        <v>1357</v>
      </c>
      <c r="E1215" s="228" t="str">
        <f>CONCATENATE(SUM('Раздел 4'!Y46:Y46),"&lt;=",SUM('Раздел 4'!Y44:Y44))</f>
        <v>0&lt;=0</v>
      </c>
    </row>
    <row r="1216" spans="1:5" ht="25.5">
      <c r="A1216" s="227">
        <f>IF((SUM('Раздел 4'!Z46:Z46)&lt;=SUM('Раздел 4'!Z44:Z44)),"","Неверно!")</f>
      </c>
      <c r="B1216" s="230" t="s">
        <v>773</v>
      </c>
      <c r="C1216" s="228" t="s">
        <v>190</v>
      </c>
      <c r="D1216" s="228" t="s">
        <v>1357</v>
      </c>
      <c r="E1216" s="228" t="str">
        <f>CONCATENATE(SUM('Раздел 4'!Z46:Z46),"&lt;=",SUM('Раздел 4'!Z44:Z44))</f>
        <v>0&lt;=0</v>
      </c>
    </row>
    <row r="1217" spans="1:5" ht="25.5">
      <c r="A1217" s="227">
        <f>IF((SUM('Раздел 4'!AA46:AA46)&lt;=SUM('Раздел 4'!AA44:AA44)),"","Неверно!")</f>
      </c>
      <c r="B1217" s="230" t="s">
        <v>773</v>
      </c>
      <c r="C1217" s="228" t="s">
        <v>191</v>
      </c>
      <c r="D1217" s="228" t="s">
        <v>1357</v>
      </c>
      <c r="E1217" s="228" t="str">
        <f>CONCATENATE(SUM('Раздел 4'!AA46:AA46),"&lt;=",SUM('Раздел 4'!AA44:AA44))</f>
        <v>0&lt;=0</v>
      </c>
    </row>
    <row r="1218" spans="1:5" ht="25.5">
      <c r="A1218" s="227">
        <f>IF((SUM('Раздел 4'!AB46:AB46)&lt;=SUM('Раздел 4'!AB44:AB44)),"","Неверно!")</f>
      </c>
      <c r="B1218" s="230" t="s">
        <v>773</v>
      </c>
      <c r="C1218" s="228" t="s">
        <v>192</v>
      </c>
      <c r="D1218" s="228" t="s">
        <v>1357</v>
      </c>
      <c r="E1218" s="228" t="str">
        <f>CONCATENATE(SUM('Раздел 4'!AB46:AB46),"&lt;=",SUM('Раздел 4'!AB44:AB44))</f>
        <v>0&lt;=0</v>
      </c>
    </row>
    <row r="1219" spans="1:5" ht="25.5">
      <c r="A1219" s="227">
        <f>IF((SUM('Раздел 4'!AC46:AC46)&lt;=SUM('Раздел 4'!AC44:AC44)),"","Неверно!")</f>
      </c>
      <c r="B1219" s="230" t="s">
        <v>773</v>
      </c>
      <c r="C1219" s="228" t="s">
        <v>193</v>
      </c>
      <c r="D1219" s="228" t="s">
        <v>1357</v>
      </c>
      <c r="E1219" s="228" t="str">
        <f>CONCATENATE(SUM('Раздел 4'!AC46:AC46),"&lt;=",SUM('Раздел 4'!AC44:AC44))</f>
        <v>0&lt;=0</v>
      </c>
    </row>
    <row r="1220" spans="1:5" ht="25.5">
      <c r="A1220" s="227">
        <f>IF((SUM('Раздел 4'!AD46:AD46)&lt;=SUM('Раздел 4'!AD44:AD44)),"","Неверно!")</f>
      </c>
      <c r="B1220" s="230" t="s">
        <v>773</v>
      </c>
      <c r="C1220" s="228" t="s">
        <v>194</v>
      </c>
      <c r="D1220" s="228" t="s">
        <v>1357</v>
      </c>
      <c r="E1220" s="228" t="str">
        <f>CONCATENATE(SUM('Раздел 4'!AD46:AD46),"&lt;=",SUM('Раздел 4'!AD44:AD44))</f>
        <v>0&lt;=0</v>
      </c>
    </row>
    <row r="1221" spans="1:5" ht="25.5">
      <c r="A1221" s="227">
        <f>IF((SUM('Раздел 4'!AE46:AE46)&lt;=SUM('Раздел 4'!AE44:AE44)),"","Неверно!")</f>
      </c>
      <c r="B1221" s="230" t="s">
        <v>773</v>
      </c>
      <c r="C1221" s="228" t="s">
        <v>195</v>
      </c>
      <c r="D1221" s="228" t="s">
        <v>1357</v>
      </c>
      <c r="E1221" s="228" t="str">
        <f>CONCATENATE(SUM('Раздел 4'!AE46:AE46),"&lt;=",SUM('Раздел 4'!AE44:AE44))</f>
        <v>0&lt;=0</v>
      </c>
    </row>
    <row r="1222" spans="1:5" ht="25.5">
      <c r="A1222" s="227">
        <f>IF((SUM('Раздел 4'!AF46:AF46)&lt;=SUM('Раздел 4'!AF44:AF44)),"","Неверно!")</f>
      </c>
      <c r="B1222" s="230" t="s">
        <v>773</v>
      </c>
      <c r="C1222" s="228" t="s">
        <v>196</v>
      </c>
      <c r="D1222" s="228" t="s">
        <v>1357</v>
      </c>
      <c r="E1222" s="228" t="str">
        <f>CONCATENATE(SUM('Раздел 4'!AF46:AF46),"&lt;=",SUM('Раздел 4'!AF44:AF44))</f>
        <v>0&lt;=0</v>
      </c>
    </row>
    <row r="1223" spans="1:5" ht="25.5">
      <c r="A1223" s="227">
        <f>IF((SUM('Раздел 4'!AG46:AG46)&lt;=SUM('Раздел 4'!AG44:AG44)),"","Неверно!")</f>
      </c>
      <c r="B1223" s="230" t="s">
        <v>773</v>
      </c>
      <c r="C1223" s="228" t="s">
        <v>197</v>
      </c>
      <c r="D1223" s="228" t="s">
        <v>1357</v>
      </c>
      <c r="E1223" s="228" t="str">
        <f>CONCATENATE(SUM('Раздел 4'!AG46:AG46),"&lt;=",SUM('Раздел 4'!AG44:AG44))</f>
        <v>0&lt;=0</v>
      </c>
    </row>
    <row r="1224" spans="1:5" ht="25.5">
      <c r="A1224" s="227">
        <f>IF((SUM('Раздел 4'!AH46:AH46)&lt;=SUM('Раздел 4'!AH44:AH44)),"","Неверно!")</f>
      </c>
      <c r="B1224" s="230" t="s">
        <v>773</v>
      </c>
      <c r="C1224" s="228" t="s">
        <v>198</v>
      </c>
      <c r="D1224" s="228" t="s">
        <v>1357</v>
      </c>
      <c r="E1224" s="228" t="str">
        <f>CONCATENATE(SUM('Раздел 4'!AH46:AH46),"&lt;=",SUM('Раздел 4'!AH44:AH44))</f>
        <v>0&lt;=0</v>
      </c>
    </row>
    <row r="1225" spans="1:5" ht="25.5">
      <c r="A1225" s="227">
        <f>IF((SUM('Раздел 4'!H46:H46)&lt;=SUM('Раздел 4'!H44:H44)),"","Неверно!")</f>
      </c>
      <c r="B1225" s="230" t="s">
        <v>773</v>
      </c>
      <c r="C1225" s="228" t="s">
        <v>199</v>
      </c>
      <c r="D1225" s="228" t="s">
        <v>1357</v>
      </c>
      <c r="E1225" s="228" t="str">
        <f>CONCATENATE(SUM('Раздел 4'!H46:H46),"&lt;=",SUM('Раздел 4'!H44:H44))</f>
        <v>0&lt;=0</v>
      </c>
    </row>
    <row r="1226" spans="1:5" ht="25.5">
      <c r="A1226" s="227">
        <f>IF((SUM('Раздел 4'!AI46:AI46)&lt;=SUM('Раздел 4'!AI44:AI44)),"","Неверно!")</f>
      </c>
      <c r="B1226" s="230" t="s">
        <v>773</v>
      </c>
      <c r="C1226" s="228" t="s">
        <v>200</v>
      </c>
      <c r="D1226" s="228" t="s">
        <v>1357</v>
      </c>
      <c r="E1226" s="228" t="str">
        <f>CONCATENATE(SUM('Раздел 4'!AI46:AI46),"&lt;=",SUM('Раздел 4'!AI44:AI44))</f>
        <v>0&lt;=0</v>
      </c>
    </row>
    <row r="1227" spans="1:5" ht="25.5">
      <c r="A1227" s="227">
        <f>IF((SUM('Раздел 4'!AJ46:AJ46)&lt;=SUM('Раздел 4'!AJ44:AJ44)),"","Неверно!")</f>
      </c>
      <c r="B1227" s="230" t="s">
        <v>773</v>
      </c>
      <c r="C1227" s="228" t="s">
        <v>201</v>
      </c>
      <c r="D1227" s="228" t="s">
        <v>1357</v>
      </c>
      <c r="E1227" s="228" t="str">
        <f>CONCATENATE(SUM('Раздел 4'!AJ46:AJ46),"&lt;=",SUM('Раздел 4'!AJ44:AJ44))</f>
        <v>0&lt;=0</v>
      </c>
    </row>
    <row r="1228" spans="1:5" ht="25.5">
      <c r="A1228" s="227">
        <f>IF((SUM('Раздел 4'!AK46:AK46)&lt;=SUM('Раздел 4'!AK44:AK44)),"","Неверно!")</f>
      </c>
      <c r="B1228" s="230" t="s">
        <v>773</v>
      </c>
      <c r="C1228" s="228" t="s">
        <v>202</v>
      </c>
      <c r="D1228" s="228" t="s">
        <v>1357</v>
      </c>
      <c r="E1228" s="228" t="str">
        <f>CONCATENATE(SUM('Раздел 4'!AK46:AK46),"&lt;=",SUM('Раздел 4'!AK44:AK44))</f>
        <v>0&lt;=0</v>
      </c>
    </row>
    <row r="1229" spans="1:5" ht="25.5">
      <c r="A1229" s="227">
        <f>IF((SUM('Раздел 4'!AL46:AL46)&lt;=SUM('Раздел 4'!AL44:AL44)),"","Неверно!")</f>
      </c>
      <c r="B1229" s="230" t="s">
        <v>773</v>
      </c>
      <c r="C1229" s="228" t="s">
        <v>203</v>
      </c>
      <c r="D1229" s="228" t="s">
        <v>1357</v>
      </c>
      <c r="E1229" s="228" t="str">
        <f>CONCATENATE(SUM('Раздел 4'!AL46:AL46),"&lt;=",SUM('Раздел 4'!AL44:AL44))</f>
        <v>0&lt;=0</v>
      </c>
    </row>
    <row r="1230" spans="1:5" ht="25.5">
      <c r="A1230" s="227">
        <f>IF((SUM('Раздел 4'!AM46:AM46)&lt;=SUM('Раздел 4'!AM44:AM44)),"","Неверно!")</f>
      </c>
      <c r="B1230" s="230" t="s">
        <v>773</v>
      </c>
      <c r="C1230" s="228" t="s">
        <v>204</v>
      </c>
      <c r="D1230" s="228" t="s">
        <v>1357</v>
      </c>
      <c r="E1230" s="228" t="str">
        <f>CONCATENATE(SUM('Раздел 4'!AM46:AM46),"&lt;=",SUM('Раздел 4'!AM44:AM44))</f>
        <v>0&lt;=0</v>
      </c>
    </row>
    <row r="1231" spans="1:5" ht="25.5">
      <c r="A1231" s="227">
        <f>IF((SUM('Раздел 4'!AN46:AN46)&lt;=SUM('Раздел 4'!AN44:AN44)),"","Неверно!")</f>
      </c>
      <c r="B1231" s="230" t="s">
        <v>773</v>
      </c>
      <c r="C1231" s="228" t="s">
        <v>205</v>
      </c>
      <c r="D1231" s="228" t="s">
        <v>1357</v>
      </c>
      <c r="E1231" s="228" t="str">
        <f>CONCATENATE(SUM('Раздел 4'!AN46:AN46),"&lt;=",SUM('Раздел 4'!AN44:AN44))</f>
        <v>0&lt;=0</v>
      </c>
    </row>
    <row r="1232" spans="1:5" ht="25.5">
      <c r="A1232" s="227">
        <f>IF((SUM('Раздел 4'!AO46:AO46)&lt;=SUM('Раздел 4'!AO44:AO44)),"","Неверно!")</f>
      </c>
      <c r="B1232" s="230" t="s">
        <v>773</v>
      </c>
      <c r="C1232" s="228" t="s">
        <v>206</v>
      </c>
      <c r="D1232" s="228" t="s">
        <v>1357</v>
      </c>
      <c r="E1232" s="228" t="str">
        <f>CONCATENATE(SUM('Раздел 4'!AO46:AO46),"&lt;=",SUM('Раздел 4'!AO44:AO44))</f>
        <v>0&lt;=0</v>
      </c>
    </row>
    <row r="1233" spans="1:5" ht="25.5">
      <c r="A1233" s="227">
        <f>IF((SUM('Раздел 4'!AP46:AP46)&lt;=SUM('Раздел 4'!AP44:AP44)),"","Неверно!")</f>
      </c>
      <c r="B1233" s="230" t="s">
        <v>773</v>
      </c>
      <c r="C1233" s="228" t="s">
        <v>207</v>
      </c>
      <c r="D1233" s="228" t="s">
        <v>1357</v>
      </c>
      <c r="E1233" s="228" t="str">
        <f>CONCATENATE(SUM('Раздел 4'!AP46:AP46),"&lt;=",SUM('Раздел 4'!AP44:AP44))</f>
        <v>0&lt;=0</v>
      </c>
    </row>
    <row r="1234" spans="1:5" ht="25.5">
      <c r="A1234" s="227">
        <f>IF((SUM('Раздел 4'!AQ46:AQ46)&lt;=SUM('Раздел 4'!AQ44:AQ44)),"","Неверно!")</f>
      </c>
      <c r="B1234" s="230" t="s">
        <v>773</v>
      </c>
      <c r="C1234" s="228" t="s">
        <v>208</v>
      </c>
      <c r="D1234" s="228" t="s">
        <v>1357</v>
      </c>
      <c r="E1234" s="228" t="str">
        <f>CONCATENATE(SUM('Раздел 4'!AQ46:AQ46),"&lt;=",SUM('Раздел 4'!AQ44:AQ44))</f>
        <v>0&lt;=0</v>
      </c>
    </row>
    <row r="1235" spans="1:5" ht="25.5">
      <c r="A1235" s="227">
        <f>IF((SUM('Раздел 4'!I46:I46)&lt;=SUM('Раздел 4'!I44:I44)),"","Неверно!")</f>
      </c>
      <c r="B1235" s="230" t="s">
        <v>773</v>
      </c>
      <c r="C1235" s="228" t="s">
        <v>209</v>
      </c>
      <c r="D1235" s="228" t="s">
        <v>1357</v>
      </c>
      <c r="E1235" s="228" t="str">
        <f>CONCATENATE(SUM('Раздел 4'!I46:I46),"&lt;=",SUM('Раздел 4'!I44:I44))</f>
        <v>0&lt;=0</v>
      </c>
    </row>
    <row r="1236" spans="1:5" ht="25.5">
      <c r="A1236" s="227">
        <f>IF((SUM('Раздел 4'!J46:J46)&lt;=SUM('Раздел 4'!J44:J44)),"","Неверно!")</f>
      </c>
      <c r="B1236" s="230" t="s">
        <v>773</v>
      </c>
      <c r="C1236" s="228" t="s">
        <v>210</v>
      </c>
      <c r="D1236" s="228" t="s">
        <v>1357</v>
      </c>
      <c r="E1236" s="228" t="str">
        <f>CONCATENATE(SUM('Раздел 4'!J46:J46),"&lt;=",SUM('Раздел 4'!J44:J44))</f>
        <v>0&lt;=0</v>
      </c>
    </row>
    <row r="1237" spans="1:5" ht="25.5">
      <c r="A1237" s="227">
        <f>IF((SUM('Раздел 4'!K46:K46)&lt;=SUM('Раздел 4'!K44:K44)),"","Неверно!")</f>
      </c>
      <c r="B1237" s="230" t="s">
        <v>773</v>
      </c>
      <c r="C1237" s="228" t="s">
        <v>211</v>
      </c>
      <c r="D1237" s="228" t="s">
        <v>1357</v>
      </c>
      <c r="E1237" s="228" t="str">
        <f>CONCATENATE(SUM('Раздел 4'!K46:K46),"&lt;=",SUM('Раздел 4'!K44:K44))</f>
        <v>0&lt;=0</v>
      </c>
    </row>
    <row r="1238" spans="1:5" ht="25.5">
      <c r="A1238" s="227">
        <f>IF((SUM('Раздел 4'!L46:L46)&lt;=SUM('Раздел 4'!L44:L44)),"","Неверно!")</f>
      </c>
      <c r="B1238" s="230" t="s">
        <v>773</v>
      </c>
      <c r="C1238" s="228" t="s">
        <v>212</v>
      </c>
      <c r="D1238" s="228" t="s">
        <v>1357</v>
      </c>
      <c r="E1238" s="228" t="str">
        <f>CONCATENATE(SUM('Раздел 4'!L46:L46),"&lt;=",SUM('Раздел 4'!L44:L44))</f>
        <v>0&lt;=0</v>
      </c>
    </row>
    <row r="1239" spans="1:5" ht="25.5">
      <c r="A1239" s="227">
        <f>IF((SUM('Раздел 4'!M46:M46)&lt;=SUM('Раздел 4'!M44:M44)),"","Неверно!")</f>
      </c>
      <c r="B1239" s="230" t="s">
        <v>773</v>
      </c>
      <c r="C1239" s="228" t="s">
        <v>213</v>
      </c>
      <c r="D1239" s="228" t="s">
        <v>1357</v>
      </c>
      <c r="E1239" s="228" t="str">
        <f>CONCATENATE(SUM('Раздел 4'!M46:M46),"&lt;=",SUM('Раздел 4'!M44:M44))</f>
        <v>0&lt;=0</v>
      </c>
    </row>
    <row r="1240" spans="1:5" ht="25.5">
      <c r="A1240" s="227">
        <f>IF((SUM('Раздел 4'!N46:N46)&lt;=SUM('Раздел 4'!N44:N44)),"","Неверно!")</f>
      </c>
      <c r="B1240" s="230" t="s">
        <v>773</v>
      </c>
      <c r="C1240" s="228" t="s">
        <v>214</v>
      </c>
      <c r="D1240" s="228" t="s">
        <v>1357</v>
      </c>
      <c r="E1240" s="228" t="str">
        <f>CONCATENATE(SUM('Раздел 4'!N46:N46),"&lt;=",SUM('Раздел 4'!N44:N44))</f>
        <v>0&lt;=0</v>
      </c>
    </row>
    <row r="1241" spans="1:5" ht="25.5">
      <c r="A1241" s="227">
        <f>IF((SUM('Разделы 5, 6, 7, 8'!J31:J31)&lt;=SUM('Разделы 5, 6, 7, 8'!J25:J25)),"","Неверно!")</f>
      </c>
      <c r="B1241" s="230" t="s">
        <v>774</v>
      </c>
      <c r="C1241" s="228" t="s">
        <v>775</v>
      </c>
      <c r="D1241" s="228" t="s">
        <v>776</v>
      </c>
      <c r="E1241" s="228" t="str">
        <f>CONCATENATE(SUM('Разделы 5, 6, 7, 8'!J31:J31),"&lt;=",SUM('Разделы 5, 6, 7, 8'!J25:J25))</f>
        <v>0&lt;=0</v>
      </c>
    </row>
    <row r="1242" spans="1:5" ht="25.5">
      <c r="A1242" s="227">
        <f>IF((SUM('Разделы 5, 6, 7, 8'!S31:S31)&lt;=SUM('Разделы 5, 6, 7, 8'!S25:S25)),"","Неверно!")</f>
      </c>
      <c r="B1242" s="230" t="s">
        <v>774</v>
      </c>
      <c r="C1242" s="228" t="s">
        <v>777</v>
      </c>
      <c r="D1242" s="228" t="s">
        <v>776</v>
      </c>
      <c r="E1242" s="228" t="str">
        <f>CONCATENATE(SUM('Разделы 5, 6, 7, 8'!S31:S31),"&lt;=",SUM('Разделы 5, 6, 7, 8'!S25:S25))</f>
        <v>0&lt;=0</v>
      </c>
    </row>
    <row r="1243" spans="1:5" ht="25.5">
      <c r="A1243" s="227">
        <f>IF((SUM('Разделы 5, 6, 7, 8'!K31:K31)&lt;=SUM('Разделы 5, 6, 7, 8'!K25:K25)),"","Неверно!")</f>
      </c>
      <c r="B1243" s="230" t="s">
        <v>774</v>
      </c>
      <c r="C1243" s="228" t="s">
        <v>778</v>
      </c>
      <c r="D1243" s="228" t="s">
        <v>776</v>
      </c>
      <c r="E1243" s="228" t="str">
        <f>CONCATENATE(SUM('Разделы 5, 6, 7, 8'!K31:K31),"&lt;=",SUM('Разделы 5, 6, 7, 8'!K25:K25))</f>
        <v>0&lt;=0</v>
      </c>
    </row>
    <row r="1244" spans="1:5" ht="25.5">
      <c r="A1244" s="227">
        <f>IF((SUM('Разделы 5, 6, 7, 8'!L31:L31)&lt;=SUM('Разделы 5, 6, 7, 8'!L25:L25)),"","Неверно!")</f>
      </c>
      <c r="B1244" s="230" t="s">
        <v>774</v>
      </c>
      <c r="C1244" s="228" t="s">
        <v>779</v>
      </c>
      <c r="D1244" s="228" t="s">
        <v>776</v>
      </c>
      <c r="E1244" s="228" t="str">
        <f>CONCATENATE(SUM('Разделы 5, 6, 7, 8'!L31:L31),"&lt;=",SUM('Разделы 5, 6, 7, 8'!L25:L25))</f>
        <v>0&lt;=0</v>
      </c>
    </row>
    <row r="1245" spans="1:5" ht="25.5">
      <c r="A1245" s="227">
        <f>IF((SUM('Разделы 5, 6, 7, 8'!M31:M31)&lt;=SUM('Разделы 5, 6, 7, 8'!M25:M25)),"","Неверно!")</f>
      </c>
      <c r="B1245" s="230" t="s">
        <v>774</v>
      </c>
      <c r="C1245" s="228" t="s">
        <v>780</v>
      </c>
      <c r="D1245" s="228" t="s">
        <v>776</v>
      </c>
      <c r="E1245" s="228" t="str">
        <f>CONCATENATE(SUM('Разделы 5, 6, 7, 8'!M31:M31),"&lt;=",SUM('Разделы 5, 6, 7, 8'!M25:M25))</f>
        <v>0&lt;=0</v>
      </c>
    </row>
    <row r="1246" spans="1:5" ht="25.5">
      <c r="A1246" s="227">
        <f>IF((SUM('Разделы 5, 6, 7, 8'!N31:N31)&lt;=SUM('Разделы 5, 6, 7, 8'!N25:N25)),"","Неверно!")</f>
      </c>
      <c r="B1246" s="230" t="s">
        <v>774</v>
      </c>
      <c r="C1246" s="228" t="s">
        <v>781</v>
      </c>
      <c r="D1246" s="228" t="s">
        <v>776</v>
      </c>
      <c r="E1246" s="228" t="str">
        <f>CONCATENATE(SUM('Разделы 5, 6, 7, 8'!N31:N31),"&lt;=",SUM('Разделы 5, 6, 7, 8'!N25:N25))</f>
        <v>0&lt;=0</v>
      </c>
    </row>
    <row r="1247" spans="1:5" ht="25.5">
      <c r="A1247" s="227">
        <f>IF((SUM('Разделы 5, 6, 7, 8'!O31:O31)&lt;=SUM('Разделы 5, 6, 7, 8'!O25:O25)),"","Неверно!")</f>
      </c>
      <c r="B1247" s="230" t="s">
        <v>774</v>
      </c>
      <c r="C1247" s="228" t="s">
        <v>782</v>
      </c>
      <c r="D1247" s="228" t="s">
        <v>776</v>
      </c>
      <c r="E1247" s="228" t="str">
        <f>CONCATENATE(SUM('Разделы 5, 6, 7, 8'!O31:O31),"&lt;=",SUM('Разделы 5, 6, 7, 8'!O25:O25))</f>
        <v>0&lt;=0</v>
      </c>
    </row>
    <row r="1248" spans="1:5" ht="25.5">
      <c r="A1248" s="227">
        <f>IF((SUM('Разделы 5, 6, 7, 8'!P31:P31)&lt;=SUM('Разделы 5, 6, 7, 8'!P25:P25)),"","Неверно!")</f>
      </c>
      <c r="B1248" s="230" t="s">
        <v>774</v>
      </c>
      <c r="C1248" s="228" t="s">
        <v>783</v>
      </c>
      <c r="D1248" s="228" t="s">
        <v>776</v>
      </c>
      <c r="E1248" s="228" t="str">
        <f>CONCATENATE(SUM('Разделы 5, 6, 7, 8'!P31:P31),"&lt;=",SUM('Разделы 5, 6, 7, 8'!P25:P25))</f>
        <v>0&lt;=0</v>
      </c>
    </row>
    <row r="1249" spans="1:5" ht="25.5">
      <c r="A1249" s="227">
        <f>IF((SUM('Разделы 5, 6, 7, 8'!Q31:Q31)&lt;=SUM('Разделы 5, 6, 7, 8'!Q25:Q25)),"","Неверно!")</f>
      </c>
      <c r="B1249" s="230" t="s">
        <v>774</v>
      </c>
      <c r="C1249" s="228" t="s">
        <v>784</v>
      </c>
      <c r="D1249" s="228" t="s">
        <v>776</v>
      </c>
      <c r="E1249" s="228" t="str">
        <f>CONCATENATE(SUM('Разделы 5, 6, 7, 8'!Q31:Q31),"&lt;=",SUM('Разделы 5, 6, 7, 8'!Q25:Q25))</f>
        <v>0&lt;=0</v>
      </c>
    </row>
    <row r="1250" spans="1:5" ht="25.5">
      <c r="A1250" s="227">
        <f>IF((SUM('Разделы 5, 6, 7, 8'!R31:R31)&lt;=SUM('Разделы 5, 6, 7, 8'!R25:R25)),"","Неверно!")</f>
      </c>
      <c r="B1250" s="230" t="s">
        <v>774</v>
      </c>
      <c r="C1250" s="228" t="s">
        <v>785</v>
      </c>
      <c r="D1250" s="228" t="s">
        <v>776</v>
      </c>
      <c r="E1250" s="228" t="str">
        <f>CONCATENATE(SUM('Разделы 5, 6, 7, 8'!R31:R31),"&lt;=",SUM('Разделы 5, 6, 7, 8'!R25:R25))</f>
        <v>0&lt;=0</v>
      </c>
    </row>
    <row r="1251" spans="1:5" ht="25.5">
      <c r="A1251" s="227">
        <f>IF((SUM('Разделы 1, 2, 3'!L9:L9)&gt;=SUM('Разделы 1, 2, 3'!K9:K9)),"","Неверно!")</f>
      </c>
      <c r="B1251" s="230" t="s">
        <v>786</v>
      </c>
      <c r="C1251" s="228" t="s">
        <v>2262</v>
      </c>
      <c r="D1251" s="228" t="s">
        <v>1705</v>
      </c>
      <c r="E1251" s="228" t="str">
        <f>CONCATENATE(SUM('Разделы 1, 2, 3'!L9:L9),"&gt;=",SUM('Разделы 1, 2, 3'!K9:K9))</f>
        <v>0&gt;=0</v>
      </c>
    </row>
    <row r="1252" spans="1:5" ht="25.5">
      <c r="A1252" s="227">
        <f>IF((SUM('Разделы 1, 2, 3'!L10:L10)&gt;=SUM('Разделы 1, 2, 3'!K10:K10)),"","Неверно!")</f>
      </c>
      <c r="B1252" s="230" t="s">
        <v>786</v>
      </c>
      <c r="C1252" s="228" t="s">
        <v>2263</v>
      </c>
      <c r="D1252" s="228" t="s">
        <v>1705</v>
      </c>
      <c r="E1252" s="228" t="str">
        <f>CONCATENATE(SUM('Разделы 1, 2, 3'!L10:L10),"&gt;=",SUM('Разделы 1, 2, 3'!K10:K10))</f>
        <v>0&gt;=0</v>
      </c>
    </row>
    <row r="1253" spans="1:5" ht="25.5">
      <c r="A1253" s="227">
        <f>IF((SUM('Разделы 1, 2, 3'!L11:L11)&gt;=SUM('Разделы 1, 2, 3'!K11:K11)),"","Неверно!")</f>
      </c>
      <c r="B1253" s="230" t="s">
        <v>786</v>
      </c>
      <c r="C1253" s="228" t="s">
        <v>2264</v>
      </c>
      <c r="D1253" s="228" t="s">
        <v>1705</v>
      </c>
      <c r="E1253" s="228" t="str">
        <f>CONCATENATE(SUM('Разделы 1, 2, 3'!L11:L11),"&gt;=",SUM('Разделы 1, 2, 3'!K11:K11))</f>
        <v>0&gt;=0</v>
      </c>
    </row>
    <row r="1254" spans="1:5" ht="25.5">
      <c r="A1254" s="227">
        <f>IF((SUM('Разделы 1, 2, 3'!L12:L12)&gt;=SUM('Разделы 1, 2, 3'!K12:K12)),"","Неверно!")</f>
      </c>
      <c r="B1254" s="230" t="s">
        <v>786</v>
      </c>
      <c r="C1254" s="228" t="s">
        <v>2265</v>
      </c>
      <c r="D1254" s="228" t="s">
        <v>1705</v>
      </c>
      <c r="E1254" s="228" t="str">
        <f>CONCATENATE(SUM('Разделы 1, 2, 3'!L12:L12),"&gt;=",SUM('Разделы 1, 2, 3'!K12:K12))</f>
        <v>0&gt;=0</v>
      </c>
    </row>
    <row r="1255" spans="1:5" ht="25.5">
      <c r="A1255" s="227">
        <f>IF((SUM('Разделы 1, 2, 3'!L13:L13)&gt;=SUM('Разделы 1, 2, 3'!K13:K13)),"","Неверно!")</f>
      </c>
      <c r="B1255" s="230" t="s">
        <v>786</v>
      </c>
      <c r="C1255" s="228" t="s">
        <v>2266</v>
      </c>
      <c r="D1255" s="228" t="s">
        <v>1705</v>
      </c>
      <c r="E1255" s="228" t="str">
        <f>CONCATENATE(SUM('Разделы 1, 2, 3'!L13:L13),"&gt;=",SUM('Разделы 1, 2, 3'!K13:K13))</f>
        <v>0&gt;=0</v>
      </c>
    </row>
    <row r="1256" spans="1:5" ht="38.25">
      <c r="A1256" s="227">
        <f>IF((SUM('Разделы 5, 6, 7, 8'!E10:E10)=SUM('Разделы 5, 6, 7, 8'!K9:K9)+SUM('Разделы 5, 6, 7, 8'!P9:P9)+SUM('Разделы 5, 6, 7, 8'!K25:K25)+SUM('Разделы 5, 6, 7, 8'!P25:P25)),"","Неверно!")</f>
      </c>
      <c r="B1256" s="230" t="s">
        <v>787</v>
      </c>
      <c r="C1256" s="228" t="s">
        <v>2251</v>
      </c>
      <c r="D1256" s="228" t="s">
        <v>788</v>
      </c>
      <c r="E1256" s="228" t="str">
        <f>CONCATENATE(SUM('Разделы 5, 6, 7, 8'!E10:E10),"=",SUM('Разделы 5, 6, 7, 8'!K9:K9),"+",SUM('Разделы 5, 6, 7, 8'!P9:P9),"+",SUM('Разделы 5, 6, 7, 8'!K25:K25),"+",SUM('Разделы 5, 6, 7, 8'!P25:P25))</f>
        <v>0=0+0+0+0</v>
      </c>
    </row>
    <row r="1257" spans="1:5" ht="25.5">
      <c r="A1257" s="227">
        <f>IF((SUM('Разделы 1, 2, 3'!C24:C24)&gt;=SUM('Разделы 1, 2, 3'!I13:I13)),"","Неверно!")</f>
      </c>
      <c r="B1257" s="230" t="s">
        <v>789</v>
      </c>
      <c r="C1257" s="228" t="s">
        <v>215</v>
      </c>
      <c r="D1257" s="228" t="s">
        <v>1696</v>
      </c>
      <c r="E1257" s="228" t="str">
        <f>CONCATENATE(SUM('Разделы 1, 2, 3'!C24:C24),"&gt;=",SUM('Разделы 1, 2, 3'!I13:I13))</f>
        <v>0&gt;=0</v>
      </c>
    </row>
    <row r="1258" spans="1:5" ht="25.5">
      <c r="A1258" s="227">
        <f>IF((SUM('Разделы 5, 6, 7, 8'!J17:J17)&lt;=SUM('Разделы 5, 6, 7, 8'!J9:J9)),"","Неверно!")</f>
      </c>
      <c r="B1258" s="230" t="s">
        <v>790</v>
      </c>
      <c r="C1258" s="228" t="s">
        <v>791</v>
      </c>
      <c r="D1258" s="228" t="s">
        <v>792</v>
      </c>
      <c r="E1258" s="228" t="str">
        <f>CONCATENATE(SUM('Разделы 5, 6, 7, 8'!J17:J17),"&lt;=",SUM('Разделы 5, 6, 7, 8'!J9:J9))</f>
        <v>0&lt;=0</v>
      </c>
    </row>
    <row r="1259" spans="1:5" ht="25.5">
      <c r="A1259" s="227">
        <f>IF((SUM('Разделы 5, 6, 7, 8'!S17:S17)&lt;=SUM('Разделы 5, 6, 7, 8'!S9:S9)),"","Неверно!")</f>
      </c>
      <c r="B1259" s="230" t="s">
        <v>790</v>
      </c>
      <c r="C1259" s="228" t="s">
        <v>793</v>
      </c>
      <c r="D1259" s="228" t="s">
        <v>792</v>
      </c>
      <c r="E1259" s="228" t="str">
        <f>CONCATENATE(SUM('Разделы 5, 6, 7, 8'!S17:S17),"&lt;=",SUM('Разделы 5, 6, 7, 8'!S9:S9))</f>
        <v>0&lt;=0</v>
      </c>
    </row>
    <row r="1260" spans="1:5" ht="25.5">
      <c r="A1260" s="227">
        <f>IF((SUM('Разделы 5, 6, 7, 8'!K17:K17)&lt;=SUM('Разделы 5, 6, 7, 8'!K9:K9)),"","Неверно!")</f>
      </c>
      <c r="B1260" s="230" t="s">
        <v>790</v>
      </c>
      <c r="C1260" s="228" t="s">
        <v>794</v>
      </c>
      <c r="D1260" s="228" t="s">
        <v>792</v>
      </c>
      <c r="E1260" s="228" t="str">
        <f>CONCATENATE(SUM('Разделы 5, 6, 7, 8'!K17:K17),"&lt;=",SUM('Разделы 5, 6, 7, 8'!K9:K9))</f>
        <v>0&lt;=0</v>
      </c>
    </row>
    <row r="1261" spans="1:5" ht="25.5">
      <c r="A1261" s="227">
        <f>IF((SUM('Разделы 5, 6, 7, 8'!L17:L17)&lt;=SUM('Разделы 5, 6, 7, 8'!L9:L9)),"","Неверно!")</f>
      </c>
      <c r="B1261" s="230" t="s">
        <v>790</v>
      </c>
      <c r="C1261" s="228" t="s">
        <v>795</v>
      </c>
      <c r="D1261" s="228" t="s">
        <v>792</v>
      </c>
      <c r="E1261" s="228" t="str">
        <f>CONCATENATE(SUM('Разделы 5, 6, 7, 8'!L17:L17),"&lt;=",SUM('Разделы 5, 6, 7, 8'!L9:L9))</f>
        <v>0&lt;=0</v>
      </c>
    </row>
    <row r="1262" spans="1:5" ht="25.5">
      <c r="A1262" s="227">
        <f>IF((SUM('Разделы 5, 6, 7, 8'!M17:M17)&lt;=SUM('Разделы 5, 6, 7, 8'!M9:M9)),"","Неверно!")</f>
      </c>
      <c r="B1262" s="230" t="s">
        <v>790</v>
      </c>
      <c r="C1262" s="228" t="s">
        <v>796</v>
      </c>
      <c r="D1262" s="228" t="s">
        <v>792</v>
      </c>
      <c r="E1262" s="228" t="str">
        <f>CONCATENATE(SUM('Разделы 5, 6, 7, 8'!M17:M17),"&lt;=",SUM('Разделы 5, 6, 7, 8'!M9:M9))</f>
        <v>0&lt;=0</v>
      </c>
    </row>
    <row r="1263" spans="1:5" ht="25.5">
      <c r="A1263" s="227">
        <f>IF((SUM('Разделы 5, 6, 7, 8'!N17:N17)&lt;=SUM('Разделы 5, 6, 7, 8'!N9:N9)),"","Неверно!")</f>
      </c>
      <c r="B1263" s="230" t="s">
        <v>790</v>
      </c>
      <c r="C1263" s="228" t="s">
        <v>797</v>
      </c>
      <c r="D1263" s="228" t="s">
        <v>792</v>
      </c>
      <c r="E1263" s="228" t="str">
        <f>CONCATENATE(SUM('Разделы 5, 6, 7, 8'!N17:N17),"&lt;=",SUM('Разделы 5, 6, 7, 8'!N9:N9))</f>
        <v>0&lt;=0</v>
      </c>
    </row>
    <row r="1264" spans="1:5" ht="25.5">
      <c r="A1264" s="227">
        <f>IF((SUM('Разделы 5, 6, 7, 8'!O17:O17)&lt;=SUM('Разделы 5, 6, 7, 8'!O9:O9)),"","Неверно!")</f>
      </c>
      <c r="B1264" s="230" t="s">
        <v>790</v>
      </c>
      <c r="C1264" s="228" t="s">
        <v>798</v>
      </c>
      <c r="D1264" s="228" t="s">
        <v>792</v>
      </c>
      <c r="E1264" s="228" t="str">
        <f>CONCATENATE(SUM('Разделы 5, 6, 7, 8'!O17:O17),"&lt;=",SUM('Разделы 5, 6, 7, 8'!O9:O9))</f>
        <v>0&lt;=0</v>
      </c>
    </row>
    <row r="1265" spans="1:5" ht="25.5">
      <c r="A1265" s="227">
        <f>IF((SUM('Разделы 5, 6, 7, 8'!P17:P17)&lt;=SUM('Разделы 5, 6, 7, 8'!P9:P9)),"","Неверно!")</f>
      </c>
      <c r="B1265" s="230" t="s">
        <v>790</v>
      </c>
      <c r="C1265" s="228" t="s">
        <v>799</v>
      </c>
      <c r="D1265" s="228" t="s">
        <v>792</v>
      </c>
      <c r="E1265" s="228" t="str">
        <f>CONCATENATE(SUM('Разделы 5, 6, 7, 8'!P17:P17),"&lt;=",SUM('Разделы 5, 6, 7, 8'!P9:P9))</f>
        <v>0&lt;=0</v>
      </c>
    </row>
    <row r="1266" spans="1:5" ht="25.5">
      <c r="A1266" s="227">
        <f>IF((SUM('Разделы 5, 6, 7, 8'!Q17:Q17)&lt;=SUM('Разделы 5, 6, 7, 8'!Q9:Q9)),"","Неверно!")</f>
      </c>
      <c r="B1266" s="230" t="s">
        <v>790</v>
      </c>
      <c r="C1266" s="228" t="s">
        <v>800</v>
      </c>
      <c r="D1266" s="228" t="s">
        <v>792</v>
      </c>
      <c r="E1266" s="228" t="str">
        <f>CONCATENATE(SUM('Разделы 5, 6, 7, 8'!Q17:Q17),"&lt;=",SUM('Разделы 5, 6, 7, 8'!Q9:Q9))</f>
        <v>0&lt;=0</v>
      </c>
    </row>
    <row r="1267" spans="1:5" ht="25.5">
      <c r="A1267" s="227">
        <f>IF((SUM('Разделы 5, 6, 7, 8'!R17:R17)&lt;=SUM('Разделы 5, 6, 7, 8'!R9:R9)),"","Неверно!")</f>
      </c>
      <c r="B1267" s="230" t="s">
        <v>790</v>
      </c>
      <c r="C1267" s="228" t="s">
        <v>801</v>
      </c>
      <c r="D1267" s="228" t="s">
        <v>792</v>
      </c>
      <c r="E1267" s="228" t="str">
        <f>CONCATENATE(SUM('Разделы 5, 6, 7, 8'!R17:R17),"&lt;=",SUM('Разделы 5, 6, 7, 8'!R9:R9))</f>
        <v>0&lt;=0</v>
      </c>
    </row>
    <row r="1268" spans="1:5" ht="25.5">
      <c r="A1268" s="227">
        <f>IF((SUM('Разделы 5, 6, 7, 8'!E25:E28)&lt;=SUM('Раздел 4'!AE44:AE44)),"","Неверно!")</f>
      </c>
      <c r="B1268" s="230" t="s">
        <v>802</v>
      </c>
      <c r="C1268" s="228" t="s">
        <v>803</v>
      </c>
      <c r="D1268" s="228" t="s">
        <v>804</v>
      </c>
      <c r="E1268" s="228" t="str">
        <f>CONCATENATE(SUM('Разделы 5, 6, 7, 8'!E25:E28),"&lt;=",SUM('Раздел 4'!AE44:AE44))</f>
        <v>0&lt;=0</v>
      </c>
    </row>
    <row r="1269" spans="1:5" ht="25.5">
      <c r="A1269" s="227">
        <f>IF((SUM('Разделы 5, 6, 7, 8'!E10:E10)+SUM('Разделы 5, 6, 7, 8'!E14:E15)&lt;=SUM('Раздел 4'!AH44:AH44)),"","Неверно!")</f>
      </c>
      <c r="B1269" s="230" t="s">
        <v>805</v>
      </c>
      <c r="C1269" s="228" t="s">
        <v>806</v>
      </c>
      <c r="D1269" s="228" t="s">
        <v>807</v>
      </c>
      <c r="E1269" s="228" t="str">
        <f>CONCATENATE(SUM('Разделы 5, 6, 7, 8'!E10:E10),"+",SUM('Разделы 5, 6, 7, 8'!E14:E15),"&lt;=",SUM('Раздел 4'!AH44:AH44))</f>
        <v>0+0&lt;=0</v>
      </c>
    </row>
    <row r="1270" spans="1:5" ht="25.5">
      <c r="A1270" s="227">
        <f>IF((SUM('Раздел 4'!F49:F49)&lt;=SUM('Раздел 4'!F44:F44)),"","Неверно!")</f>
      </c>
      <c r="B1270" s="230" t="s">
        <v>808</v>
      </c>
      <c r="C1270" s="228" t="s">
        <v>1031</v>
      </c>
      <c r="D1270" s="228" t="s">
        <v>1353</v>
      </c>
      <c r="E1270" s="228" t="str">
        <f>CONCATENATE(SUM('Раздел 4'!F49:F49),"&lt;=",SUM('Раздел 4'!F44:F44))</f>
        <v>0&lt;=0</v>
      </c>
    </row>
    <row r="1271" spans="1:5" ht="25.5">
      <c r="A1271" s="227">
        <f>IF((SUM('Раздел 4'!O49:O49)&lt;=SUM('Раздел 4'!O44:O44)),"","Неверно!")</f>
      </c>
      <c r="B1271" s="230" t="s">
        <v>808</v>
      </c>
      <c r="C1271" s="228" t="s">
        <v>1032</v>
      </c>
      <c r="D1271" s="228" t="s">
        <v>1353</v>
      </c>
      <c r="E1271" s="228" t="str">
        <f>CONCATENATE(SUM('Раздел 4'!O49:O49),"&lt;=",SUM('Раздел 4'!O44:O44))</f>
        <v>0&lt;=0</v>
      </c>
    </row>
    <row r="1272" spans="1:5" ht="25.5">
      <c r="A1272" s="227">
        <f>IF((SUM('Раздел 4'!P49:P49)&lt;=SUM('Раздел 4'!P44:P44)),"","Неверно!")</f>
      </c>
      <c r="B1272" s="230" t="s">
        <v>808</v>
      </c>
      <c r="C1272" s="228" t="s">
        <v>1033</v>
      </c>
      <c r="D1272" s="228" t="s">
        <v>1353</v>
      </c>
      <c r="E1272" s="228" t="str">
        <f>CONCATENATE(SUM('Раздел 4'!P49:P49),"&lt;=",SUM('Раздел 4'!P44:P44))</f>
        <v>0&lt;=0</v>
      </c>
    </row>
    <row r="1273" spans="1:5" ht="25.5">
      <c r="A1273" s="227">
        <f>IF((SUM('Раздел 4'!Q49:Q49)&lt;=SUM('Раздел 4'!Q44:Q44)),"","Неверно!")</f>
      </c>
      <c r="B1273" s="230" t="s">
        <v>808</v>
      </c>
      <c r="C1273" s="228" t="s">
        <v>1034</v>
      </c>
      <c r="D1273" s="228" t="s">
        <v>1353</v>
      </c>
      <c r="E1273" s="228" t="str">
        <f>CONCATENATE(SUM('Раздел 4'!Q49:Q49),"&lt;=",SUM('Раздел 4'!Q44:Q44))</f>
        <v>0&lt;=0</v>
      </c>
    </row>
    <row r="1274" spans="1:5" ht="25.5">
      <c r="A1274" s="227">
        <f>IF((SUM('Раздел 4'!R49:R49)&lt;=SUM('Раздел 4'!R44:R44)),"","Неверно!")</f>
      </c>
      <c r="B1274" s="230" t="s">
        <v>808</v>
      </c>
      <c r="C1274" s="228" t="s">
        <v>1035</v>
      </c>
      <c r="D1274" s="228" t="s">
        <v>1353</v>
      </c>
      <c r="E1274" s="228" t="str">
        <f>CONCATENATE(SUM('Раздел 4'!R49:R49),"&lt;=",SUM('Раздел 4'!R44:R44))</f>
        <v>0&lt;=0</v>
      </c>
    </row>
    <row r="1275" spans="1:5" ht="25.5">
      <c r="A1275" s="227">
        <f>IF((SUM('Раздел 4'!S49:S49)&lt;=SUM('Раздел 4'!S44:S44)),"","Неверно!")</f>
      </c>
      <c r="B1275" s="230" t="s">
        <v>808</v>
      </c>
      <c r="C1275" s="228" t="s">
        <v>1036</v>
      </c>
      <c r="D1275" s="228" t="s">
        <v>1353</v>
      </c>
      <c r="E1275" s="228" t="str">
        <f>CONCATENATE(SUM('Раздел 4'!S49:S49),"&lt;=",SUM('Раздел 4'!S44:S44))</f>
        <v>0&lt;=0</v>
      </c>
    </row>
    <row r="1276" spans="1:5" ht="25.5">
      <c r="A1276" s="227">
        <f>IF((SUM('Раздел 4'!T49:T49)&lt;=SUM('Раздел 4'!T44:T44)),"","Неверно!")</f>
      </c>
      <c r="B1276" s="230" t="s">
        <v>808</v>
      </c>
      <c r="C1276" s="228" t="s">
        <v>1037</v>
      </c>
      <c r="D1276" s="228" t="s">
        <v>1353</v>
      </c>
      <c r="E1276" s="228" t="str">
        <f>CONCATENATE(SUM('Раздел 4'!T49:T49),"&lt;=",SUM('Раздел 4'!T44:T44))</f>
        <v>0&lt;=0</v>
      </c>
    </row>
    <row r="1277" spans="1:5" ht="25.5">
      <c r="A1277" s="227">
        <f>IF((SUM('Раздел 4'!U49:U49)&lt;=SUM('Раздел 4'!U44:U44)),"","Неверно!")</f>
      </c>
      <c r="B1277" s="230" t="s">
        <v>808</v>
      </c>
      <c r="C1277" s="228" t="s">
        <v>1038</v>
      </c>
      <c r="D1277" s="228" t="s">
        <v>1353</v>
      </c>
      <c r="E1277" s="228" t="str">
        <f>CONCATENATE(SUM('Раздел 4'!U49:U49),"&lt;=",SUM('Раздел 4'!U44:U44))</f>
        <v>0&lt;=0</v>
      </c>
    </row>
    <row r="1278" spans="1:5" ht="25.5">
      <c r="A1278" s="227">
        <f>IF((SUM('Раздел 4'!V49:V49)&lt;=SUM('Раздел 4'!V44:V44)),"","Неверно!")</f>
      </c>
      <c r="B1278" s="230" t="s">
        <v>808</v>
      </c>
      <c r="C1278" s="228" t="s">
        <v>1039</v>
      </c>
      <c r="D1278" s="228" t="s">
        <v>1353</v>
      </c>
      <c r="E1278" s="228" t="str">
        <f>CONCATENATE(SUM('Раздел 4'!V49:V49),"&lt;=",SUM('Раздел 4'!V44:V44))</f>
        <v>0&lt;=0</v>
      </c>
    </row>
    <row r="1279" spans="1:5" ht="25.5">
      <c r="A1279" s="227">
        <f>IF((SUM('Раздел 4'!W49:W49)&lt;=SUM('Раздел 4'!W44:W44)),"","Неверно!")</f>
      </c>
      <c r="B1279" s="230" t="s">
        <v>808</v>
      </c>
      <c r="C1279" s="228" t="s">
        <v>1040</v>
      </c>
      <c r="D1279" s="228" t="s">
        <v>1353</v>
      </c>
      <c r="E1279" s="228" t="str">
        <f>CONCATENATE(SUM('Раздел 4'!W49:W49),"&lt;=",SUM('Раздел 4'!W44:W44))</f>
        <v>0&lt;=0</v>
      </c>
    </row>
    <row r="1280" spans="1:5" ht="25.5">
      <c r="A1280" s="227">
        <f>IF((SUM('Раздел 4'!X49:X49)&lt;=SUM('Раздел 4'!X44:X44)),"","Неверно!")</f>
      </c>
      <c r="B1280" s="230" t="s">
        <v>808</v>
      </c>
      <c r="C1280" s="228" t="s">
        <v>1041</v>
      </c>
      <c r="D1280" s="228" t="s">
        <v>1353</v>
      </c>
      <c r="E1280" s="228" t="str">
        <f>CONCATENATE(SUM('Раздел 4'!X49:X49),"&lt;=",SUM('Раздел 4'!X44:X44))</f>
        <v>0&lt;=0</v>
      </c>
    </row>
    <row r="1281" spans="1:5" ht="25.5">
      <c r="A1281" s="227">
        <f>IF((SUM('Раздел 4'!G49:G49)&lt;=SUM('Раздел 4'!G44:G44)),"","Неверно!")</f>
      </c>
      <c r="B1281" s="230" t="s">
        <v>808</v>
      </c>
      <c r="C1281" s="228" t="s">
        <v>1042</v>
      </c>
      <c r="D1281" s="228" t="s">
        <v>1353</v>
      </c>
      <c r="E1281" s="228" t="str">
        <f>CONCATENATE(SUM('Раздел 4'!G49:G49),"&lt;=",SUM('Раздел 4'!G44:G44))</f>
        <v>0&lt;=0</v>
      </c>
    </row>
    <row r="1282" spans="1:5" ht="25.5">
      <c r="A1282" s="227">
        <f>IF((SUM('Раздел 4'!Y49:Y49)&lt;=SUM('Раздел 4'!Y44:Y44)),"","Неверно!")</f>
      </c>
      <c r="B1282" s="230" t="s">
        <v>808</v>
      </c>
      <c r="C1282" s="228" t="s">
        <v>1043</v>
      </c>
      <c r="D1282" s="228" t="s">
        <v>1353</v>
      </c>
      <c r="E1282" s="228" t="str">
        <f>CONCATENATE(SUM('Раздел 4'!Y49:Y49),"&lt;=",SUM('Раздел 4'!Y44:Y44))</f>
        <v>0&lt;=0</v>
      </c>
    </row>
    <row r="1283" spans="1:5" ht="25.5">
      <c r="A1283" s="227">
        <f>IF((SUM('Раздел 4'!Z49:Z49)&lt;=SUM('Раздел 4'!Z44:Z44)),"","Неверно!")</f>
      </c>
      <c r="B1283" s="230" t="s">
        <v>808</v>
      </c>
      <c r="C1283" s="228" t="s">
        <v>1044</v>
      </c>
      <c r="D1283" s="228" t="s">
        <v>1353</v>
      </c>
      <c r="E1283" s="228" t="str">
        <f>CONCATENATE(SUM('Раздел 4'!Z49:Z49),"&lt;=",SUM('Раздел 4'!Z44:Z44))</f>
        <v>0&lt;=0</v>
      </c>
    </row>
    <row r="1284" spans="1:5" ht="25.5">
      <c r="A1284" s="227">
        <f>IF((SUM('Раздел 4'!AA49:AA49)&lt;=SUM('Раздел 4'!AA44:AA44)),"","Неверно!")</f>
      </c>
      <c r="B1284" s="230" t="s">
        <v>808</v>
      </c>
      <c r="C1284" s="228" t="s">
        <v>1045</v>
      </c>
      <c r="D1284" s="228" t="s">
        <v>1353</v>
      </c>
      <c r="E1284" s="228" t="str">
        <f>CONCATENATE(SUM('Раздел 4'!AA49:AA49),"&lt;=",SUM('Раздел 4'!AA44:AA44))</f>
        <v>0&lt;=0</v>
      </c>
    </row>
    <row r="1285" spans="1:5" ht="25.5">
      <c r="A1285" s="227">
        <f>IF((SUM('Раздел 4'!AB49:AB49)&lt;=SUM('Раздел 4'!AB44:AB44)),"","Неверно!")</f>
      </c>
      <c r="B1285" s="230" t="s">
        <v>808</v>
      </c>
      <c r="C1285" s="228" t="s">
        <v>1046</v>
      </c>
      <c r="D1285" s="228" t="s">
        <v>1353</v>
      </c>
      <c r="E1285" s="228" t="str">
        <f>CONCATENATE(SUM('Раздел 4'!AB49:AB49),"&lt;=",SUM('Раздел 4'!AB44:AB44))</f>
        <v>0&lt;=0</v>
      </c>
    </row>
    <row r="1286" spans="1:5" ht="25.5">
      <c r="A1286" s="227">
        <f>IF((SUM('Раздел 4'!AC49:AC49)&lt;=SUM('Раздел 4'!AC44:AC44)),"","Неверно!")</f>
      </c>
      <c r="B1286" s="230" t="s">
        <v>808</v>
      </c>
      <c r="C1286" s="228" t="s">
        <v>1047</v>
      </c>
      <c r="D1286" s="228" t="s">
        <v>1353</v>
      </c>
      <c r="E1286" s="228" t="str">
        <f>CONCATENATE(SUM('Раздел 4'!AC49:AC49),"&lt;=",SUM('Раздел 4'!AC44:AC44))</f>
        <v>0&lt;=0</v>
      </c>
    </row>
    <row r="1287" spans="1:5" ht="25.5">
      <c r="A1287" s="227">
        <f>IF((SUM('Раздел 4'!AD49:AD49)&lt;=SUM('Раздел 4'!AD44:AD44)),"","Неверно!")</f>
      </c>
      <c r="B1287" s="230" t="s">
        <v>808</v>
      </c>
      <c r="C1287" s="228" t="s">
        <v>1048</v>
      </c>
      <c r="D1287" s="228" t="s">
        <v>1353</v>
      </c>
      <c r="E1287" s="228" t="str">
        <f>CONCATENATE(SUM('Раздел 4'!AD49:AD49),"&lt;=",SUM('Раздел 4'!AD44:AD44))</f>
        <v>0&lt;=0</v>
      </c>
    </row>
    <row r="1288" spans="1:5" ht="25.5">
      <c r="A1288" s="227">
        <f>IF((SUM('Раздел 4'!AE49:AE49)&lt;=SUM('Раздел 4'!AE44:AE44)),"","Неверно!")</f>
      </c>
      <c r="B1288" s="230" t="s">
        <v>808</v>
      </c>
      <c r="C1288" s="228" t="s">
        <v>1049</v>
      </c>
      <c r="D1288" s="228" t="s">
        <v>1353</v>
      </c>
      <c r="E1288" s="228" t="str">
        <f>CONCATENATE(SUM('Раздел 4'!AE49:AE49),"&lt;=",SUM('Раздел 4'!AE44:AE44))</f>
        <v>0&lt;=0</v>
      </c>
    </row>
    <row r="1289" spans="1:5" ht="25.5">
      <c r="A1289" s="227">
        <f>IF((SUM('Раздел 4'!AF49:AF49)&lt;=SUM('Раздел 4'!AF44:AF44)),"","Неверно!")</f>
      </c>
      <c r="B1289" s="230" t="s">
        <v>808</v>
      </c>
      <c r="C1289" s="228" t="s">
        <v>1050</v>
      </c>
      <c r="D1289" s="228" t="s">
        <v>1353</v>
      </c>
      <c r="E1289" s="228" t="str">
        <f>CONCATENATE(SUM('Раздел 4'!AF49:AF49),"&lt;=",SUM('Раздел 4'!AF44:AF44))</f>
        <v>0&lt;=0</v>
      </c>
    </row>
    <row r="1290" spans="1:5" ht="25.5">
      <c r="A1290" s="227">
        <f>IF((SUM('Раздел 4'!AG49:AG49)&lt;=SUM('Раздел 4'!AG44:AG44)),"","Неверно!")</f>
      </c>
      <c r="B1290" s="230" t="s">
        <v>808</v>
      </c>
      <c r="C1290" s="228" t="s">
        <v>1051</v>
      </c>
      <c r="D1290" s="228" t="s">
        <v>1353</v>
      </c>
      <c r="E1290" s="228" t="str">
        <f>CONCATENATE(SUM('Раздел 4'!AG49:AG49),"&lt;=",SUM('Раздел 4'!AG44:AG44))</f>
        <v>0&lt;=0</v>
      </c>
    </row>
    <row r="1291" spans="1:5" ht="25.5">
      <c r="A1291" s="227">
        <f>IF((SUM('Раздел 4'!AH49:AH49)&lt;=SUM('Раздел 4'!AH44:AH44)),"","Неверно!")</f>
      </c>
      <c r="B1291" s="230" t="s">
        <v>808</v>
      </c>
      <c r="C1291" s="228" t="s">
        <v>1052</v>
      </c>
      <c r="D1291" s="228" t="s">
        <v>1353</v>
      </c>
      <c r="E1291" s="228" t="str">
        <f>CONCATENATE(SUM('Раздел 4'!AH49:AH49),"&lt;=",SUM('Раздел 4'!AH44:AH44))</f>
        <v>0&lt;=0</v>
      </c>
    </row>
    <row r="1292" spans="1:5" ht="25.5">
      <c r="A1292" s="227">
        <f>IF((SUM('Раздел 4'!H49:H49)&lt;=SUM('Раздел 4'!H44:H44)),"","Неверно!")</f>
      </c>
      <c r="B1292" s="230" t="s">
        <v>808</v>
      </c>
      <c r="C1292" s="228" t="s">
        <v>1053</v>
      </c>
      <c r="D1292" s="228" t="s">
        <v>1353</v>
      </c>
      <c r="E1292" s="228" t="str">
        <f>CONCATENATE(SUM('Раздел 4'!H49:H49),"&lt;=",SUM('Раздел 4'!H44:H44))</f>
        <v>0&lt;=0</v>
      </c>
    </row>
    <row r="1293" spans="1:5" ht="25.5">
      <c r="A1293" s="227">
        <f>IF((SUM('Раздел 4'!AI49:AI49)&lt;=SUM('Раздел 4'!AI44:AI44)),"","Неверно!")</f>
      </c>
      <c r="B1293" s="230" t="s">
        <v>808</v>
      </c>
      <c r="C1293" s="228" t="s">
        <v>1054</v>
      </c>
      <c r="D1293" s="228" t="s">
        <v>1353</v>
      </c>
      <c r="E1293" s="228" t="str">
        <f>CONCATENATE(SUM('Раздел 4'!AI49:AI49),"&lt;=",SUM('Раздел 4'!AI44:AI44))</f>
        <v>0&lt;=0</v>
      </c>
    </row>
    <row r="1294" spans="1:5" ht="25.5">
      <c r="A1294" s="227">
        <f>IF((SUM('Раздел 4'!AJ49:AJ49)&lt;=SUM('Раздел 4'!AJ44:AJ44)),"","Неверно!")</f>
      </c>
      <c r="B1294" s="230" t="s">
        <v>808</v>
      </c>
      <c r="C1294" s="228" t="s">
        <v>1055</v>
      </c>
      <c r="D1294" s="228" t="s">
        <v>1353</v>
      </c>
      <c r="E1294" s="228" t="str">
        <f>CONCATENATE(SUM('Раздел 4'!AJ49:AJ49),"&lt;=",SUM('Раздел 4'!AJ44:AJ44))</f>
        <v>0&lt;=0</v>
      </c>
    </row>
    <row r="1295" spans="1:5" ht="25.5">
      <c r="A1295" s="227">
        <f>IF((SUM('Раздел 4'!AK49:AK49)&lt;=SUM('Раздел 4'!AK44:AK44)),"","Неверно!")</f>
      </c>
      <c r="B1295" s="230" t="s">
        <v>808</v>
      </c>
      <c r="C1295" s="228" t="s">
        <v>64</v>
      </c>
      <c r="D1295" s="228" t="s">
        <v>1353</v>
      </c>
      <c r="E1295" s="228" t="str">
        <f>CONCATENATE(SUM('Раздел 4'!AK49:AK49),"&lt;=",SUM('Раздел 4'!AK44:AK44))</f>
        <v>0&lt;=0</v>
      </c>
    </row>
    <row r="1296" spans="1:5" ht="25.5">
      <c r="A1296" s="227">
        <f>IF((SUM('Раздел 4'!AL49:AL49)&lt;=SUM('Раздел 4'!AL44:AL44)),"","Неверно!")</f>
      </c>
      <c r="B1296" s="230" t="s">
        <v>808</v>
      </c>
      <c r="C1296" s="228" t="s">
        <v>65</v>
      </c>
      <c r="D1296" s="228" t="s">
        <v>1353</v>
      </c>
      <c r="E1296" s="228" t="str">
        <f>CONCATENATE(SUM('Раздел 4'!AL49:AL49),"&lt;=",SUM('Раздел 4'!AL44:AL44))</f>
        <v>0&lt;=0</v>
      </c>
    </row>
    <row r="1297" spans="1:5" ht="25.5">
      <c r="A1297" s="227">
        <f>IF((SUM('Раздел 4'!AM49:AM49)&lt;=SUM('Раздел 4'!AM44:AM44)),"","Неверно!")</f>
      </c>
      <c r="B1297" s="230" t="s">
        <v>808</v>
      </c>
      <c r="C1297" s="228" t="s">
        <v>66</v>
      </c>
      <c r="D1297" s="228" t="s">
        <v>1353</v>
      </c>
      <c r="E1297" s="228" t="str">
        <f>CONCATENATE(SUM('Раздел 4'!AM49:AM49),"&lt;=",SUM('Раздел 4'!AM44:AM44))</f>
        <v>0&lt;=0</v>
      </c>
    </row>
    <row r="1298" spans="1:5" ht="25.5">
      <c r="A1298" s="227">
        <f>IF((SUM('Раздел 4'!AN49:AN49)&lt;=SUM('Раздел 4'!AN44:AN44)),"","Неверно!")</f>
      </c>
      <c r="B1298" s="230" t="s">
        <v>808</v>
      </c>
      <c r="C1298" s="228" t="s">
        <v>67</v>
      </c>
      <c r="D1298" s="228" t="s">
        <v>1353</v>
      </c>
      <c r="E1298" s="228" t="str">
        <f>CONCATENATE(SUM('Раздел 4'!AN49:AN49),"&lt;=",SUM('Раздел 4'!AN44:AN44))</f>
        <v>0&lt;=0</v>
      </c>
    </row>
    <row r="1299" spans="1:5" ht="25.5">
      <c r="A1299" s="227">
        <f>IF((SUM('Раздел 4'!AO49:AO49)&lt;=SUM('Раздел 4'!AO44:AO44)),"","Неверно!")</f>
      </c>
      <c r="B1299" s="230" t="s">
        <v>808</v>
      </c>
      <c r="C1299" s="228" t="s">
        <v>68</v>
      </c>
      <c r="D1299" s="228" t="s">
        <v>1353</v>
      </c>
      <c r="E1299" s="228" t="str">
        <f>CONCATENATE(SUM('Раздел 4'!AO49:AO49),"&lt;=",SUM('Раздел 4'!AO44:AO44))</f>
        <v>0&lt;=0</v>
      </c>
    </row>
    <row r="1300" spans="1:5" ht="25.5">
      <c r="A1300" s="227">
        <f>IF((SUM('Раздел 4'!AP49:AP49)&lt;=SUM('Раздел 4'!AP44:AP44)),"","Неверно!")</f>
      </c>
      <c r="B1300" s="230" t="s">
        <v>808</v>
      </c>
      <c r="C1300" s="228" t="s">
        <v>69</v>
      </c>
      <c r="D1300" s="228" t="s">
        <v>1353</v>
      </c>
      <c r="E1300" s="228" t="str">
        <f>CONCATENATE(SUM('Раздел 4'!AP49:AP49),"&lt;=",SUM('Раздел 4'!AP44:AP44))</f>
        <v>0&lt;=0</v>
      </c>
    </row>
    <row r="1301" spans="1:5" ht="25.5">
      <c r="A1301" s="227">
        <f>IF((SUM('Раздел 4'!AQ49:AQ49)&lt;=SUM('Раздел 4'!AQ44:AQ44)),"","Неверно!")</f>
      </c>
      <c r="B1301" s="230" t="s">
        <v>808</v>
      </c>
      <c r="C1301" s="228" t="s">
        <v>70</v>
      </c>
      <c r="D1301" s="228" t="s">
        <v>1353</v>
      </c>
      <c r="E1301" s="228" t="str">
        <f>CONCATENATE(SUM('Раздел 4'!AQ49:AQ49),"&lt;=",SUM('Раздел 4'!AQ44:AQ44))</f>
        <v>0&lt;=0</v>
      </c>
    </row>
    <row r="1302" spans="1:5" ht="25.5">
      <c r="A1302" s="227">
        <f>IF((SUM('Раздел 4'!I49:I49)&lt;=SUM('Раздел 4'!I44:I44)),"","Неверно!")</f>
      </c>
      <c r="B1302" s="230" t="s">
        <v>808</v>
      </c>
      <c r="C1302" s="228" t="s">
        <v>71</v>
      </c>
      <c r="D1302" s="228" t="s">
        <v>1353</v>
      </c>
      <c r="E1302" s="228" t="str">
        <f>CONCATENATE(SUM('Раздел 4'!I49:I49),"&lt;=",SUM('Раздел 4'!I44:I44))</f>
        <v>0&lt;=0</v>
      </c>
    </row>
    <row r="1303" spans="1:5" ht="25.5">
      <c r="A1303" s="227">
        <f>IF((SUM('Раздел 4'!J49:J49)&lt;=SUM('Раздел 4'!J44:J44)),"","Неверно!")</f>
      </c>
      <c r="B1303" s="230" t="s">
        <v>808</v>
      </c>
      <c r="C1303" s="228" t="s">
        <v>72</v>
      </c>
      <c r="D1303" s="228" t="s">
        <v>1353</v>
      </c>
      <c r="E1303" s="228" t="str">
        <f>CONCATENATE(SUM('Раздел 4'!J49:J49),"&lt;=",SUM('Раздел 4'!J44:J44))</f>
        <v>0&lt;=0</v>
      </c>
    </row>
    <row r="1304" spans="1:5" ht="25.5">
      <c r="A1304" s="227">
        <f>IF((SUM('Раздел 4'!K49:K49)&lt;=SUM('Раздел 4'!K44:K44)),"","Неверно!")</f>
      </c>
      <c r="B1304" s="230" t="s">
        <v>808</v>
      </c>
      <c r="C1304" s="228" t="s">
        <v>73</v>
      </c>
      <c r="D1304" s="228" t="s">
        <v>1353</v>
      </c>
      <c r="E1304" s="228" t="str">
        <f>CONCATENATE(SUM('Раздел 4'!K49:K49),"&lt;=",SUM('Раздел 4'!K44:K44))</f>
        <v>0&lt;=0</v>
      </c>
    </row>
    <row r="1305" spans="1:5" ht="25.5">
      <c r="A1305" s="227">
        <f>IF((SUM('Раздел 4'!L49:L49)&lt;=SUM('Раздел 4'!L44:L44)),"","Неверно!")</f>
      </c>
      <c r="B1305" s="230" t="s">
        <v>808</v>
      </c>
      <c r="C1305" s="228" t="s">
        <v>74</v>
      </c>
      <c r="D1305" s="228" t="s">
        <v>1353</v>
      </c>
      <c r="E1305" s="228" t="str">
        <f>CONCATENATE(SUM('Раздел 4'!L49:L49),"&lt;=",SUM('Раздел 4'!L44:L44))</f>
        <v>0&lt;=0</v>
      </c>
    </row>
    <row r="1306" spans="1:5" ht="25.5">
      <c r="A1306" s="227">
        <f>IF((SUM('Раздел 4'!M49:M49)&lt;=SUM('Раздел 4'!M44:M44)),"","Неверно!")</f>
      </c>
      <c r="B1306" s="230" t="s">
        <v>808</v>
      </c>
      <c r="C1306" s="228" t="s">
        <v>75</v>
      </c>
      <c r="D1306" s="228" t="s">
        <v>1353</v>
      </c>
      <c r="E1306" s="228" t="str">
        <f>CONCATENATE(SUM('Раздел 4'!M49:M49),"&lt;=",SUM('Раздел 4'!M44:M44))</f>
        <v>0&lt;=0</v>
      </c>
    </row>
    <row r="1307" spans="1:5" ht="25.5">
      <c r="A1307" s="227">
        <f>IF((SUM('Раздел 4'!N49:N49)&lt;=SUM('Раздел 4'!N44:N44)),"","Неверно!")</f>
      </c>
      <c r="B1307" s="230" t="s">
        <v>808</v>
      </c>
      <c r="C1307" s="228" t="s">
        <v>76</v>
      </c>
      <c r="D1307" s="228" t="s">
        <v>1353</v>
      </c>
      <c r="E1307" s="228" t="str">
        <f>CONCATENATE(SUM('Раздел 4'!N49:N49),"&lt;=",SUM('Раздел 4'!N44:N44))</f>
        <v>0&lt;=0</v>
      </c>
    </row>
    <row r="1308" spans="1:5" ht="12.75">
      <c r="A1308" s="227">
        <f>IF((SUM('Разделы 5, 6, 7, 8'!J9:J9)=SUM('Разделы 5, 6, 7, 8'!J10:J13)),"","Неверно!")</f>
      </c>
      <c r="B1308" s="230" t="s">
        <v>809</v>
      </c>
      <c r="C1308" s="228" t="s">
        <v>77</v>
      </c>
      <c r="D1308" s="228" t="s">
        <v>1348</v>
      </c>
      <c r="E1308" s="228" t="str">
        <f>CONCATENATE(SUM('Разделы 5, 6, 7, 8'!J9:J9),"=",SUM('Разделы 5, 6, 7, 8'!J10:J13))</f>
        <v>0=0</v>
      </c>
    </row>
    <row r="1309" spans="1:5" ht="12.75">
      <c r="A1309" s="227">
        <f>IF((SUM('Разделы 5, 6, 7, 8'!S9:S9)=SUM('Разделы 5, 6, 7, 8'!S10:S13)),"","Неверно!")</f>
      </c>
      <c r="B1309" s="230" t="s">
        <v>809</v>
      </c>
      <c r="C1309" s="228" t="s">
        <v>78</v>
      </c>
      <c r="D1309" s="228" t="s">
        <v>1348</v>
      </c>
      <c r="E1309" s="228" t="str">
        <f>CONCATENATE(SUM('Разделы 5, 6, 7, 8'!S9:S9),"=",SUM('Разделы 5, 6, 7, 8'!S10:S13))</f>
        <v>0=0</v>
      </c>
    </row>
    <row r="1310" spans="1:5" ht="12.75">
      <c r="A1310" s="227">
        <f>IF((SUM('Разделы 5, 6, 7, 8'!K9:K9)=SUM('Разделы 5, 6, 7, 8'!K10:K13)),"","Неверно!")</f>
      </c>
      <c r="B1310" s="230" t="s">
        <v>809</v>
      </c>
      <c r="C1310" s="228" t="s">
        <v>79</v>
      </c>
      <c r="D1310" s="228" t="s">
        <v>1348</v>
      </c>
      <c r="E1310" s="228" t="str">
        <f>CONCATENATE(SUM('Разделы 5, 6, 7, 8'!K9:K9),"=",SUM('Разделы 5, 6, 7, 8'!K10:K13))</f>
        <v>0=0</v>
      </c>
    </row>
    <row r="1311" spans="1:5" ht="12.75">
      <c r="A1311" s="227">
        <f>IF((SUM('Разделы 5, 6, 7, 8'!L9:L9)=SUM('Разделы 5, 6, 7, 8'!L10:L13)),"","Неверно!")</f>
      </c>
      <c r="B1311" s="230" t="s">
        <v>809</v>
      </c>
      <c r="C1311" s="228" t="s">
        <v>80</v>
      </c>
      <c r="D1311" s="228" t="s">
        <v>1348</v>
      </c>
      <c r="E1311" s="228" t="str">
        <f>CONCATENATE(SUM('Разделы 5, 6, 7, 8'!L9:L9),"=",SUM('Разделы 5, 6, 7, 8'!L10:L13))</f>
        <v>0=0</v>
      </c>
    </row>
    <row r="1312" spans="1:5" ht="12.75">
      <c r="A1312" s="227">
        <f>IF((SUM('Разделы 5, 6, 7, 8'!M9:M9)=SUM('Разделы 5, 6, 7, 8'!M10:M13)),"","Неверно!")</f>
      </c>
      <c r="B1312" s="230" t="s">
        <v>809</v>
      </c>
      <c r="C1312" s="228" t="s">
        <v>81</v>
      </c>
      <c r="D1312" s="228" t="s">
        <v>1348</v>
      </c>
      <c r="E1312" s="228" t="str">
        <f>CONCATENATE(SUM('Разделы 5, 6, 7, 8'!M9:M9),"=",SUM('Разделы 5, 6, 7, 8'!M10:M13))</f>
        <v>0=0</v>
      </c>
    </row>
    <row r="1313" spans="1:5" ht="12.75">
      <c r="A1313" s="227">
        <f>IF((SUM('Разделы 5, 6, 7, 8'!N9:N9)=SUM('Разделы 5, 6, 7, 8'!N10:N13)),"","Неверно!")</f>
      </c>
      <c r="B1313" s="230" t="s">
        <v>809</v>
      </c>
      <c r="C1313" s="228" t="s">
        <v>82</v>
      </c>
      <c r="D1313" s="228" t="s">
        <v>1348</v>
      </c>
      <c r="E1313" s="228" t="str">
        <f>CONCATENATE(SUM('Разделы 5, 6, 7, 8'!N9:N9),"=",SUM('Разделы 5, 6, 7, 8'!N10:N13))</f>
        <v>0=0</v>
      </c>
    </row>
    <row r="1314" spans="1:5" ht="12.75">
      <c r="A1314" s="227">
        <f>IF((SUM('Разделы 5, 6, 7, 8'!O9:O9)=SUM('Разделы 5, 6, 7, 8'!O10:O13)),"","Неверно!")</f>
      </c>
      <c r="B1314" s="230" t="s">
        <v>809</v>
      </c>
      <c r="C1314" s="228" t="s">
        <v>83</v>
      </c>
      <c r="D1314" s="228" t="s">
        <v>1348</v>
      </c>
      <c r="E1314" s="228" t="str">
        <f>CONCATENATE(SUM('Разделы 5, 6, 7, 8'!O9:O9),"=",SUM('Разделы 5, 6, 7, 8'!O10:O13))</f>
        <v>0=0</v>
      </c>
    </row>
    <row r="1315" spans="1:5" ht="12.75">
      <c r="A1315" s="227">
        <f>IF((SUM('Разделы 5, 6, 7, 8'!P9:P9)=SUM('Разделы 5, 6, 7, 8'!P10:P13)),"","Неверно!")</f>
      </c>
      <c r="B1315" s="230" t="s">
        <v>809</v>
      </c>
      <c r="C1315" s="228" t="s">
        <v>84</v>
      </c>
      <c r="D1315" s="228" t="s">
        <v>1348</v>
      </c>
      <c r="E1315" s="228" t="str">
        <f>CONCATENATE(SUM('Разделы 5, 6, 7, 8'!P9:P9),"=",SUM('Разделы 5, 6, 7, 8'!P10:P13))</f>
        <v>0=0</v>
      </c>
    </row>
    <row r="1316" spans="1:5" ht="12.75">
      <c r="A1316" s="227">
        <f>IF((SUM('Разделы 5, 6, 7, 8'!Q9:Q9)=SUM('Разделы 5, 6, 7, 8'!Q10:Q13)),"","Неверно!")</f>
      </c>
      <c r="B1316" s="230" t="s">
        <v>809</v>
      </c>
      <c r="C1316" s="228" t="s">
        <v>85</v>
      </c>
      <c r="D1316" s="228" t="s">
        <v>1348</v>
      </c>
      <c r="E1316" s="228" t="str">
        <f>CONCATENATE(SUM('Разделы 5, 6, 7, 8'!Q9:Q9),"=",SUM('Разделы 5, 6, 7, 8'!Q10:Q13))</f>
        <v>0=0</v>
      </c>
    </row>
    <row r="1317" spans="1:5" ht="12.75">
      <c r="A1317" s="227">
        <f>IF((SUM('Разделы 5, 6, 7, 8'!R9:R9)=SUM('Разделы 5, 6, 7, 8'!R10:R13)),"","Неверно!")</f>
      </c>
      <c r="B1317" s="230" t="s">
        <v>809</v>
      </c>
      <c r="C1317" s="228" t="s">
        <v>86</v>
      </c>
      <c r="D1317" s="228" t="s">
        <v>1348</v>
      </c>
      <c r="E1317" s="228" t="str">
        <f>CONCATENATE(SUM('Разделы 5, 6, 7, 8'!R9:R9),"=",SUM('Разделы 5, 6, 7, 8'!R10:R13))</f>
        <v>0=0</v>
      </c>
    </row>
    <row r="1318" spans="1:5" ht="38.25">
      <c r="A1318" s="227">
        <f>IF((SUM('Разделы 1, 2, 3'!J24:J24)&gt;=SUM('Разделы 5, 6, 7, 8'!J9:J9)+SUM('Разделы 5, 6, 7, 8'!O9:O9)+SUM('Разделы 5, 6, 7, 8'!J25:J25)+SUM('Разделы 5, 6, 7, 8'!O25:O25)),"","Неверно!")</f>
      </c>
      <c r="B1318" s="230" t="s">
        <v>810</v>
      </c>
      <c r="C1318" s="228" t="s">
        <v>1399</v>
      </c>
      <c r="D1318" s="228" t="s">
        <v>811</v>
      </c>
      <c r="E1318" s="228" t="str">
        <f>CONCATENATE(SUM('Разделы 1, 2, 3'!J24:J24),"&gt;=",SUM('Разделы 5, 6, 7, 8'!J9:J9),"+",SUM('Разделы 5, 6, 7, 8'!O9:O9),"+",SUM('Разделы 5, 6, 7, 8'!J25:J25),"+",SUM('Разделы 5, 6, 7, 8'!O25:O25))</f>
        <v>0&gt;=0+0+0+0</v>
      </c>
    </row>
    <row r="1319" spans="1:5" ht="25.5">
      <c r="A1319" s="227">
        <f>IF((SUM('Разделы 5, 6, 7, 8'!E18:E23)&lt;=SUM('Раздел 4'!AG44:AH44)),"","Неверно!")</f>
      </c>
      <c r="B1319" s="230" t="s">
        <v>812</v>
      </c>
      <c r="C1319" s="228" t="s">
        <v>813</v>
      </c>
      <c r="D1319" s="228" t="s">
        <v>814</v>
      </c>
      <c r="E1319" s="228" t="str">
        <f>CONCATENATE(SUM('Разделы 5, 6, 7, 8'!E18:E23),"&lt;=",SUM('Раздел 4'!AG44:AH44))</f>
        <v>0&lt;=0</v>
      </c>
    </row>
    <row r="1320" spans="1:5" ht="25.5">
      <c r="A1320" s="227">
        <f>IF((SUM('Раздел 4'!F52:F52)=0),"","Неверно!")</f>
      </c>
      <c r="B1320" s="230" t="s">
        <v>815</v>
      </c>
      <c r="C1320" s="228" t="s">
        <v>1859</v>
      </c>
      <c r="D1320" s="228" t="s">
        <v>816</v>
      </c>
      <c r="E1320" s="228" t="str">
        <f>CONCATENATE(SUM('Раздел 4'!F52:F52),"=",0)</f>
        <v>0=0</v>
      </c>
    </row>
    <row r="1321" spans="1:5" ht="25.5">
      <c r="A1321" s="227">
        <f>IF((SUM('Раздел 4'!O52:O52)=0),"","Неверно!")</f>
      </c>
      <c r="B1321" s="230" t="s">
        <v>815</v>
      </c>
      <c r="C1321" s="228" t="s">
        <v>1860</v>
      </c>
      <c r="D1321" s="228" t="s">
        <v>816</v>
      </c>
      <c r="E1321" s="228" t="str">
        <f>CONCATENATE(SUM('Раздел 4'!O52:O52),"=",0)</f>
        <v>0=0</v>
      </c>
    </row>
    <row r="1322" spans="1:5" ht="25.5">
      <c r="A1322" s="227">
        <f>IF((SUM('Раздел 4'!P52:P52)=0),"","Неверно!")</f>
      </c>
      <c r="B1322" s="230" t="s">
        <v>815</v>
      </c>
      <c r="C1322" s="228" t="s">
        <v>1861</v>
      </c>
      <c r="D1322" s="228" t="s">
        <v>816</v>
      </c>
      <c r="E1322" s="228" t="str">
        <f>CONCATENATE(SUM('Раздел 4'!P52:P52),"=",0)</f>
        <v>0=0</v>
      </c>
    </row>
    <row r="1323" spans="1:5" ht="25.5">
      <c r="A1323" s="227">
        <f>IF((SUM('Раздел 4'!Q52:Q52)=0),"","Неверно!")</f>
      </c>
      <c r="B1323" s="230" t="s">
        <v>815</v>
      </c>
      <c r="C1323" s="228" t="s">
        <v>1862</v>
      </c>
      <c r="D1323" s="228" t="s">
        <v>816</v>
      </c>
      <c r="E1323" s="228" t="str">
        <f>CONCATENATE(SUM('Раздел 4'!Q52:Q52),"=",0)</f>
        <v>0=0</v>
      </c>
    </row>
    <row r="1324" spans="1:5" ht="25.5">
      <c r="A1324" s="227">
        <f>IF((SUM('Раздел 4'!R52:R52)=0),"","Неверно!")</f>
      </c>
      <c r="B1324" s="230" t="s">
        <v>815</v>
      </c>
      <c r="C1324" s="228" t="s">
        <v>1863</v>
      </c>
      <c r="D1324" s="228" t="s">
        <v>816</v>
      </c>
      <c r="E1324" s="228" t="str">
        <f>CONCATENATE(SUM('Раздел 4'!R52:R52),"=",0)</f>
        <v>0=0</v>
      </c>
    </row>
    <row r="1325" spans="1:5" ht="25.5">
      <c r="A1325" s="227">
        <f>IF((SUM('Раздел 4'!S52:S52)=0),"","Неверно!")</f>
      </c>
      <c r="B1325" s="230" t="s">
        <v>815</v>
      </c>
      <c r="C1325" s="228" t="s">
        <v>1864</v>
      </c>
      <c r="D1325" s="228" t="s">
        <v>816</v>
      </c>
      <c r="E1325" s="228" t="str">
        <f>CONCATENATE(SUM('Раздел 4'!S52:S52),"=",0)</f>
        <v>0=0</v>
      </c>
    </row>
    <row r="1326" spans="1:5" ht="25.5">
      <c r="A1326" s="227">
        <f>IF((SUM('Раздел 4'!T52:T52)=0),"","Неверно!")</f>
      </c>
      <c r="B1326" s="230" t="s">
        <v>815</v>
      </c>
      <c r="C1326" s="228" t="s">
        <v>1865</v>
      </c>
      <c r="D1326" s="228" t="s">
        <v>816</v>
      </c>
      <c r="E1326" s="228" t="str">
        <f>CONCATENATE(SUM('Раздел 4'!T52:T52),"=",0)</f>
        <v>0=0</v>
      </c>
    </row>
    <row r="1327" spans="1:5" ht="25.5">
      <c r="A1327" s="227">
        <f>IF((SUM('Раздел 4'!U52:U52)=0),"","Неверно!")</f>
      </c>
      <c r="B1327" s="230" t="s">
        <v>815</v>
      </c>
      <c r="C1327" s="228" t="s">
        <v>1866</v>
      </c>
      <c r="D1327" s="228" t="s">
        <v>816</v>
      </c>
      <c r="E1327" s="228" t="str">
        <f>CONCATENATE(SUM('Раздел 4'!U52:U52),"=",0)</f>
        <v>0=0</v>
      </c>
    </row>
    <row r="1328" spans="1:5" ht="25.5">
      <c r="A1328" s="227">
        <f>IF((SUM('Раздел 4'!V52:V52)=0),"","Неверно!")</f>
      </c>
      <c r="B1328" s="230" t="s">
        <v>815</v>
      </c>
      <c r="C1328" s="228" t="s">
        <v>1867</v>
      </c>
      <c r="D1328" s="228" t="s">
        <v>816</v>
      </c>
      <c r="E1328" s="228" t="str">
        <f>CONCATENATE(SUM('Раздел 4'!V52:V52),"=",0)</f>
        <v>0=0</v>
      </c>
    </row>
    <row r="1329" spans="1:5" ht="25.5">
      <c r="A1329" s="227">
        <f>IF((SUM('Раздел 4'!W52:W52)=0),"","Неверно!")</f>
      </c>
      <c r="B1329" s="230" t="s">
        <v>815</v>
      </c>
      <c r="C1329" s="228" t="s">
        <v>1868</v>
      </c>
      <c r="D1329" s="228" t="s">
        <v>816</v>
      </c>
      <c r="E1329" s="228" t="str">
        <f>CONCATENATE(SUM('Раздел 4'!W52:W52),"=",0)</f>
        <v>0=0</v>
      </c>
    </row>
    <row r="1330" spans="1:5" ht="25.5">
      <c r="A1330" s="227">
        <f>IF((SUM('Раздел 4'!X52:X52)=0),"","Неверно!")</f>
      </c>
      <c r="B1330" s="230" t="s">
        <v>815</v>
      </c>
      <c r="C1330" s="228" t="s">
        <v>1869</v>
      </c>
      <c r="D1330" s="228" t="s">
        <v>816</v>
      </c>
      <c r="E1330" s="228" t="str">
        <f>CONCATENATE(SUM('Раздел 4'!X52:X52),"=",0)</f>
        <v>0=0</v>
      </c>
    </row>
    <row r="1331" spans="1:5" ht="25.5">
      <c r="A1331" s="227">
        <f>IF((SUM('Раздел 4'!G52:G52)=0),"","Неверно!")</f>
      </c>
      <c r="B1331" s="230" t="s">
        <v>815</v>
      </c>
      <c r="C1331" s="228" t="s">
        <v>1870</v>
      </c>
      <c r="D1331" s="228" t="s">
        <v>816</v>
      </c>
      <c r="E1331" s="228" t="str">
        <f>CONCATENATE(SUM('Раздел 4'!G52:G52),"=",0)</f>
        <v>0=0</v>
      </c>
    </row>
    <row r="1332" spans="1:5" ht="25.5">
      <c r="A1332" s="227">
        <f>IF((SUM('Раздел 4'!Y52:Y52)=0),"","Неверно!")</f>
      </c>
      <c r="B1332" s="230" t="s">
        <v>815</v>
      </c>
      <c r="C1332" s="228" t="s">
        <v>1871</v>
      </c>
      <c r="D1332" s="228" t="s">
        <v>816</v>
      </c>
      <c r="E1332" s="228" t="str">
        <f>CONCATENATE(SUM('Раздел 4'!Y52:Y52),"=",0)</f>
        <v>0=0</v>
      </c>
    </row>
    <row r="1333" spans="1:5" ht="25.5">
      <c r="A1333" s="227">
        <f>IF((SUM('Раздел 4'!Z52:Z52)=0),"","Неверно!")</f>
      </c>
      <c r="B1333" s="230" t="s">
        <v>815</v>
      </c>
      <c r="C1333" s="228" t="s">
        <v>1872</v>
      </c>
      <c r="D1333" s="228" t="s">
        <v>816</v>
      </c>
      <c r="E1333" s="228" t="str">
        <f>CONCATENATE(SUM('Раздел 4'!Z52:Z52),"=",0)</f>
        <v>0=0</v>
      </c>
    </row>
    <row r="1334" spans="1:5" ht="25.5">
      <c r="A1334" s="227">
        <f>IF((SUM('Раздел 4'!AA52:AA52)=0),"","Неверно!")</f>
      </c>
      <c r="B1334" s="230" t="s">
        <v>815</v>
      </c>
      <c r="C1334" s="228" t="s">
        <v>1873</v>
      </c>
      <c r="D1334" s="228" t="s">
        <v>816</v>
      </c>
      <c r="E1334" s="228" t="str">
        <f>CONCATENATE(SUM('Раздел 4'!AA52:AA52),"=",0)</f>
        <v>0=0</v>
      </c>
    </row>
    <row r="1335" spans="1:5" ht="25.5">
      <c r="A1335" s="227">
        <f>IF((SUM('Раздел 4'!AB52:AB52)=0),"","Неверно!")</f>
      </c>
      <c r="B1335" s="230" t="s">
        <v>815</v>
      </c>
      <c r="C1335" s="228" t="s">
        <v>1874</v>
      </c>
      <c r="D1335" s="228" t="s">
        <v>816</v>
      </c>
      <c r="E1335" s="228" t="str">
        <f>CONCATENATE(SUM('Раздел 4'!AB52:AB52),"=",0)</f>
        <v>0=0</v>
      </c>
    </row>
    <row r="1336" spans="1:5" ht="25.5">
      <c r="A1336" s="227">
        <f>IF((SUM('Раздел 4'!AC52:AC52)=0),"","Неверно!")</f>
      </c>
      <c r="B1336" s="230" t="s">
        <v>815</v>
      </c>
      <c r="C1336" s="228" t="s">
        <v>1875</v>
      </c>
      <c r="D1336" s="228" t="s">
        <v>816</v>
      </c>
      <c r="E1336" s="228" t="str">
        <f>CONCATENATE(SUM('Раздел 4'!AC52:AC52),"=",0)</f>
        <v>0=0</v>
      </c>
    </row>
    <row r="1337" spans="1:5" ht="25.5">
      <c r="A1337" s="227">
        <f>IF((SUM('Раздел 4'!AD52:AD52)=0),"","Неверно!")</f>
      </c>
      <c r="B1337" s="230" t="s">
        <v>815</v>
      </c>
      <c r="C1337" s="228" t="s">
        <v>1876</v>
      </c>
      <c r="D1337" s="228" t="s">
        <v>816</v>
      </c>
      <c r="E1337" s="228" t="str">
        <f>CONCATENATE(SUM('Раздел 4'!AD52:AD52),"=",0)</f>
        <v>0=0</v>
      </c>
    </row>
    <row r="1338" spans="1:5" ht="25.5">
      <c r="A1338" s="227">
        <f>IF((SUM('Раздел 4'!AE52:AE52)=0),"","Неверно!")</f>
      </c>
      <c r="B1338" s="230" t="s">
        <v>815</v>
      </c>
      <c r="C1338" s="228" t="s">
        <v>1877</v>
      </c>
      <c r="D1338" s="228" t="s">
        <v>816</v>
      </c>
      <c r="E1338" s="228" t="str">
        <f>CONCATENATE(SUM('Раздел 4'!AE52:AE52),"=",0)</f>
        <v>0=0</v>
      </c>
    </row>
    <row r="1339" spans="1:5" ht="25.5">
      <c r="A1339" s="227">
        <f>IF((SUM('Раздел 4'!AF52:AF52)=0),"","Неверно!")</f>
      </c>
      <c r="B1339" s="230" t="s">
        <v>815</v>
      </c>
      <c r="C1339" s="228" t="s">
        <v>1878</v>
      </c>
      <c r="D1339" s="228" t="s">
        <v>816</v>
      </c>
      <c r="E1339" s="228" t="str">
        <f>CONCATENATE(SUM('Раздел 4'!AF52:AF52),"=",0)</f>
        <v>0=0</v>
      </c>
    </row>
    <row r="1340" spans="1:5" ht="25.5">
      <c r="A1340" s="227">
        <f>IF((SUM('Раздел 4'!AG52:AG52)=0),"","Неверно!")</f>
      </c>
      <c r="B1340" s="230" t="s">
        <v>815</v>
      </c>
      <c r="C1340" s="228" t="s">
        <v>1879</v>
      </c>
      <c r="D1340" s="228" t="s">
        <v>816</v>
      </c>
      <c r="E1340" s="228" t="str">
        <f>CONCATENATE(SUM('Раздел 4'!AG52:AG52),"=",0)</f>
        <v>0=0</v>
      </c>
    </row>
    <row r="1341" spans="1:5" ht="25.5">
      <c r="A1341" s="227">
        <f>IF((SUM('Раздел 4'!AH52:AH52)=0),"","Неверно!")</f>
      </c>
      <c r="B1341" s="230" t="s">
        <v>815</v>
      </c>
      <c r="C1341" s="228" t="s">
        <v>1880</v>
      </c>
      <c r="D1341" s="228" t="s">
        <v>816</v>
      </c>
      <c r="E1341" s="228" t="str">
        <f>CONCATENATE(SUM('Раздел 4'!AH52:AH52),"=",0)</f>
        <v>0=0</v>
      </c>
    </row>
    <row r="1342" spans="1:5" ht="25.5">
      <c r="A1342" s="227">
        <f>IF((SUM('Раздел 4'!H52:H52)=0),"","Неверно!")</f>
      </c>
      <c r="B1342" s="230" t="s">
        <v>815</v>
      </c>
      <c r="C1342" s="228" t="s">
        <v>1881</v>
      </c>
      <c r="D1342" s="228" t="s">
        <v>816</v>
      </c>
      <c r="E1342" s="228" t="str">
        <f>CONCATENATE(SUM('Раздел 4'!H52:H52),"=",0)</f>
        <v>0=0</v>
      </c>
    </row>
    <row r="1343" spans="1:5" ht="25.5">
      <c r="A1343" s="227">
        <f>IF((SUM('Раздел 4'!AI52:AI52)=0),"","Неверно!")</f>
      </c>
      <c r="B1343" s="230" t="s">
        <v>815</v>
      </c>
      <c r="C1343" s="228" t="s">
        <v>1882</v>
      </c>
      <c r="D1343" s="228" t="s">
        <v>816</v>
      </c>
      <c r="E1343" s="228" t="str">
        <f>CONCATENATE(SUM('Раздел 4'!AI52:AI52),"=",0)</f>
        <v>0=0</v>
      </c>
    </row>
    <row r="1344" spans="1:5" ht="25.5">
      <c r="A1344" s="227">
        <f>IF((SUM('Раздел 4'!AJ52:AJ52)=0),"","Неверно!")</f>
      </c>
      <c r="B1344" s="230" t="s">
        <v>815</v>
      </c>
      <c r="C1344" s="228" t="s">
        <v>1883</v>
      </c>
      <c r="D1344" s="228" t="s">
        <v>816</v>
      </c>
      <c r="E1344" s="228" t="str">
        <f>CONCATENATE(SUM('Раздел 4'!AJ52:AJ52),"=",0)</f>
        <v>0=0</v>
      </c>
    </row>
    <row r="1345" spans="1:5" ht="25.5">
      <c r="A1345" s="227">
        <f>IF((SUM('Раздел 4'!AK52:AK52)=0),"","Неверно!")</f>
      </c>
      <c r="B1345" s="230" t="s">
        <v>815</v>
      </c>
      <c r="C1345" s="228" t="s">
        <v>1884</v>
      </c>
      <c r="D1345" s="228" t="s">
        <v>816</v>
      </c>
      <c r="E1345" s="228" t="str">
        <f>CONCATENATE(SUM('Раздел 4'!AK52:AK52),"=",0)</f>
        <v>0=0</v>
      </c>
    </row>
    <row r="1346" spans="1:5" ht="25.5">
      <c r="A1346" s="227">
        <f>IF((SUM('Раздел 4'!AL52:AL52)=0),"","Неверно!")</f>
      </c>
      <c r="B1346" s="230" t="s">
        <v>815</v>
      </c>
      <c r="C1346" s="228" t="s">
        <v>1885</v>
      </c>
      <c r="D1346" s="228" t="s">
        <v>816</v>
      </c>
      <c r="E1346" s="228" t="str">
        <f>CONCATENATE(SUM('Раздел 4'!AL52:AL52),"=",0)</f>
        <v>0=0</v>
      </c>
    </row>
    <row r="1347" spans="1:5" ht="25.5">
      <c r="A1347" s="227">
        <f>IF((SUM('Раздел 4'!AM52:AM52)=0),"","Неверно!")</f>
      </c>
      <c r="B1347" s="230" t="s">
        <v>815</v>
      </c>
      <c r="C1347" s="228" t="s">
        <v>1886</v>
      </c>
      <c r="D1347" s="228" t="s">
        <v>816</v>
      </c>
      <c r="E1347" s="228" t="str">
        <f>CONCATENATE(SUM('Раздел 4'!AM52:AM52),"=",0)</f>
        <v>0=0</v>
      </c>
    </row>
    <row r="1348" spans="1:5" ht="25.5">
      <c r="A1348" s="227">
        <f>IF((SUM('Раздел 4'!AN52:AN52)=0),"","Неверно!")</f>
      </c>
      <c r="B1348" s="230" t="s">
        <v>815</v>
      </c>
      <c r="C1348" s="228" t="s">
        <v>1887</v>
      </c>
      <c r="D1348" s="228" t="s">
        <v>816</v>
      </c>
      <c r="E1348" s="228" t="str">
        <f>CONCATENATE(SUM('Раздел 4'!AN52:AN52),"=",0)</f>
        <v>0=0</v>
      </c>
    </row>
    <row r="1349" spans="1:5" ht="25.5">
      <c r="A1349" s="227">
        <f>IF((SUM('Раздел 4'!AO52:AO52)=0),"","Неверно!")</f>
      </c>
      <c r="B1349" s="230" t="s">
        <v>815</v>
      </c>
      <c r="C1349" s="228" t="s">
        <v>1888</v>
      </c>
      <c r="D1349" s="228" t="s">
        <v>816</v>
      </c>
      <c r="E1349" s="228" t="str">
        <f>CONCATENATE(SUM('Раздел 4'!AO52:AO52),"=",0)</f>
        <v>0=0</v>
      </c>
    </row>
    <row r="1350" spans="1:5" ht="25.5">
      <c r="A1350" s="227">
        <f>IF((SUM('Раздел 4'!AP52:AP52)=0),"","Неверно!")</f>
      </c>
      <c r="B1350" s="230" t="s">
        <v>815</v>
      </c>
      <c r="C1350" s="228" t="s">
        <v>1889</v>
      </c>
      <c r="D1350" s="228" t="s">
        <v>816</v>
      </c>
      <c r="E1350" s="228" t="str">
        <f>CONCATENATE(SUM('Раздел 4'!AP52:AP52),"=",0)</f>
        <v>0=0</v>
      </c>
    </row>
    <row r="1351" spans="1:5" ht="25.5">
      <c r="A1351" s="227">
        <f>IF((SUM('Раздел 4'!AQ52:AQ52)=0),"","Неверно!")</f>
      </c>
      <c r="B1351" s="230" t="s">
        <v>815</v>
      </c>
      <c r="C1351" s="228" t="s">
        <v>1890</v>
      </c>
      <c r="D1351" s="228" t="s">
        <v>816</v>
      </c>
      <c r="E1351" s="228" t="str">
        <f>CONCATENATE(SUM('Раздел 4'!AQ52:AQ52),"=",0)</f>
        <v>0=0</v>
      </c>
    </row>
    <row r="1352" spans="1:5" ht="25.5">
      <c r="A1352" s="227">
        <f>IF((SUM('Раздел 4'!I52:I52)=0),"","Неверно!")</f>
      </c>
      <c r="B1352" s="230" t="s">
        <v>815</v>
      </c>
      <c r="C1352" s="228" t="s">
        <v>1891</v>
      </c>
      <c r="D1352" s="228" t="s">
        <v>816</v>
      </c>
      <c r="E1352" s="228" t="str">
        <f>CONCATENATE(SUM('Раздел 4'!I52:I52),"=",0)</f>
        <v>0=0</v>
      </c>
    </row>
    <row r="1353" spans="1:5" ht="25.5">
      <c r="A1353" s="227">
        <f>IF((SUM('Раздел 4'!J52:J52)=0),"","Неверно!")</f>
      </c>
      <c r="B1353" s="230" t="s">
        <v>815</v>
      </c>
      <c r="C1353" s="228" t="s">
        <v>1892</v>
      </c>
      <c r="D1353" s="228" t="s">
        <v>816</v>
      </c>
      <c r="E1353" s="228" t="str">
        <f>CONCATENATE(SUM('Раздел 4'!J52:J52),"=",0)</f>
        <v>0=0</v>
      </c>
    </row>
    <row r="1354" spans="1:5" ht="25.5">
      <c r="A1354" s="227">
        <f>IF((SUM('Раздел 4'!K52:K52)=0),"","Неверно!")</f>
      </c>
      <c r="B1354" s="230" t="s">
        <v>815</v>
      </c>
      <c r="C1354" s="228" t="s">
        <v>1893</v>
      </c>
      <c r="D1354" s="228" t="s">
        <v>816</v>
      </c>
      <c r="E1354" s="228" t="str">
        <f>CONCATENATE(SUM('Раздел 4'!K52:K52),"=",0)</f>
        <v>0=0</v>
      </c>
    </row>
    <row r="1355" spans="1:5" ht="25.5">
      <c r="A1355" s="227">
        <f>IF((SUM('Раздел 4'!L52:L52)=0),"","Неверно!")</f>
      </c>
      <c r="B1355" s="230" t="s">
        <v>815</v>
      </c>
      <c r="C1355" s="228" t="s">
        <v>1894</v>
      </c>
      <c r="D1355" s="228" t="s">
        <v>816</v>
      </c>
      <c r="E1355" s="228" t="str">
        <f>CONCATENATE(SUM('Раздел 4'!L52:L52),"=",0)</f>
        <v>0=0</v>
      </c>
    </row>
    <row r="1356" spans="1:5" ht="25.5">
      <c r="A1356" s="227">
        <f>IF((SUM('Раздел 4'!M52:M52)=0),"","Неверно!")</f>
      </c>
      <c r="B1356" s="230" t="s">
        <v>815</v>
      </c>
      <c r="C1356" s="228" t="s">
        <v>1895</v>
      </c>
      <c r="D1356" s="228" t="s">
        <v>816</v>
      </c>
      <c r="E1356" s="228" t="str">
        <f>CONCATENATE(SUM('Раздел 4'!M52:M52),"=",0)</f>
        <v>0=0</v>
      </c>
    </row>
    <row r="1357" spans="1:5" ht="25.5">
      <c r="A1357" s="227">
        <f>IF((SUM('Раздел 4'!N52:N52)=0),"","Неверно!")</f>
      </c>
      <c r="B1357" s="230" t="s">
        <v>815</v>
      </c>
      <c r="C1357" s="228" t="s">
        <v>1896</v>
      </c>
      <c r="D1357" s="228" t="s">
        <v>816</v>
      </c>
      <c r="E1357" s="228" t="str">
        <f>CONCATENATE(SUM('Раздел 4'!N52:N52),"=",0)</f>
        <v>0=0</v>
      </c>
    </row>
    <row r="1358" spans="1:5" ht="25.5">
      <c r="A1358" s="227">
        <f>IF((SUM('Разделы 5, 6, 7, 8'!E16:E16)&lt;=SUM('Раздел 4'!AB44:AB44)),"","Неверно!")</f>
      </c>
      <c r="B1358" s="230" t="s">
        <v>817</v>
      </c>
      <c r="C1358" s="228" t="s">
        <v>818</v>
      </c>
      <c r="D1358" s="228" t="s">
        <v>819</v>
      </c>
      <c r="E1358" s="228" t="str">
        <f>CONCATENATE(SUM('Разделы 5, 6, 7, 8'!E16:E16),"&lt;=",SUM('Раздел 4'!AB44:AB44))</f>
        <v>0&lt;=0</v>
      </c>
    </row>
    <row r="1359" spans="1:5" ht="25.5">
      <c r="A1359" s="227">
        <f>IF((SUM('Разделы 5, 6, 7, 8'!J30:J30)&lt;=SUM('Разделы 5, 6, 7, 8'!J25:J25)),"","Неверно!")</f>
      </c>
      <c r="B1359" s="230" t="s">
        <v>820</v>
      </c>
      <c r="C1359" s="228" t="s">
        <v>821</v>
      </c>
      <c r="D1359" s="228" t="s">
        <v>822</v>
      </c>
      <c r="E1359" s="228" t="str">
        <f>CONCATENATE(SUM('Разделы 5, 6, 7, 8'!J30:J30),"&lt;=",SUM('Разделы 5, 6, 7, 8'!J25:J25))</f>
        <v>0&lt;=0</v>
      </c>
    </row>
    <row r="1360" spans="1:5" ht="25.5">
      <c r="A1360" s="227">
        <f>IF((SUM('Разделы 5, 6, 7, 8'!S30:S30)&lt;=SUM('Разделы 5, 6, 7, 8'!S25:S25)),"","Неверно!")</f>
      </c>
      <c r="B1360" s="230" t="s">
        <v>820</v>
      </c>
      <c r="C1360" s="228" t="s">
        <v>823</v>
      </c>
      <c r="D1360" s="228" t="s">
        <v>822</v>
      </c>
      <c r="E1360" s="228" t="str">
        <f>CONCATENATE(SUM('Разделы 5, 6, 7, 8'!S30:S30),"&lt;=",SUM('Разделы 5, 6, 7, 8'!S25:S25))</f>
        <v>0&lt;=0</v>
      </c>
    </row>
    <row r="1361" spans="1:5" ht="25.5">
      <c r="A1361" s="227">
        <f>IF((SUM('Разделы 5, 6, 7, 8'!K30:K30)&lt;=SUM('Разделы 5, 6, 7, 8'!K25:K25)),"","Неверно!")</f>
      </c>
      <c r="B1361" s="230" t="s">
        <v>820</v>
      </c>
      <c r="C1361" s="228" t="s">
        <v>824</v>
      </c>
      <c r="D1361" s="228" t="s">
        <v>822</v>
      </c>
      <c r="E1361" s="228" t="str">
        <f>CONCATENATE(SUM('Разделы 5, 6, 7, 8'!K30:K30),"&lt;=",SUM('Разделы 5, 6, 7, 8'!K25:K25))</f>
        <v>0&lt;=0</v>
      </c>
    </row>
    <row r="1362" spans="1:5" ht="25.5">
      <c r="A1362" s="227">
        <f>IF((SUM('Разделы 5, 6, 7, 8'!L30:L30)&lt;=SUM('Разделы 5, 6, 7, 8'!L25:L25)),"","Неверно!")</f>
      </c>
      <c r="B1362" s="230" t="s">
        <v>820</v>
      </c>
      <c r="C1362" s="228" t="s">
        <v>825</v>
      </c>
      <c r="D1362" s="228" t="s">
        <v>822</v>
      </c>
      <c r="E1362" s="228" t="str">
        <f>CONCATENATE(SUM('Разделы 5, 6, 7, 8'!L30:L30),"&lt;=",SUM('Разделы 5, 6, 7, 8'!L25:L25))</f>
        <v>0&lt;=0</v>
      </c>
    </row>
    <row r="1363" spans="1:5" ht="25.5">
      <c r="A1363" s="227">
        <f>IF((SUM('Разделы 5, 6, 7, 8'!M30:M30)&lt;=SUM('Разделы 5, 6, 7, 8'!M25:M25)),"","Неверно!")</f>
      </c>
      <c r="B1363" s="230" t="s">
        <v>820</v>
      </c>
      <c r="C1363" s="228" t="s">
        <v>826</v>
      </c>
      <c r="D1363" s="228" t="s">
        <v>822</v>
      </c>
      <c r="E1363" s="228" t="str">
        <f>CONCATENATE(SUM('Разделы 5, 6, 7, 8'!M30:M30),"&lt;=",SUM('Разделы 5, 6, 7, 8'!M25:M25))</f>
        <v>0&lt;=0</v>
      </c>
    </row>
    <row r="1364" spans="1:5" ht="25.5">
      <c r="A1364" s="227">
        <f>IF((SUM('Разделы 5, 6, 7, 8'!N30:N30)&lt;=SUM('Разделы 5, 6, 7, 8'!N25:N25)),"","Неверно!")</f>
      </c>
      <c r="B1364" s="230" t="s">
        <v>820</v>
      </c>
      <c r="C1364" s="228" t="s">
        <v>827</v>
      </c>
      <c r="D1364" s="228" t="s">
        <v>822</v>
      </c>
      <c r="E1364" s="228" t="str">
        <f>CONCATENATE(SUM('Разделы 5, 6, 7, 8'!N30:N30),"&lt;=",SUM('Разделы 5, 6, 7, 8'!N25:N25))</f>
        <v>0&lt;=0</v>
      </c>
    </row>
    <row r="1365" spans="1:5" ht="25.5">
      <c r="A1365" s="227">
        <f>IF((SUM('Разделы 5, 6, 7, 8'!O30:O30)&lt;=SUM('Разделы 5, 6, 7, 8'!O25:O25)),"","Неверно!")</f>
      </c>
      <c r="B1365" s="230" t="s">
        <v>820</v>
      </c>
      <c r="C1365" s="228" t="s">
        <v>828</v>
      </c>
      <c r="D1365" s="228" t="s">
        <v>822</v>
      </c>
      <c r="E1365" s="228" t="str">
        <f>CONCATENATE(SUM('Разделы 5, 6, 7, 8'!O30:O30),"&lt;=",SUM('Разделы 5, 6, 7, 8'!O25:O25))</f>
        <v>0&lt;=0</v>
      </c>
    </row>
    <row r="1366" spans="1:5" ht="25.5">
      <c r="A1366" s="227">
        <f>IF((SUM('Разделы 5, 6, 7, 8'!P30:P30)&lt;=SUM('Разделы 5, 6, 7, 8'!P25:P25)),"","Неверно!")</f>
      </c>
      <c r="B1366" s="230" t="s">
        <v>820</v>
      </c>
      <c r="C1366" s="228" t="s">
        <v>829</v>
      </c>
      <c r="D1366" s="228" t="s">
        <v>822</v>
      </c>
      <c r="E1366" s="228" t="str">
        <f>CONCATENATE(SUM('Разделы 5, 6, 7, 8'!P30:P30),"&lt;=",SUM('Разделы 5, 6, 7, 8'!P25:P25))</f>
        <v>0&lt;=0</v>
      </c>
    </row>
    <row r="1367" spans="1:5" ht="25.5">
      <c r="A1367" s="227">
        <f>IF((SUM('Разделы 5, 6, 7, 8'!Q30:Q30)&lt;=SUM('Разделы 5, 6, 7, 8'!Q25:Q25)),"","Неверно!")</f>
      </c>
      <c r="B1367" s="230" t="s">
        <v>820</v>
      </c>
      <c r="C1367" s="228" t="s">
        <v>830</v>
      </c>
      <c r="D1367" s="228" t="s">
        <v>822</v>
      </c>
      <c r="E1367" s="228" t="str">
        <f>CONCATENATE(SUM('Разделы 5, 6, 7, 8'!Q30:Q30),"&lt;=",SUM('Разделы 5, 6, 7, 8'!Q25:Q25))</f>
        <v>0&lt;=0</v>
      </c>
    </row>
    <row r="1368" spans="1:5" ht="25.5">
      <c r="A1368" s="227">
        <f>IF((SUM('Разделы 5, 6, 7, 8'!R30:R30)&lt;=SUM('Разделы 5, 6, 7, 8'!R25:R25)),"","Неверно!")</f>
      </c>
      <c r="B1368" s="230" t="s">
        <v>820</v>
      </c>
      <c r="C1368" s="228" t="s">
        <v>831</v>
      </c>
      <c r="D1368" s="228" t="s">
        <v>822</v>
      </c>
      <c r="E1368" s="228" t="str">
        <f>CONCATENATE(SUM('Разделы 5, 6, 7, 8'!R30:R30),"&lt;=",SUM('Разделы 5, 6, 7, 8'!R25:R25))</f>
        <v>0&lt;=0</v>
      </c>
    </row>
    <row r="1369" spans="1:5" ht="25.5">
      <c r="A1369" s="227">
        <f>IF((SUM('Раздел 4'!AJ44:AJ44)=SUM('Раздел 4'!AJ53:AJ56)),"","Неверно!")</f>
      </c>
      <c r="B1369" s="230" t="s">
        <v>832</v>
      </c>
      <c r="C1369" s="228" t="s">
        <v>1406</v>
      </c>
      <c r="D1369" s="228" t="s">
        <v>1407</v>
      </c>
      <c r="E1369" s="228" t="str">
        <f>CONCATENATE(SUM('Раздел 4'!AJ44:AJ44),"=",SUM('Раздел 4'!AJ53:AJ56))</f>
        <v>0=0</v>
      </c>
    </row>
    <row r="1370" spans="1:5" ht="25.5">
      <c r="A1370" s="227">
        <f>IF((SUM('Раздел 4'!AK44:AK44)=SUM('Раздел 4'!AK53:AK56)),"","Неверно!")</f>
      </c>
      <c r="B1370" s="230" t="s">
        <v>832</v>
      </c>
      <c r="C1370" s="228" t="s">
        <v>219</v>
      </c>
      <c r="D1370" s="228" t="s">
        <v>1407</v>
      </c>
      <c r="E1370" s="228" t="str">
        <f>CONCATENATE(SUM('Раздел 4'!AK44:AK44),"=",SUM('Раздел 4'!AK53:AK56))</f>
        <v>0=0</v>
      </c>
    </row>
    <row r="1371" spans="1:5" ht="12.75">
      <c r="A1371" s="227">
        <f>IF((SUM('Разделы 5, 6, 7, 8'!J25:J25)=0),"","Неверно!")</f>
      </c>
      <c r="B1371" s="230" t="s">
        <v>833</v>
      </c>
      <c r="C1371" s="228" t="s">
        <v>1999</v>
      </c>
      <c r="D1371" s="228" t="s">
        <v>834</v>
      </c>
      <c r="E1371" s="228" t="str">
        <f>CONCATENATE(SUM('Разделы 5, 6, 7, 8'!J25:J25),"=",0)</f>
        <v>0=0</v>
      </c>
    </row>
    <row r="1372" spans="1:5" ht="12.75">
      <c r="A1372" s="227">
        <f>IF((SUM('Разделы 5, 6, 7, 8'!S25:S25)=0),"","Неверно!")</f>
      </c>
      <c r="B1372" s="230" t="s">
        <v>833</v>
      </c>
      <c r="C1372" s="228" t="s">
        <v>2000</v>
      </c>
      <c r="D1372" s="228" t="s">
        <v>834</v>
      </c>
      <c r="E1372" s="228" t="str">
        <f>CONCATENATE(SUM('Разделы 5, 6, 7, 8'!S25:S25),"=",0)</f>
        <v>0=0</v>
      </c>
    </row>
    <row r="1373" spans="1:5" ht="12.75">
      <c r="A1373" s="227">
        <f>IF((SUM('Разделы 5, 6, 7, 8'!K25:K25)=0),"","Неверно!")</f>
      </c>
      <c r="B1373" s="230" t="s">
        <v>833</v>
      </c>
      <c r="C1373" s="228" t="s">
        <v>2001</v>
      </c>
      <c r="D1373" s="228" t="s">
        <v>834</v>
      </c>
      <c r="E1373" s="228" t="str">
        <f>CONCATENATE(SUM('Разделы 5, 6, 7, 8'!K25:K25),"=",0)</f>
        <v>0=0</v>
      </c>
    </row>
    <row r="1374" spans="1:5" ht="12.75">
      <c r="A1374" s="227">
        <f>IF((SUM('Разделы 5, 6, 7, 8'!L25:L25)=0),"","Неверно!")</f>
      </c>
      <c r="B1374" s="230" t="s">
        <v>833</v>
      </c>
      <c r="C1374" s="228" t="s">
        <v>2002</v>
      </c>
      <c r="D1374" s="228" t="s">
        <v>834</v>
      </c>
      <c r="E1374" s="228" t="str">
        <f>CONCATENATE(SUM('Разделы 5, 6, 7, 8'!L25:L25),"=",0)</f>
        <v>0=0</v>
      </c>
    </row>
    <row r="1375" spans="1:5" ht="12.75">
      <c r="A1375" s="227">
        <f>IF((SUM('Разделы 5, 6, 7, 8'!M25:M25)=0),"","Неверно!")</f>
      </c>
      <c r="B1375" s="230" t="s">
        <v>833</v>
      </c>
      <c r="C1375" s="228" t="s">
        <v>2003</v>
      </c>
      <c r="D1375" s="228" t="s">
        <v>834</v>
      </c>
      <c r="E1375" s="228" t="str">
        <f>CONCATENATE(SUM('Разделы 5, 6, 7, 8'!M25:M25),"=",0)</f>
        <v>0=0</v>
      </c>
    </row>
    <row r="1376" spans="1:5" ht="12.75">
      <c r="A1376" s="227">
        <f>IF((SUM('Разделы 5, 6, 7, 8'!N25:N25)=0),"","Неверно!")</f>
      </c>
      <c r="B1376" s="230" t="s">
        <v>833</v>
      </c>
      <c r="C1376" s="228" t="s">
        <v>2004</v>
      </c>
      <c r="D1376" s="228" t="s">
        <v>834</v>
      </c>
      <c r="E1376" s="228" t="str">
        <f>CONCATENATE(SUM('Разделы 5, 6, 7, 8'!N25:N25),"=",0)</f>
        <v>0=0</v>
      </c>
    </row>
    <row r="1377" spans="1:5" ht="12.75">
      <c r="A1377" s="227">
        <f>IF((SUM('Разделы 5, 6, 7, 8'!O25:O25)=0),"","Неверно!")</f>
      </c>
      <c r="B1377" s="230" t="s">
        <v>833</v>
      </c>
      <c r="C1377" s="228" t="s">
        <v>2005</v>
      </c>
      <c r="D1377" s="228" t="s">
        <v>834</v>
      </c>
      <c r="E1377" s="228" t="str">
        <f>CONCATENATE(SUM('Разделы 5, 6, 7, 8'!O25:O25),"=",0)</f>
        <v>0=0</v>
      </c>
    </row>
    <row r="1378" spans="1:5" ht="12.75">
      <c r="A1378" s="227">
        <f>IF((SUM('Разделы 5, 6, 7, 8'!P25:P25)=0),"","Неверно!")</f>
      </c>
      <c r="B1378" s="230" t="s">
        <v>833</v>
      </c>
      <c r="C1378" s="228" t="s">
        <v>2006</v>
      </c>
      <c r="D1378" s="228" t="s">
        <v>834</v>
      </c>
      <c r="E1378" s="228" t="str">
        <f>CONCATENATE(SUM('Разделы 5, 6, 7, 8'!P25:P25),"=",0)</f>
        <v>0=0</v>
      </c>
    </row>
    <row r="1379" spans="1:5" ht="12.75">
      <c r="A1379" s="227">
        <f>IF((SUM('Разделы 5, 6, 7, 8'!Q25:Q25)=0),"","Неверно!")</f>
      </c>
      <c r="B1379" s="230" t="s">
        <v>833</v>
      </c>
      <c r="C1379" s="228" t="s">
        <v>2007</v>
      </c>
      <c r="D1379" s="228" t="s">
        <v>834</v>
      </c>
      <c r="E1379" s="228" t="str">
        <f>CONCATENATE(SUM('Разделы 5, 6, 7, 8'!Q25:Q25),"=",0)</f>
        <v>0=0</v>
      </c>
    </row>
    <row r="1380" spans="1:5" ht="12.75">
      <c r="A1380" s="227">
        <f>IF((SUM('Разделы 5, 6, 7, 8'!R25:R25)=0),"","Неверно!")</f>
      </c>
      <c r="B1380" s="230" t="s">
        <v>833</v>
      </c>
      <c r="C1380" s="228" t="s">
        <v>2008</v>
      </c>
      <c r="D1380" s="228" t="s">
        <v>834</v>
      </c>
      <c r="E1380" s="228" t="str">
        <f>CONCATENATE(SUM('Разделы 5, 6, 7, 8'!R25:R25),"=",0)</f>
        <v>0=0</v>
      </c>
    </row>
    <row r="1381" spans="1:5" ht="12.75">
      <c r="A1381" s="227">
        <f>IF((SUM('Разделы 5, 6, 7, 8'!J34:J34)=0),"","Неверно!")</f>
      </c>
      <c r="B1381" s="230" t="s">
        <v>833</v>
      </c>
      <c r="C1381" s="228" t="s">
        <v>2009</v>
      </c>
      <c r="D1381" s="228" t="s">
        <v>834</v>
      </c>
      <c r="E1381" s="228" t="str">
        <f>CONCATENATE(SUM('Разделы 5, 6, 7, 8'!J34:J34),"=",0)</f>
        <v>0=0</v>
      </c>
    </row>
    <row r="1382" spans="1:5" ht="12.75">
      <c r="A1382" s="227">
        <f>IF((SUM('Разделы 5, 6, 7, 8'!S34:S34)=0),"","Неверно!")</f>
      </c>
      <c r="B1382" s="230" t="s">
        <v>833</v>
      </c>
      <c r="C1382" s="228" t="s">
        <v>2010</v>
      </c>
      <c r="D1382" s="228" t="s">
        <v>834</v>
      </c>
      <c r="E1382" s="228" t="str">
        <f>CONCATENATE(SUM('Разделы 5, 6, 7, 8'!S34:S34),"=",0)</f>
        <v>0=0</v>
      </c>
    </row>
    <row r="1383" spans="1:5" ht="12.75">
      <c r="A1383" s="227">
        <f>IF((SUM('Разделы 5, 6, 7, 8'!K34:K34)=0),"","Неверно!")</f>
      </c>
      <c r="B1383" s="230" t="s">
        <v>833</v>
      </c>
      <c r="C1383" s="228" t="s">
        <v>2011</v>
      </c>
      <c r="D1383" s="228" t="s">
        <v>834</v>
      </c>
      <c r="E1383" s="228" t="str">
        <f>CONCATENATE(SUM('Разделы 5, 6, 7, 8'!K34:K34),"=",0)</f>
        <v>0=0</v>
      </c>
    </row>
    <row r="1384" spans="1:5" ht="12.75">
      <c r="A1384" s="227">
        <f>IF((SUM('Разделы 5, 6, 7, 8'!L34:L34)=0),"","Неверно!")</f>
      </c>
      <c r="B1384" s="230" t="s">
        <v>833</v>
      </c>
      <c r="C1384" s="228" t="s">
        <v>2012</v>
      </c>
      <c r="D1384" s="228" t="s">
        <v>834</v>
      </c>
      <c r="E1384" s="228" t="str">
        <f>CONCATENATE(SUM('Разделы 5, 6, 7, 8'!L34:L34),"=",0)</f>
        <v>0=0</v>
      </c>
    </row>
    <row r="1385" spans="1:5" ht="12.75">
      <c r="A1385" s="227">
        <f>IF((SUM('Разделы 5, 6, 7, 8'!M34:M34)=0),"","Неверно!")</f>
      </c>
      <c r="B1385" s="230" t="s">
        <v>833</v>
      </c>
      <c r="C1385" s="228" t="s">
        <v>2013</v>
      </c>
      <c r="D1385" s="228" t="s">
        <v>834</v>
      </c>
      <c r="E1385" s="228" t="str">
        <f>CONCATENATE(SUM('Разделы 5, 6, 7, 8'!M34:M34),"=",0)</f>
        <v>0=0</v>
      </c>
    </row>
    <row r="1386" spans="1:5" ht="12.75">
      <c r="A1386" s="227">
        <f>IF((SUM('Разделы 5, 6, 7, 8'!N34:N34)=0),"","Неверно!")</f>
      </c>
      <c r="B1386" s="230" t="s">
        <v>833</v>
      </c>
      <c r="C1386" s="228" t="s">
        <v>2014</v>
      </c>
      <c r="D1386" s="228" t="s">
        <v>834</v>
      </c>
      <c r="E1386" s="228" t="str">
        <f>CONCATENATE(SUM('Разделы 5, 6, 7, 8'!N34:N34),"=",0)</f>
        <v>0=0</v>
      </c>
    </row>
    <row r="1387" spans="1:5" ht="12.75">
      <c r="A1387" s="227">
        <f>IF((SUM('Разделы 5, 6, 7, 8'!O34:O34)=0),"","Неверно!")</f>
      </c>
      <c r="B1387" s="230" t="s">
        <v>833</v>
      </c>
      <c r="C1387" s="228" t="s">
        <v>2015</v>
      </c>
      <c r="D1387" s="228" t="s">
        <v>834</v>
      </c>
      <c r="E1387" s="228" t="str">
        <f>CONCATENATE(SUM('Разделы 5, 6, 7, 8'!O34:O34),"=",0)</f>
        <v>0=0</v>
      </c>
    </row>
    <row r="1388" spans="1:5" ht="12.75">
      <c r="A1388" s="227">
        <f>IF((SUM('Разделы 5, 6, 7, 8'!P34:P34)=0),"","Неверно!")</f>
      </c>
      <c r="B1388" s="230" t="s">
        <v>833</v>
      </c>
      <c r="C1388" s="228" t="s">
        <v>2016</v>
      </c>
      <c r="D1388" s="228" t="s">
        <v>834</v>
      </c>
      <c r="E1388" s="228" t="str">
        <f>CONCATENATE(SUM('Разделы 5, 6, 7, 8'!P34:P34),"=",0)</f>
        <v>0=0</v>
      </c>
    </row>
    <row r="1389" spans="1:5" ht="12.75">
      <c r="A1389" s="227">
        <f>IF((SUM('Разделы 5, 6, 7, 8'!Q34:Q34)=0),"","Неверно!")</f>
      </c>
      <c r="B1389" s="230" t="s">
        <v>833</v>
      </c>
      <c r="C1389" s="228" t="s">
        <v>2017</v>
      </c>
      <c r="D1389" s="228" t="s">
        <v>834</v>
      </c>
      <c r="E1389" s="228" t="str">
        <f>CONCATENATE(SUM('Разделы 5, 6, 7, 8'!Q34:Q34),"=",0)</f>
        <v>0=0</v>
      </c>
    </row>
    <row r="1390" spans="1:5" ht="12.75">
      <c r="A1390" s="227">
        <f>IF((SUM('Разделы 5, 6, 7, 8'!R34:R34)=0),"","Неверно!")</f>
      </c>
      <c r="B1390" s="230" t="s">
        <v>833</v>
      </c>
      <c r="C1390" s="228" t="s">
        <v>2018</v>
      </c>
      <c r="D1390" s="228" t="s">
        <v>834</v>
      </c>
      <c r="E1390" s="228" t="str">
        <f>CONCATENATE(SUM('Разделы 5, 6, 7, 8'!R34:R34),"=",0)</f>
        <v>0=0</v>
      </c>
    </row>
    <row r="1391" spans="1:5" ht="12.75">
      <c r="A1391" s="227">
        <f>IF((SUM('Разделы 5, 6, 7, 8'!J26:J26)=0),"","Неверно!")</f>
      </c>
      <c r="B1391" s="230" t="s">
        <v>833</v>
      </c>
      <c r="C1391" s="228" t="s">
        <v>2019</v>
      </c>
      <c r="D1391" s="228" t="s">
        <v>834</v>
      </c>
      <c r="E1391" s="228" t="str">
        <f>CONCATENATE(SUM('Разделы 5, 6, 7, 8'!J26:J26),"=",0)</f>
        <v>0=0</v>
      </c>
    </row>
    <row r="1392" spans="1:5" ht="12.75">
      <c r="A1392" s="227">
        <f>IF((SUM('Разделы 5, 6, 7, 8'!S26:S26)=0),"","Неверно!")</f>
      </c>
      <c r="B1392" s="230" t="s">
        <v>833</v>
      </c>
      <c r="C1392" s="228" t="s">
        <v>2020</v>
      </c>
      <c r="D1392" s="228" t="s">
        <v>834</v>
      </c>
      <c r="E1392" s="228" t="str">
        <f>CONCATENATE(SUM('Разделы 5, 6, 7, 8'!S26:S26),"=",0)</f>
        <v>0=0</v>
      </c>
    </row>
    <row r="1393" spans="1:5" ht="12.75">
      <c r="A1393" s="227">
        <f>IF((SUM('Разделы 5, 6, 7, 8'!K26:K26)=0),"","Неверно!")</f>
      </c>
      <c r="B1393" s="230" t="s">
        <v>833</v>
      </c>
      <c r="C1393" s="228" t="s">
        <v>2021</v>
      </c>
      <c r="D1393" s="228" t="s">
        <v>834</v>
      </c>
      <c r="E1393" s="228" t="str">
        <f>CONCATENATE(SUM('Разделы 5, 6, 7, 8'!K26:K26),"=",0)</f>
        <v>0=0</v>
      </c>
    </row>
    <row r="1394" spans="1:5" ht="12.75">
      <c r="A1394" s="227">
        <f>IF((SUM('Разделы 5, 6, 7, 8'!L26:L26)=0),"","Неверно!")</f>
      </c>
      <c r="B1394" s="230" t="s">
        <v>833</v>
      </c>
      <c r="C1394" s="228" t="s">
        <v>2022</v>
      </c>
      <c r="D1394" s="228" t="s">
        <v>834</v>
      </c>
      <c r="E1394" s="228" t="str">
        <f>CONCATENATE(SUM('Разделы 5, 6, 7, 8'!L26:L26),"=",0)</f>
        <v>0=0</v>
      </c>
    </row>
    <row r="1395" spans="1:5" ht="12.75">
      <c r="A1395" s="227">
        <f>IF((SUM('Разделы 5, 6, 7, 8'!M26:M26)=0),"","Неверно!")</f>
      </c>
      <c r="B1395" s="230" t="s">
        <v>833</v>
      </c>
      <c r="C1395" s="228" t="s">
        <v>2023</v>
      </c>
      <c r="D1395" s="228" t="s">
        <v>834</v>
      </c>
      <c r="E1395" s="228" t="str">
        <f>CONCATENATE(SUM('Разделы 5, 6, 7, 8'!M26:M26),"=",0)</f>
        <v>0=0</v>
      </c>
    </row>
    <row r="1396" spans="1:5" ht="12.75">
      <c r="A1396" s="227">
        <f>IF((SUM('Разделы 5, 6, 7, 8'!N26:N26)=0),"","Неверно!")</f>
      </c>
      <c r="B1396" s="230" t="s">
        <v>833</v>
      </c>
      <c r="C1396" s="228" t="s">
        <v>2024</v>
      </c>
      <c r="D1396" s="228" t="s">
        <v>834</v>
      </c>
      <c r="E1396" s="228" t="str">
        <f>CONCATENATE(SUM('Разделы 5, 6, 7, 8'!N26:N26),"=",0)</f>
        <v>0=0</v>
      </c>
    </row>
    <row r="1397" spans="1:5" ht="12.75">
      <c r="A1397" s="227">
        <f>IF((SUM('Разделы 5, 6, 7, 8'!O26:O26)=0),"","Неверно!")</f>
      </c>
      <c r="B1397" s="230" t="s">
        <v>833</v>
      </c>
      <c r="C1397" s="228" t="s">
        <v>2025</v>
      </c>
      <c r="D1397" s="228" t="s">
        <v>834</v>
      </c>
      <c r="E1397" s="228" t="str">
        <f>CONCATENATE(SUM('Разделы 5, 6, 7, 8'!O26:O26),"=",0)</f>
        <v>0=0</v>
      </c>
    </row>
    <row r="1398" spans="1:5" ht="12.75">
      <c r="A1398" s="227">
        <f>IF((SUM('Разделы 5, 6, 7, 8'!P26:P26)=0),"","Неверно!")</f>
      </c>
      <c r="B1398" s="230" t="s">
        <v>833</v>
      </c>
      <c r="C1398" s="228" t="s">
        <v>2026</v>
      </c>
      <c r="D1398" s="228" t="s">
        <v>834</v>
      </c>
      <c r="E1398" s="228" t="str">
        <f>CONCATENATE(SUM('Разделы 5, 6, 7, 8'!P26:P26),"=",0)</f>
        <v>0=0</v>
      </c>
    </row>
    <row r="1399" spans="1:5" ht="12.75">
      <c r="A1399" s="227">
        <f>IF((SUM('Разделы 5, 6, 7, 8'!Q26:Q26)=0),"","Неверно!")</f>
      </c>
      <c r="B1399" s="230" t="s">
        <v>833</v>
      </c>
      <c r="C1399" s="228" t="s">
        <v>2027</v>
      </c>
      <c r="D1399" s="228" t="s">
        <v>834</v>
      </c>
      <c r="E1399" s="228" t="str">
        <f>CONCATENATE(SUM('Разделы 5, 6, 7, 8'!Q26:Q26),"=",0)</f>
        <v>0=0</v>
      </c>
    </row>
    <row r="1400" spans="1:5" ht="12.75">
      <c r="A1400" s="227">
        <f>IF((SUM('Разделы 5, 6, 7, 8'!R26:R26)=0),"","Неверно!")</f>
      </c>
      <c r="B1400" s="230" t="s">
        <v>833</v>
      </c>
      <c r="C1400" s="228" t="s">
        <v>2028</v>
      </c>
      <c r="D1400" s="228" t="s">
        <v>834</v>
      </c>
      <c r="E1400" s="228" t="str">
        <f>CONCATENATE(SUM('Разделы 5, 6, 7, 8'!R26:R26),"=",0)</f>
        <v>0=0</v>
      </c>
    </row>
    <row r="1401" spans="1:5" ht="12.75">
      <c r="A1401" s="227">
        <f>IF((SUM('Разделы 5, 6, 7, 8'!J27:J27)=0),"","Неверно!")</f>
      </c>
      <c r="B1401" s="230" t="s">
        <v>833</v>
      </c>
      <c r="C1401" s="228" t="s">
        <v>2029</v>
      </c>
      <c r="D1401" s="228" t="s">
        <v>834</v>
      </c>
      <c r="E1401" s="228" t="str">
        <f>CONCATENATE(SUM('Разделы 5, 6, 7, 8'!J27:J27),"=",0)</f>
        <v>0=0</v>
      </c>
    </row>
    <row r="1402" spans="1:5" ht="12.75">
      <c r="A1402" s="227">
        <f>IF((SUM('Разделы 5, 6, 7, 8'!S27:S27)=0),"","Неверно!")</f>
      </c>
      <c r="B1402" s="230" t="s">
        <v>833</v>
      </c>
      <c r="C1402" s="228" t="s">
        <v>2030</v>
      </c>
      <c r="D1402" s="228" t="s">
        <v>834</v>
      </c>
      <c r="E1402" s="228" t="str">
        <f>CONCATENATE(SUM('Разделы 5, 6, 7, 8'!S27:S27),"=",0)</f>
        <v>0=0</v>
      </c>
    </row>
    <row r="1403" spans="1:5" ht="12.75">
      <c r="A1403" s="227">
        <f>IF((SUM('Разделы 5, 6, 7, 8'!K27:K27)=0),"","Неверно!")</f>
      </c>
      <c r="B1403" s="230" t="s">
        <v>833</v>
      </c>
      <c r="C1403" s="228" t="s">
        <v>2031</v>
      </c>
      <c r="D1403" s="228" t="s">
        <v>834</v>
      </c>
      <c r="E1403" s="228" t="str">
        <f>CONCATENATE(SUM('Разделы 5, 6, 7, 8'!K27:K27),"=",0)</f>
        <v>0=0</v>
      </c>
    </row>
    <row r="1404" spans="1:5" ht="12.75">
      <c r="A1404" s="227">
        <f>IF((SUM('Разделы 5, 6, 7, 8'!L27:L27)=0),"","Неверно!")</f>
      </c>
      <c r="B1404" s="230" t="s">
        <v>833</v>
      </c>
      <c r="C1404" s="228" t="s">
        <v>2032</v>
      </c>
      <c r="D1404" s="228" t="s">
        <v>834</v>
      </c>
      <c r="E1404" s="228" t="str">
        <f>CONCATENATE(SUM('Разделы 5, 6, 7, 8'!L27:L27),"=",0)</f>
        <v>0=0</v>
      </c>
    </row>
    <row r="1405" spans="1:5" ht="12.75">
      <c r="A1405" s="227">
        <f>IF((SUM('Разделы 5, 6, 7, 8'!M27:M27)=0),"","Неверно!")</f>
      </c>
      <c r="B1405" s="230" t="s">
        <v>833</v>
      </c>
      <c r="C1405" s="228" t="s">
        <v>2033</v>
      </c>
      <c r="D1405" s="228" t="s">
        <v>834</v>
      </c>
      <c r="E1405" s="228" t="str">
        <f>CONCATENATE(SUM('Разделы 5, 6, 7, 8'!M27:M27),"=",0)</f>
        <v>0=0</v>
      </c>
    </row>
    <row r="1406" spans="1:5" ht="12.75">
      <c r="A1406" s="227">
        <f>IF((SUM('Разделы 5, 6, 7, 8'!N27:N27)=0),"","Неверно!")</f>
      </c>
      <c r="B1406" s="230" t="s">
        <v>833</v>
      </c>
      <c r="C1406" s="228" t="s">
        <v>2034</v>
      </c>
      <c r="D1406" s="228" t="s">
        <v>834</v>
      </c>
      <c r="E1406" s="228" t="str">
        <f>CONCATENATE(SUM('Разделы 5, 6, 7, 8'!N27:N27),"=",0)</f>
        <v>0=0</v>
      </c>
    </row>
    <row r="1407" spans="1:5" ht="12.75">
      <c r="A1407" s="227">
        <f>IF((SUM('Разделы 5, 6, 7, 8'!O27:O27)=0),"","Неверно!")</f>
      </c>
      <c r="B1407" s="230" t="s">
        <v>833</v>
      </c>
      <c r="C1407" s="228" t="s">
        <v>2035</v>
      </c>
      <c r="D1407" s="228" t="s">
        <v>834</v>
      </c>
      <c r="E1407" s="228" t="str">
        <f>CONCATENATE(SUM('Разделы 5, 6, 7, 8'!O27:O27),"=",0)</f>
        <v>0=0</v>
      </c>
    </row>
    <row r="1408" spans="1:5" ht="12.75">
      <c r="A1408" s="227">
        <f>IF((SUM('Разделы 5, 6, 7, 8'!P27:P27)=0),"","Неверно!")</f>
      </c>
      <c r="B1408" s="230" t="s">
        <v>833</v>
      </c>
      <c r="C1408" s="228" t="s">
        <v>2036</v>
      </c>
      <c r="D1408" s="228" t="s">
        <v>834</v>
      </c>
      <c r="E1408" s="228" t="str">
        <f>CONCATENATE(SUM('Разделы 5, 6, 7, 8'!P27:P27),"=",0)</f>
        <v>0=0</v>
      </c>
    </row>
    <row r="1409" spans="1:5" ht="12.75">
      <c r="A1409" s="227">
        <f>IF((SUM('Разделы 5, 6, 7, 8'!Q27:Q27)=0),"","Неверно!")</f>
      </c>
      <c r="B1409" s="230" t="s">
        <v>833</v>
      </c>
      <c r="C1409" s="228" t="s">
        <v>2037</v>
      </c>
      <c r="D1409" s="228" t="s">
        <v>834</v>
      </c>
      <c r="E1409" s="228" t="str">
        <f>CONCATENATE(SUM('Разделы 5, 6, 7, 8'!Q27:Q27),"=",0)</f>
        <v>0=0</v>
      </c>
    </row>
    <row r="1410" spans="1:5" ht="12.75">
      <c r="A1410" s="227">
        <f>IF((SUM('Разделы 5, 6, 7, 8'!R27:R27)=0),"","Неверно!")</f>
      </c>
      <c r="B1410" s="230" t="s">
        <v>833</v>
      </c>
      <c r="C1410" s="228" t="s">
        <v>2038</v>
      </c>
      <c r="D1410" s="228" t="s">
        <v>834</v>
      </c>
      <c r="E1410" s="228" t="str">
        <f>CONCATENATE(SUM('Разделы 5, 6, 7, 8'!R27:R27),"=",0)</f>
        <v>0=0</v>
      </c>
    </row>
    <row r="1411" spans="1:5" ht="12.75">
      <c r="A1411" s="227">
        <f>IF((SUM('Разделы 5, 6, 7, 8'!J28:J28)=0),"","Неверно!")</f>
      </c>
      <c r="B1411" s="230" t="s">
        <v>833</v>
      </c>
      <c r="C1411" s="228" t="s">
        <v>2039</v>
      </c>
      <c r="D1411" s="228" t="s">
        <v>834</v>
      </c>
      <c r="E1411" s="228" t="str">
        <f>CONCATENATE(SUM('Разделы 5, 6, 7, 8'!J28:J28),"=",0)</f>
        <v>0=0</v>
      </c>
    </row>
    <row r="1412" spans="1:5" ht="12.75">
      <c r="A1412" s="227">
        <f>IF((SUM('Разделы 5, 6, 7, 8'!S28:S28)=0),"","Неверно!")</f>
      </c>
      <c r="B1412" s="230" t="s">
        <v>833</v>
      </c>
      <c r="C1412" s="228" t="s">
        <v>2040</v>
      </c>
      <c r="D1412" s="228" t="s">
        <v>834</v>
      </c>
      <c r="E1412" s="228" t="str">
        <f>CONCATENATE(SUM('Разделы 5, 6, 7, 8'!S28:S28),"=",0)</f>
        <v>0=0</v>
      </c>
    </row>
    <row r="1413" spans="1:5" ht="12.75">
      <c r="A1413" s="227">
        <f>IF((SUM('Разделы 5, 6, 7, 8'!K28:K28)=0),"","Неверно!")</f>
      </c>
      <c r="B1413" s="230" t="s">
        <v>833</v>
      </c>
      <c r="C1413" s="228" t="s">
        <v>2041</v>
      </c>
      <c r="D1413" s="228" t="s">
        <v>834</v>
      </c>
      <c r="E1413" s="228" t="str">
        <f>CONCATENATE(SUM('Разделы 5, 6, 7, 8'!K28:K28),"=",0)</f>
        <v>0=0</v>
      </c>
    </row>
    <row r="1414" spans="1:5" ht="12.75">
      <c r="A1414" s="227">
        <f>IF((SUM('Разделы 5, 6, 7, 8'!L28:L28)=0),"","Неверно!")</f>
      </c>
      <c r="B1414" s="230" t="s">
        <v>833</v>
      </c>
      <c r="C1414" s="228" t="s">
        <v>2042</v>
      </c>
      <c r="D1414" s="228" t="s">
        <v>834</v>
      </c>
      <c r="E1414" s="228" t="str">
        <f>CONCATENATE(SUM('Разделы 5, 6, 7, 8'!L28:L28),"=",0)</f>
        <v>0=0</v>
      </c>
    </row>
    <row r="1415" spans="1:5" ht="12.75">
      <c r="A1415" s="227">
        <f>IF((SUM('Разделы 5, 6, 7, 8'!M28:M28)=0),"","Неверно!")</f>
      </c>
      <c r="B1415" s="230" t="s">
        <v>833</v>
      </c>
      <c r="C1415" s="228" t="s">
        <v>2043</v>
      </c>
      <c r="D1415" s="228" t="s">
        <v>834</v>
      </c>
      <c r="E1415" s="228" t="str">
        <f>CONCATENATE(SUM('Разделы 5, 6, 7, 8'!M28:M28),"=",0)</f>
        <v>0=0</v>
      </c>
    </row>
    <row r="1416" spans="1:5" ht="12.75">
      <c r="A1416" s="227">
        <f>IF((SUM('Разделы 5, 6, 7, 8'!N28:N28)=0),"","Неверно!")</f>
      </c>
      <c r="B1416" s="230" t="s">
        <v>833</v>
      </c>
      <c r="C1416" s="228" t="s">
        <v>2044</v>
      </c>
      <c r="D1416" s="228" t="s">
        <v>834</v>
      </c>
      <c r="E1416" s="228" t="str">
        <f>CONCATENATE(SUM('Разделы 5, 6, 7, 8'!N28:N28),"=",0)</f>
        <v>0=0</v>
      </c>
    </row>
    <row r="1417" spans="1:5" ht="12.75">
      <c r="A1417" s="227">
        <f>IF((SUM('Разделы 5, 6, 7, 8'!O28:O28)=0),"","Неверно!")</f>
      </c>
      <c r="B1417" s="230" t="s">
        <v>833</v>
      </c>
      <c r="C1417" s="228" t="s">
        <v>2045</v>
      </c>
      <c r="D1417" s="228" t="s">
        <v>834</v>
      </c>
      <c r="E1417" s="228" t="str">
        <f>CONCATENATE(SUM('Разделы 5, 6, 7, 8'!O28:O28),"=",0)</f>
        <v>0=0</v>
      </c>
    </row>
    <row r="1418" spans="1:5" ht="12.75">
      <c r="A1418" s="227">
        <f>IF((SUM('Разделы 5, 6, 7, 8'!P28:P28)=0),"","Неверно!")</f>
      </c>
      <c r="B1418" s="230" t="s">
        <v>833</v>
      </c>
      <c r="C1418" s="228" t="s">
        <v>2046</v>
      </c>
      <c r="D1418" s="228" t="s">
        <v>834</v>
      </c>
      <c r="E1418" s="228" t="str">
        <f>CONCATENATE(SUM('Разделы 5, 6, 7, 8'!P28:P28),"=",0)</f>
        <v>0=0</v>
      </c>
    </row>
    <row r="1419" spans="1:5" ht="12.75">
      <c r="A1419" s="227">
        <f>IF((SUM('Разделы 5, 6, 7, 8'!Q28:Q28)=0),"","Неверно!")</f>
      </c>
      <c r="B1419" s="230" t="s">
        <v>833</v>
      </c>
      <c r="C1419" s="228" t="s">
        <v>2047</v>
      </c>
      <c r="D1419" s="228" t="s">
        <v>834</v>
      </c>
      <c r="E1419" s="228" t="str">
        <f>CONCATENATE(SUM('Разделы 5, 6, 7, 8'!Q28:Q28),"=",0)</f>
        <v>0=0</v>
      </c>
    </row>
    <row r="1420" spans="1:5" ht="12.75">
      <c r="A1420" s="227">
        <f>IF((SUM('Разделы 5, 6, 7, 8'!R28:R28)=0),"","Неверно!")</f>
      </c>
      <c r="B1420" s="230" t="s">
        <v>833</v>
      </c>
      <c r="C1420" s="228" t="s">
        <v>2048</v>
      </c>
      <c r="D1420" s="228" t="s">
        <v>834</v>
      </c>
      <c r="E1420" s="228" t="str">
        <f>CONCATENATE(SUM('Разделы 5, 6, 7, 8'!R28:R28),"=",0)</f>
        <v>0=0</v>
      </c>
    </row>
    <row r="1421" spans="1:5" ht="12.75">
      <c r="A1421" s="227">
        <f>IF((SUM('Разделы 5, 6, 7, 8'!J29:J29)=0),"","Неверно!")</f>
      </c>
      <c r="B1421" s="230" t="s">
        <v>833</v>
      </c>
      <c r="C1421" s="228" t="s">
        <v>2049</v>
      </c>
      <c r="D1421" s="228" t="s">
        <v>834</v>
      </c>
      <c r="E1421" s="228" t="str">
        <f>CONCATENATE(SUM('Разделы 5, 6, 7, 8'!J29:J29),"=",0)</f>
        <v>0=0</v>
      </c>
    </row>
    <row r="1422" spans="1:5" ht="12.75">
      <c r="A1422" s="227">
        <f>IF((SUM('Разделы 5, 6, 7, 8'!S29:S29)=0),"","Неверно!")</f>
      </c>
      <c r="B1422" s="230" t="s">
        <v>833</v>
      </c>
      <c r="C1422" s="228" t="s">
        <v>2050</v>
      </c>
      <c r="D1422" s="228" t="s">
        <v>834</v>
      </c>
      <c r="E1422" s="228" t="str">
        <f>CONCATENATE(SUM('Разделы 5, 6, 7, 8'!S29:S29),"=",0)</f>
        <v>0=0</v>
      </c>
    </row>
    <row r="1423" spans="1:5" ht="12.75">
      <c r="A1423" s="227">
        <f>IF((SUM('Разделы 5, 6, 7, 8'!K29:K29)=0),"","Неверно!")</f>
      </c>
      <c r="B1423" s="230" t="s">
        <v>833</v>
      </c>
      <c r="C1423" s="228" t="s">
        <v>2051</v>
      </c>
      <c r="D1423" s="228" t="s">
        <v>834</v>
      </c>
      <c r="E1423" s="228" t="str">
        <f>CONCATENATE(SUM('Разделы 5, 6, 7, 8'!K29:K29),"=",0)</f>
        <v>0=0</v>
      </c>
    </row>
    <row r="1424" spans="1:5" ht="12.75">
      <c r="A1424" s="227">
        <f>IF((SUM('Разделы 5, 6, 7, 8'!L29:L29)=0),"","Неверно!")</f>
      </c>
      <c r="B1424" s="230" t="s">
        <v>833</v>
      </c>
      <c r="C1424" s="228" t="s">
        <v>2052</v>
      </c>
      <c r="D1424" s="228" t="s">
        <v>834</v>
      </c>
      <c r="E1424" s="228" t="str">
        <f>CONCATENATE(SUM('Разделы 5, 6, 7, 8'!L29:L29),"=",0)</f>
        <v>0=0</v>
      </c>
    </row>
    <row r="1425" spans="1:5" ht="12.75">
      <c r="A1425" s="227">
        <f>IF((SUM('Разделы 5, 6, 7, 8'!M29:M29)=0),"","Неверно!")</f>
      </c>
      <c r="B1425" s="230" t="s">
        <v>833</v>
      </c>
      <c r="C1425" s="228" t="s">
        <v>2053</v>
      </c>
      <c r="D1425" s="228" t="s">
        <v>834</v>
      </c>
      <c r="E1425" s="228" t="str">
        <f>CONCATENATE(SUM('Разделы 5, 6, 7, 8'!M29:M29),"=",0)</f>
        <v>0=0</v>
      </c>
    </row>
    <row r="1426" spans="1:5" ht="12.75">
      <c r="A1426" s="227">
        <f>IF((SUM('Разделы 5, 6, 7, 8'!N29:N29)=0),"","Неверно!")</f>
      </c>
      <c r="B1426" s="230" t="s">
        <v>833</v>
      </c>
      <c r="C1426" s="228" t="s">
        <v>2054</v>
      </c>
      <c r="D1426" s="228" t="s">
        <v>834</v>
      </c>
      <c r="E1426" s="228" t="str">
        <f>CONCATENATE(SUM('Разделы 5, 6, 7, 8'!N29:N29),"=",0)</f>
        <v>0=0</v>
      </c>
    </row>
    <row r="1427" spans="1:5" ht="12.75">
      <c r="A1427" s="227">
        <f>IF((SUM('Разделы 5, 6, 7, 8'!O29:O29)=0),"","Неверно!")</f>
      </c>
      <c r="B1427" s="230" t="s">
        <v>833</v>
      </c>
      <c r="C1427" s="228" t="s">
        <v>2055</v>
      </c>
      <c r="D1427" s="228" t="s">
        <v>834</v>
      </c>
      <c r="E1427" s="228" t="str">
        <f>CONCATENATE(SUM('Разделы 5, 6, 7, 8'!O29:O29),"=",0)</f>
        <v>0=0</v>
      </c>
    </row>
    <row r="1428" spans="1:5" ht="12.75">
      <c r="A1428" s="227">
        <f>IF((SUM('Разделы 5, 6, 7, 8'!P29:P29)=0),"","Неверно!")</f>
      </c>
      <c r="B1428" s="230" t="s">
        <v>833</v>
      </c>
      <c r="C1428" s="228" t="s">
        <v>2056</v>
      </c>
      <c r="D1428" s="228" t="s">
        <v>834</v>
      </c>
      <c r="E1428" s="228" t="str">
        <f>CONCATENATE(SUM('Разделы 5, 6, 7, 8'!P29:P29),"=",0)</f>
        <v>0=0</v>
      </c>
    </row>
    <row r="1429" spans="1:5" ht="12.75">
      <c r="A1429" s="227">
        <f>IF((SUM('Разделы 5, 6, 7, 8'!Q29:Q29)=0),"","Неверно!")</f>
      </c>
      <c r="B1429" s="230" t="s">
        <v>833</v>
      </c>
      <c r="C1429" s="228" t="s">
        <v>2057</v>
      </c>
      <c r="D1429" s="228" t="s">
        <v>834</v>
      </c>
      <c r="E1429" s="228" t="str">
        <f>CONCATENATE(SUM('Разделы 5, 6, 7, 8'!Q29:Q29),"=",0)</f>
        <v>0=0</v>
      </c>
    </row>
    <row r="1430" spans="1:5" ht="12.75">
      <c r="A1430" s="227">
        <f>IF((SUM('Разделы 5, 6, 7, 8'!R29:R29)=0),"","Неверно!")</f>
      </c>
      <c r="B1430" s="230" t="s">
        <v>833</v>
      </c>
      <c r="C1430" s="228" t="s">
        <v>2058</v>
      </c>
      <c r="D1430" s="228" t="s">
        <v>834</v>
      </c>
      <c r="E1430" s="228" t="str">
        <f>CONCATENATE(SUM('Разделы 5, 6, 7, 8'!R29:R29),"=",0)</f>
        <v>0=0</v>
      </c>
    </row>
    <row r="1431" spans="1:5" ht="12.75">
      <c r="A1431" s="227">
        <f>IF((SUM('Разделы 5, 6, 7, 8'!J30:J30)=0),"","Неверно!")</f>
      </c>
      <c r="B1431" s="230" t="s">
        <v>833</v>
      </c>
      <c r="C1431" s="228" t="s">
        <v>2059</v>
      </c>
      <c r="D1431" s="228" t="s">
        <v>834</v>
      </c>
      <c r="E1431" s="228" t="str">
        <f>CONCATENATE(SUM('Разделы 5, 6, 7, 8'!J30:J30),"=",0)</f>
        <v>0=0</v>
      </c>
    </row>
    <row r="1432" spans="1:5" ht="12.75">
      <c r="A1432" s="227">
        <f>IF((SUM('Разделы 5, 6, 7, 8'!S30:S30)=0),"","Неверно!")</f>
      </c>
      <c r="B1432" s="230" t="s">
        <v>833</v>
      </c>
      <c r="C1432" s="228" t="s">
        <v>2060</v>
      </c>
      <c r="D1432" s="228" t="s">
        <v>834</v>
      </c>
      <c r="E1432" s="228" t="str">
        <f>CONCATENATE(SUM('Разделы 5, 6, 7, 8'!S30:S30),"=",0)</f>
        <v>0=0</v>
      </c>
    </row>
    <row r="1433" spans="1:5" ht="12.75">
      <c r="A1433" s="227">
        <f>IF((SUM('Разделы 5, 6, 7, 8'!K30:K30)=0),"","Неверно!")</f>
      </c>
      <c r="B1433" s="230" t="s">
        <v>833</v>
      </c>
      <c r="C1433" s="228" t="s">
        <v>2061</v>
      </c>
      <c r="D1433" s="228" t="s">
        <v>834</v>
      </c>
      <c r="E1433" s="228" t="str">
        <f>CONCATENATE(SUM('Разделы 5, 6, 7, 8'!K30:K30),"=",0)</f>
        <v>0=0</v>
      </c>
    </row>
    <row r="1434" spans="1:5" ht="12.75">
      <c r="A1434" s="227">
        <f>IF((SUM('Разделы 5, 6, 7, 8'!L30:L30)=0),"","Неверно!")</f>
      </c>
      <c r="B1434" s="230" t="s">
        <v>833</v>
      </c>
      <c r="C1434" s="228" t="s">
        <v>2062</v>
      </c>
      <c r="D1434" s="228" t="s">
        <v>834</v>
      </c>
      <c r="E1434" s="228" t="str">
        <f>CONCATENATE(SUM('Разделы 5, 6, 7, 8'!L30:L30),"=",0)</f>
        <v>0=0</v>
      </c>
    </row>
    <row r="1435" spans="1:5" ht="12.75">
      <c r="A1435" s="227">
        <f>IF((SUM('Разделы 5, 6, 7, 8'!M30:M30)=0),"","Неверно!")</f>
      </c>
      <c r="B1435" s="230" t="s">
        <v>833</v>
      </c>
      <c r="C1435" s="228" t="s">
        <v>2063</v>
      </c>
      <c r="D1435" s="228" t="s">
        <v>834</v>
      </c>
      <c r="E1435" s="228" t="str">
        <f>CONCATENATE(SUM('Разделы 5, 6, 7, 8'!M30:M30),"=",0)</f>
        <v>0=0</v>
      </c>
    </row>
    <row r="1436" spans="1:5" ht="12.75">
      <c r="A1436" s="227">
        <f>IF((SUM('Разделы 5, 6, 7, 8'!N30:N30)=0),"","Неверно!")</f>
      </c>
      <c r="B1436" s="230" t="s">
        <v>833</v>
      </c>
      <c r="C1436" s="228" t="s">
        <v>2064</v>
      </c>
      <c r="D1436" s="228" t="s">
        <v>834</v>
      </c>
      <c r="E1436" s="228" t="str">
        <f>CONCATENATE(SUM('Разделы 5, 6, 7, 8'!N30:N30),"=",0)</f>
        <v>0=0</v>
      </c>
    </row>
    <row r="1437" spans="1:5" ht="12.75">
      <c r="A1437" s="227">
        <f>IF((SUM('Разделы 5, 6, 7, 8'!O30:O30)=0),"","Неверно!")</f>
      </c>
      <c r="B1437" s="230" t="s">
        <v>833</v>
      </c>
      <c r="C1437" s="228" t="s">
        <v>2065</v>
      </c>
      <c r="D1437" s="228" t="s">
        <v>834</v>
      </c>
      <c r="E1437" s="228" t="str">
        <f>CONCATENATE(SUM('Разделы 5, 6, 7, 8'!O30:O30),"=",0)</f>
        <v>0=0</v>
      </c>
    </row>
    <row r="1438" spans="1:5" ht="12.75">
      <c r="A1438" s="227">
        <f>IF((SUM('Разделы 5, 6, 7, 8'!P30:P30)=0),"","Неверно!")</f>
      </c>
      <c r="B1438" s="230" t="s">
        <v>833</v>
      </c>
      <c r="C1438" s="228" t="s">
        <v>2066</v>
      </c>
      <c r="D1438" s="228" t="s">
        <v>834</v>
      </c>
      <c r="E1438" s="228" t="str">
        <f>CONCATENATE(SUM('Разделы 5, 6, 7, 8'!P30:P30),"=",0)</f>
        <v>0=0</v>
      </c>
    </row>
    <row r="1439" spans="1:5" ht="12.75">
      <c r="A1439" s="227">
        <f>IF((SUM('Разделы 5, 6, 7, 8'!Q30:Q30)=0),"","Неверно!")</f>
      </c>
      <c r="B1439" s="230" t="s">
        <v>833</v>
      </c>
      <c r="C1439" s="228" t="s">
        <v>2067</v>
      </c>
      <c r="D1439" s="228" t="s">
        <v>834</v>
      </c>
      <c r="E1439" s="228" t="str">
        <f>CONCATENATE(SUM('Разделы 5, 6, 7, 8'!Q30:Q30),"=",0)</f>
        <v>0=0</v>
      </c>
    </row>
    <row r="1440" spans="1:5" ht="12.75">
      <c r="A1440" s="227">
        <f>IF((SUM('Разделы 5, 6, 7, 8'!R30:R30)=0),"","Неверно!")</f>
      </c>
      <c r="B1440" s="230" t="s">
        <v>833</v>
      </c>
      <c r="C1440" s="228" t="s">
        <v>2068</v>
      </c>
      <c r="D1440" s="228" t="s">
        <v>834</v>
      </c>
      <c r="E1440" s="228" t="str">
        <f>CONCATENATE(SUM('Разделы 5, 6, 7, 8'!R30:R30),"=",0)</f>
        <v>0=0</v>
      </c>
    </row>
    <row r="1441" spans="1:5" ht="12.75">
      <c r="A1441" s="227">
        <f>IF((SUM('Разделы 5, 6, 7, 8'!J31:J31)=0),"","Неверно!")</f>
      </c>
      <c r="B1441" s="230" t="s">
        <v>833</v>
      </c>
      <c r="C1441" s="228" t="s">
        <v>2069</v>
      </c>
      <c r="D1441" s="228" t="s">
        <v>834</v>
      </c>
      <c r="E1441" s="228" t="str">
        <f>CONCATENATE(SUM('Разделы 5, 6, 7, 8'!J31:J31),"=",0)</f>
        <v>0=0</v>
      </c>
    </row>
    <row r="1442" spans="1:5" ht="12.75">
      <c r="A1442" s="227">
        <f>IF((SUM('Разделы 5, 6, 7, 8'!S31:S31)=0),"","Неверно!")</f>
      </c>
      <c r="B1442" s="230" t="s">
        <v>833</v>
      </c>
      <c r="C1442" s="228" t="s">
        <v>2070</v>
      </c>
      <c r="D1442" s="228" t="s">
        <v>834</v>
      </c>
      <c r="E1442" s="228" t="str">
        <f>CONCATENATE(SUM('Разделы 5, 6, 7, 8'!S31:S31),"=",0)</f>
        <v>0=0</v>
      </c>
    </row>
    <row r="1443" spans="1:5" ht="12.75">
      <c r="A1443" s="227">
        <f>IF((SUM('Разделы 5, 6, 7, 8'!K31:K31)=0),"","Неверно!")</f>
      </c>
      <c r="B1443" s="230" t="s">
        <v>833</v>
      </c>
      <c r="C1443" s="228" t="s">
        <v>2071</v>
      </c>
      <c r="D1443" s="228" t="s">
        <v>834</v>
      </c>
      <c r="E1443" s="228" t="str">
        <f>CONCATENATE(SUM('Разделы 5, 6, 7, 8'!K31:K31),"=",0)</f>
        <v>0=0</v>
      </c>
    </row>
    <row r="1444" spans="1:5" ht="12.75">
      <c r="A1444" s="227">
        <f>IF((SUM('Разделы 5, 6, 7, 8'!L31:L31)=0),"","Неверно!")</f>
      </c>
      <c r="B1444" s="230" t="s">
        <v>833</v>
      </c>
      <c r="C1444" s="228" t="s">
        <v>2072</v>
      </c>
      <c r="D1444" s="228" t="s">
        <v>834</v>
      </c>
      <c r="E1444" s="228" t="str">
        <f>CONCATENATE(SUM('Разделы 5, 6, 7, 8'!L31:L31),"=",0)</f>
        <v>0=0</v>
      </c>
    </row>
    <row r="1445" spans="1:5" ht="12.75">
      <c r="A1445" s="227">
        <f>IF((SUM('Разделы 5, 6, 7, 8'!M31:M31)=0),"","Неверно!")</f>
      </c>
      <c r="B1445" s="230" t="s">
        <v>833</v>
      </c>
      <c r="C1445" s="228" t="s">
        <v>2073</v>
      </c>
      <c r="D1445" s="228" t="s">
        <v>834</v>
      </c>
      <c r="E1445" s="228" t="str">
        <f>CONCATENATE(SUM('Разделы 5, 6, 7, 8'!M31:M31),"=",0)</f>
        <v>0=0</v>
      </c>
    </row>
    <row r="1446" spans="1:5" ht="12.75">
      <c r="A1446" s="227">
        <f>IF((SUM('Разделы 5, 6, 7, 8'!N31:N31)=0),"","Неверно!")</f>
      </c>
      <c r="B1446" s="230" t="s">
        <v>833</v>
      </c>
      <c r="C1446" s="228" t="s">
        <v>2074</v>
      </c>
      <c r="D1446" s="228" t="s">
        <v>834</v>
      </c>
      <c r="E1446" s="228" t="str">
        <f>CONCATENATE(SUM('Разделы 5, 6, 7, 8'!N31:N31),"=",0)</f>
        <v>0=0</v>
      </c>
    </row>
    <row r="1447" spans="1:5" ht="12.75">
      <c r="A1447" s="227">
        <f>IF((SUM('Разделы 5, 6, 7, 8'!O31:O31)=0),"","Неверно!")</f>
      </c>
      <c r="B1447" s="230" t="s">
        <v>833</v>
      </c>
      <c r="C1447" s="228" t="s">
        <v>2075</v>
      </c>
      <c r="D1447" s="228" t="s">
        <v>834</v>
      </c>
      <c r="E1447" s="228" t="str">
        <f>CONCATENATE(SUM('Разделы 5, 6, 7, 8'!O31:O31),"=",0)</f>
        <v>0=0</v>
      </c>
    </row>
    <row r="1448" spans="1:5" ht="12.75">
      <c r="A1448" s="227">
        <f>IF((SUM('Разделы 5, 6, 7, 8'!P31:P31)=0),"","Неверно!")</f>
      </c>
      <c r="B1448" s="230" t="s">
        <v>833</v>
      </c>
      <c r="C1448" s="228" t="s">
        <v>2076</v>
      </c>
      <c r="D1448" s="228" t="s">
        <v>834</v>
      </c>
      <c r="E1448" s="228" t="str">
        <f>CONCATENATE(SUM('Разделы 5, 6, 7, 8'!P31:P31),"=",0)</f>
        <v>0=0</v>
      </c>
    </row>
    <row r="1449" spans="1:5" ht="12.75">
      <c r="A1449" s="227">
        <f>IF((SUM('Разделы 5, 6, 7, 8'!Q31:Q31)=0),"","Неверно!")</f>
      </c>
      <c r="B1449" s="230" t="s">
        <v>833</v>
      </c>
      <c r="C1449" s="228" t="s">
        <v>2077</v>
      </c>
      <c r="D1449" s="228" t="s">
        <v>834</v>
      </c>
      <c r="E1449" s="228" t="str">
        <f>CONCATENATE(SUM('Разделы 5, 6, 7, 8'!Q31:Q31),"=",0)</f>
        <v>0=0</v>
      </c>
    </row>
    <row r="1450" spans="1:5" ht="12.75">
      <c r="A1450" s="227">
        <f>IF((SUM('Разделы 5, 6, 7, 8'!R31:R31)=0),"","Неверно!")</f>
      </c>
      <c r="B1450" s="230" t="s">
        <v>833</v>
      </c>
      <c r="C1450" s="228" t="s">
        <v>2078</v>
      </c>
      <c r="D1450" s="228" t="s">
        <v>834</v>
      </c>
      <c r="E1450" s="228" t="str">
        <f>CONCATENATE(SUM('Разделы 5, 6, 7, 8'!R31:R31),"=",0)</f>
        <v>0=0</v>
      </c>
    </row>
    <row r="1451" spans="1:5" ht="12.75">
      <c r="A1451" s="227">
        <f>IF((SUM('Разделы 5, 6, 7, 8'!J32:J32)=0),"","Неверно!")</f>
      </c>
      <c r="B1451" s="230" t="s">
        <v>833</v>
      </c>
      <c r="C1451" s="228" t="s">
        <v>2079</v>
      </c>
      <c r="D1451" s="228" t="s">
        <v>834</v>
      </c>
      <c r="E1451" s="228" t="str">
        <f>CONCATENATE(SUM('Разделы 5, 6, 7, 8'!J32:J32),"=",0)</f>
        <v>0=0</v>
      </c>
    </row>
    <row r="1452" spans="1:5" ht="12.75">
      <c r="A1452" s="227">
        <f>IF((SUM('Разделы 5, 6, 7, 8'!S32:S32)=0),"","Неверно!")</f>
      </c>
      <c r="B1452" s="230" t="s">
        <v>833</v>
      </c>
      <c r="C1452" s="228" t="s">
        <v>2080</v>
      </c>
      <c r="D1452" s="228" t="s">
        <v>834</v>
      </c>
      <c r="E1452" s="228" t="str">
        <f>CONCATENATE(SUM('Разделы 5, 6, 7, 8'!S32:S32),"=",0)</f>
        <v>0=0</v>
      </c>
    </row>
    <row r="1453" spans="1:5" ht="12.75">
      <c r="A1453" s="227">
        <f>IF((SUM('Разделы 5, 6, 7, 8'!K32:K32)=0),"","Неверно!")</f>
      </c>
      <c r="B1453" s="230" t="s">
        <v>833</v>
      </c>
      <c r="C1453" s="228" t="s">
        <v>2081</v>
      </c>
      <c r="D1453" s="228" t="s">
        <v>834</v>
      </c>
      <c r="E1453" s="228" t="str">
        <f>CONCATENATE(SUM('Разделы 5, 6, 7, 8'!K32:K32),"=",0)</f>
        <v>0=0</v>
      </c>
    </row>
    <row r="1454" spans="1:5" ht="12.75">
      <c r="A1454" s="227">
        <f>IF((SUM('Разделы 5, 6, 7, 8'!L32:L32)=0),"","Неверно!")</f>
      </c>
      <c r="B1454" s="230" t="s">
        <v>833</v>
      </c>
      <c r="C1454" s="228" t="s">
        <v>2082</v>
      </c>
      <c r="D1454" s="228" t="s">
        <v>834</v>
      </c>
      <c r="E1454" s="228" t="str">
        <f>CONCATENATE(SUM('Разделы 5, 6, 7, 8'!L32:L32),"=",0)</f>
        <v>0=0</v>
      </c>
    </row>
    <row r="1455" spans="1:5" ht="12.75">
      <c r="A1455" s="227">
        <f>IF((SUM('Разделы 5, 6, 7, 8'!M32:M32)=0),"","Неверно!")</f>
      </c>
      <c r="B1455" s="230" t="s">
        <v>833</v>
      </c>
      <c r="C1455" s="228" t="s">
        <v>2083</v>
      </c>
      <c r="D1455" s="228" t="s">
        <v>834</v>
      </c>
      <c r="E1455" s="228" t="str">
        <f>CONCATENATE(SUM('Разделы 5, 6, 7, 8'!M32:M32),"=",0)</f>
        <v>0=0</v>
      </c>
    </row>
    <row r="1456" spans="1:5" ht="12.75">
      <c r="A1456" s="227">
        <f>IF((SUM('Разделы 5, 6, 7, 8'!N32:N32)=0),"","Неверно!")</f>
      </c>
      <c r="B1456" s="230" t="s">
        <v>833</v>
      </c>
      <c r="C1456" s="228" t="s">
        <v>2084</v>
      </c>
      <c r="D1456" s="228" t="s">
        <v>834</v>
      </c>
      <c r="E1456" s="228" t="str">
        <f>CONCATENATE(SUM('Разделы 5, 6, 7, 8'!N32:N32),"=",0)</f>
        <v>0=0</v>
      </c>
    </row>
    <row r="1457" spans="1:5" ht="12.75">
      <c r="A1457" s="227">
        <f>IF((SUM('Разделы 5, 6, 7, 8'!O32:O32)=0),"","Неверно!")</f>
      </c>
      <c r="B1457" s="230" t="s">
        <v>833</v>
      </c>
      <c r="C1457" s="228" t="s">
        <v>2085</v>
      </c>
      <c r="D1457" s="228" t="s">
        <v>834</v>
      </c>
      <c r="E1457" s="228" t="str">
        <f>CONCATENATE(SUM('Разделы 5, 6, 7, 8'!O32:O32),"=",0)</f>
        <v>0=0</v>
      </c>
    </row>
    <row r="1458" spans="1:5" ht="12.75">
      <c r="A1458" s="227">
        <f>IF((SUM('Разделы 5, 6, 7, 8'!P32:P32)=0),"","Неверно!")</f>
      </c>
      <c r="B1458" s="230" t="s">
        <v>833</v>
      </c>
      <c r="C1458" s="228" t="s">
        <v>2086</v>
      </c>
      <c r="D1458" s="228" t="s">
        <v>834</v>
      </c>
      <c r="E1458" s="228" t="str">
        <f>CONCATENATE(SUM('Разделы 5, 6, 7, 8'!P32:P32),"=",0)</f>
        <v>0=0</v>
      </c>
    </row>
    <row r="1459" spans="1:5" ht="12.75">
      <c r="A1459" s="227">
        <f>IF((SUM('Разделы 5, 6, 7, 8'!Q32:Q32)=0),"","Неверно!")</f>
      </c>
      <c r="B1459" s="230" t="s">
        <v>833</v>
      </c>
      <c r="C1459" s="228" t="s">
        <v>2087</v>
      </c>
      <c r="D1459" s="228" t="s">
        <v>834</v>
      </c>
      <c r="E1459" s="228" t="str">
        <f>CONCATENATE(SUM('Разделы 5, 6, 7, 8'!Q32:Q32),"=",0)</f>
        <v>0=0</v>
      </c>
    </row>
    <row r="1460" spans="1:5" ht="12.75">
      <c r="A1460" s="227">
        <f>IF((SUM('Разделы 5, 6, 7, 8'!R32:R32)=0),"","Неверно!")</f>
      </c>
      <c r="B1460" s="230" t="s">
        <v>833</v>
      </c>
      <c r="C1460" s="228" t="s">
        <v>2088</v>
      </c>
      <c r="D1460" s="228" t="s">
        <v>834</v>
      </c>
      <c r="E1460" s="228" t="str">
        <f>CONCATENATE(SUM('Разделы 5, 6, 7, 8'!R32:R32),"=",0)</f>
        <v>0=0</v>
      </c>
    </row>
    <row r="1461" spans="1:5" ht="12.75">
      <c r="A1461" s="227">
        <f>IF((SUM('Разделы 5, 6, 7, 8'!J33:J33)=0),"","Неверно!")</f>
      </c>
      <c r="B1461" s="230" t="s">
        <v>833</v>
      </c>
      <c r="C1461" s="228" t="s">
        <v>2089</v>
      </c>
      <c r="D1461" s="228" t="s">
        <v>834</v>
      </c>
      <c r="E1461" s="228" t="str">
        <f>CONCATENATE(SUM('Разделы 5, 6, 7, 8'!J33:J33),"=",0)</f>
        <v>0=0</v>
      </c>
    </row>
    <row r="1462" spans="1:5" ht="12.75">
      <c r="A1462" s="227">
        <f>IF((SUM('Разделы 5, 6, 7, 8'!S33:S33)=0),"","Неверно!")</f>
      </c>
      <c r="B1462" s="230" t="s">
        <v>833</v>
      </c>
      <c r="C1462" s="228" t="s">
        <v>2090</v>
      </c>
      <c r="D1462" s="228" t="s">
        <v>834</v>
      </c>
      <c r="E1462" s="228" t="str">
        <f>CONCATENATE(SUM('Разделы 5, 6, 7, 8'!S33:S33),"=",0)</f>
        <v>0=0</v>
      </c>
    </row>
    <row r="1463" spans="1:5" ht="12.75">
      <c r="A1463" s="227">
        <f>IF((SUM('Разделы 5, 6, 7, 8'!K33:K33)=0),"","Неверно!")</f>
      </c>
      <c r="B1463" s="230" t="s">
        <v>833</v>
      </c>
      <c r="C1463" s="228" t="s">
        <v>2091</v>
      </c>
      <c r="D1463" s="228" t="s">
        <v>834</v>
      </c>
      <c r="E1463" s="228" t="str">
        <f>CONCATENATE(SUM('Разделы 5, 6, 7, 8'!K33:K33),"=",0)</f>
        <v>0=0</v>
      </c>
    </row>
    <row r="1464" spans="1:5" ht="12.75">
      <c r="A1464" s="227">
        <f>IF((SUM('Разделы 5, 6, 7, 8'!L33:L33)=0),"","Неверно!")</f>
      </c>
      <c r="B1464" s="230" t="s">
        <v>833</v>
      </c>
      <c r="C1464" s="228" t="s">
        <v>2092</v>
      </c>
      <c r="D1464" s="228" t="s">
        <v>834</v>
      </c>
      <c r="E1464" s="228" t="str">
        <f>CONCATENATE(SUM('Разделы 5, 6, 7, 8'!L33:L33),"=",0)</f>
        <v>0=0</v>
      </c>
    </row>
    <row r="1465" spans="1:5" ht="12.75">
      <c r="A1465" s="227">
        <f>IF((SUM('Разделы 5, 6, 7, 8'!M33:M33)=0),"","Неверно!")</f>
      </c>
      <c r="B1465" s="230" t="s">
        <v>833</v>
      </c>
      <c r="C1465" s="228" t="s">
        <v>2093</v>
      </c>
      <c r="D1465" s="228" t="s">
        <v>834</v>
      </c>
      <c r="E1465" s="228" t="str">
        <f>CONCATENATE(SUM('Разделы 5, 6, 7, 8'!M33:M33),"=",0)</f>
        <v>0=0</v>
      </c>
    </row>
    <row r="1466" spans="1:5" ht="12.75">
      <c r="A1466" s="227">
        <f>IF((SUM('Разделы 5, 6, 7, 8'!N33:N33)=0),"","Неверно!")</f>
      </c>
      <c r="B1466" s="230" t="s">
        <v>833</v>
      </c>
      <c r="C1466" s="228" t="s">
        <v>2094</v>
      </c>
      <c r="D1466" s="228" t="s">
        <v>834</v>
      </c>
      <c r="E1466" s="228" t="str">
        <f>CONCATENATE(SUM('Разделы 5, 6, 7, 8'!N33:N33),"=",0)</f>
        <v>0=0</v>
      </c>
    </row>
    <row r="1467" spans="1:5" ht="12.75">
      <c r="A1467" s="227">
        <f>IF((SUM('Разделы 5, 6, 7, 8'!O33:O33)=0),"","Неверно!")</f>
      </c>
      <c r="B1467" s="230" t="s">
        <v>833</v>
      </c>
      <c r="C1467" s="228" t="s">
        <v>2095</v>
      </c>
      <c r="D1467" s="228" t="s">
        <v>834</v>
      </c>
      <c r="E1467" s="228" t="str">
        <f>CONCATENATE(SUM('Разделы 5, 6, 7, 8'!O33:O33),"=",0)</f>
        <v>0=0</v>
      </c>
    </row>
    <row r="1468" spans="1:5" ht="12.75">
      <c r="A1468" s="227">
        <f>IF((SUM('Разделы 5, 6, 7, 8'!P33:P33)=0),"","Неверно!")</f>
      </c>
      <c r="B1468" s="230" t="s">
        <v>833</v>
      </c>
      <c r="C1468" s="228" t="s">
        <v>2096</v>
      </c>
      <c r="D1468" s="228" t="s">
        <v>834</v>
      </c>
      <c r="E1468" s="228" t="str">
        <f>CONCATENATE(SUM('Разделы 5, 6, 7, 8'!P33:P33),"=",0)</f>
        <v>0=0</v>
      </c>
    </row>
    <row r="1469" spans="1:5" ht="12.75">
      <c r="A1469" s="227">
        <f>IF((SUM('Разделы 5, 6, 7, 8'!Q33:Q33)=0),"","Неверно!")</f>
      </c>
      <c r="B1469" s="230" t="s">
        <v>833</v>
      </c>
      <c r="C1469" s="228" t="s">
        <v>2097</v>
      </c>
      <c r="D1469" s="228" t="s">
        <v>834</v>
      </c>
      <c r="E1469" s="228" t="str">
        <f>CONCATENATE(SUM('Разделы 5, 6, 7, 8'!Q33:Q33),"=",0)</f>
        <v>0=0</v>
      </c>
    </row>
    <row r="1470" spans="1:5" ht="12.75">
      <c r="A1470" s="227">
        <f>IF((SUM('Разделы 5, 6, 7, 8'!R33:R33)=0),"","Неверно!")</f>
      </c>
      <c r="B1470" s="230" t="s">
        <v>833</v>
      </c>
      <c r="C1470" s="228" t="s">
        <v>2098</v>
      </c>
      <c r="D1470" s="228" t="s">
        <v>834</v>
      </c>
      <c r="E1470" s="228" t="str">
        <f>CONCATENATE(SUM('Разделы 5, 6, 7, 8'!R33:R33),"=",0)</f>
        <v>0=0</v>
      </c>
    </row>
    <row r="1471" spans="1:5" ht="12.75">
      <c r="A1471" s="227">
        <f>IF((SUM('Разделы 5, 6, 7, 8'!J9:J9)=0),"","Неверно!")</f>
      </c>
      <c r="B1471" s="230" t="s">
        <v>835</v>
      </c>
      <c r="C1471" s="228" t="s">
        <v>1899</v>
      </c>
      <c r="D1471" s="228" t="s">
        <v>836</v>
      </c>
      <c r="E1471" s="228" t="str">
        <f>CONCATENATE(SUM('Разделы 5, 6, 7, 8'!J9:J9),"=",0)</f>
        <v>0=0</v>
      </c>
    </row>
    <row r="1472" spans="1:5" ht="12.75">
      <c r="A1472" s="227">
        <f>IF((SUM('Разделы 5, 6, 7, 8'!S9:S9)=0),"","Неверно!")</f>
      </c>
      <c r="B1472" s="230" t="s">
        <v>835</v>
      </c>
      <c r="C1472" s="228" t="s">
        <v>1900</v>
      </c>
      <c r="D1472" s="228" t="s">
        <v>836</v>
      </c>
      <c r="E1472" s="228" t="str">
        <f>CONCATENATE(SUM('Разделы 5, 6, 7, 8'!S9:S9),"=",0)</f>
        <v>0=0</v>
      </c>
    </row>
    <row r="1473" spans="1:5" ht="12.75">
      <c r="A1473" s="227">
        <f>IF((SUM('Разделы 5, 6, 7, 8'!K9:K9)=0),"","Неверно!")</f>
      </c>
      <c r="B1473" s="230" t="s">
        <v>835</v>
      </c>
      <c r="C1473" s="228" t="s">
        <v>1901</v>
      </c>
      <c r="D1473" s="228" t="s">
        <v>836</v>
      </c>
      <c r="E1473" s="228" t="str">
        <f>CONCATENATE(SUM('Разделы 5, 6, 7, 8'!K9:K9),"=",0)</f>
        <v>0=0</v>
      </c>
    </row>
    <row r="1474" spans="1:5" ht="12.75">
      <c r="A1474" s="227">
        <f>IF((SUM('Разделы 5, 6, 7, 8'!L9:L9)=0),"","Неверно!")</f>
      </c>
      <c r="B1474" s="230" t="s">
        <v>835</v>
      </c>
      <c r="C1474" s="228" t="s">
        <v>1902</v>
      </c>
      <c r="D1474" s="228" t="s">
        <v>836</v>
      </c>
      <c r="E1474" s="228" t="str">
        <f>CONCATENATE(SUM('Разделы 5, 6, 7, 8'!L9:L9),"=",0)</f>
        <v>0=0</v>
      </c>
    </row>
    <row r="1475" spans="1:5" ht="12.75">
      <c r="A1475" s="227">
        <f>IF((SUM('Разделы 5, 6, 7, 8'!M9:M9)=0),"","Неверно!")</f>
      </c>
      <c r="B1475" s="230" t="s">
        <v>835</v>
      </c>
      <c r="C1475" s="228" t="s">
        <v>1903</v>
      </c>
      <c r="D1475" s="228" t="s">
        <v>836</v>
      </c>
      <c r="E1475" s="228" t="str">
        <f>CONCATENATE(SUM('Разделы 5, 6, 7, 8'!M9:M9),"=",0)</f>
        <v>0=0</v>
      </c>
    </row>
    <row r="1476" spans="1:5" ht="12.75">
      <c r="A1476" s="227">
        <f>IF((SUM('Разделы 5, 6, 7, 8'!N9:N9)=0),"","Неверно!")</f>
      </c>
      <c r="B1476" s="230" t="s">
        <v>835</v>
      </c>
      <c r="C1476" s="228" t="s">
        <v>1904</v>
      </c>
      <c r="D1476" s="228" t="s">
        <v>836</v>
      </c>
      <c r="E1476" s="228" t="str">
        <f>CONCATENATE(SUM('Разделы 5, 6, 7, 8'!N9:N9),"=",0)</f>
        <v>0=0</v>
      </c>
    </row>
    <row r="1477" spans="1:5" ht="12.75">
      <c r="A1477" s="227">
        <f>IF((SUM('Разделы 5, 6, 7, 8'!O9:O9)=0),"","Неверно!")</f>
      </c>
      <c r="B1477" s="230" t="s">
        <v>835</v>
      </c>
      <c r="C1477" s="228" t="s">
        <v>1905</v>
      </c>
      <c r="D1477" s="228" t="s">
        <v>836</v>
      </c>
      <c r="E1477" s="228" t="str">
        <f>CONCATENATE(SUM('Разделы 5, 6, 7, 8'!O9:O9),"=",0)</f>
        <v>0=0</v>
      </c>
    </row>
    <row r="1478" spans="1:5" ht="12.75">
      <c r="A1478" s="227">
        <f>IF((SUM('Разделы 5, 6, 7, 8'!P9:P9)=0),"","Неверно!")</f>
      </c>
      <c r="B1478" s="230" t="s">
        <v>835</v>
      </c>
      <c r="C1478" s="228" t="s">
        <v>1906</v>
      </c>
      <c r="D1478" s="228" t="s">
        <v>836</v>
      </c>
      <c r="E1478" s="228" t="str">
        <f>CONCATENATE(SUM('Разделы 5, 6, 7, 8'!P9:P9),"=",0)</f>
        <v>0=0</v>
      </c>
    </row>
    <row r="1479" spans="1:5" ht="12.75">
      <c r="A1479" s="227">
        <f>IF((SUM('Разделы 5, 6, 7, 8'!Q9:Q9)=0),"","Неверно!")</f>
      </c>
      <c r="B1479" s="230" t="s">
        <v>835</v>
      </c>
      <c r="C1479" s="228" t="s">
        <v>1907</v>
      </c>
      <c r="D1479" s="228" t="s">
        <v>836</v>
      </c>
      <c r="E1479" s="228" t="str">
        <f>CONCATENATE(SUM('Разделы 5, 6, 7, 8'!Q9:Q9),"=",0)</f>
        <v>0=0</v>
      </c>
    </row>
    <row r="1480" spans="1:5" ht="12.75">
      <c r="A1480" s="227">
        <f>IF((SUM('Разделы 5, 6, 7, 8'!R9:R9)=0),"","Неверно!")</f>
      </c>
      <c r="B1480" s="230" t="s">
        <v>835</v>
      </c>
      <c r="C1480" s="228" t="s">
        <v>1908</v>
      </c>
      <c r="D1480" s="228" t="s">
        <v>836</v>
      </c>
      <c r="E1480" s="228" t="str">
        <f>CONCATENATE(SUM('Разделы 5, 6, 7, 8'!R9:R9),"=",0)</f>
        <v>0=0</v>
      </c>
    </row>
    <row r="1481" spans="1:5" ht="12.75">
      <c r="A1481" s="227">
        <f>IF((SUM('Разделы 5, 6, 7, 8'!J18:J18)=0),"","Неверно!")</f>
      </c>
      <c r="B1481" s="230" t="s">
        <v>835</v>
      </c>
      <c r="C1481" s="228" t="s">
        <v>1909</v>
      </c>
      <c r="D1481" s="228" t="s">
        <v>836</v>
      </c>
      <c r="E1481" s="228" t="str">
        <f>CONCATENATE(SUM('Разделы 5, 6, 7, 8'!J18:J18),"=",0)</f>
        <v>0=0</v>
      </c>
    </row>
    <row r="1482" spans="1:5" ht="12.75">
      <c r="A1482" s="227">
        <f>IF((SUM('Разделы 5, 6, 7, 8'!S18:S18)=0),"","Неверно!")</f>
      </c>
      <c r="B1482" s="230" t="s">
        <v>835</v>
      </c>
      <c r="C1482" s="228" t="s">
        <v>1910</v>
      </c>
      <c r="D1482" s="228" t="s">
        <v>836</v>
      </c>
      <c r="E1482" s="228" t="str">
        <f>CONCATENATE(SUM('Разделы 5, 6, 7, 8'!S18:S18),"=",0)</f>
        <v>0=0</v>
      </c>
    </row>
    <row r="1483" spans="1:5" ht="12.75">
      <c r="A1483" s="227">
        <f>IF((SUM('Разделы 5, 6, 7, 8'!K18:K18)=0),"","Неверно!")</f>
      </c>
      <c r="B1483" s="230" t="s">
        <v>835</v>
      </c>
      <c r="C1483" s="228" t="s">
        <v>1911</v>
      </c>
      <c r="D1483" s="228" t="s">
        <v>836</v>
      </c>
      <c r="E1483" s="228" t="str">
        <f>CONCATENATE(SUM('Разделы 5, 6, 7, 8'!K18:K18),"=",0)</f>
        <v>0=0</v>
      </c>
    </row>
    <row r="1484" spans="1:5" ht="12.75">
      <c r="A1484" s="227">
        <f>IF((SUM('Разделы 5, 6, 7, 8'!L18:L18)=0),"","Неверно!")</f>
      </c>
      <c r="B1484" s="230" t="s">
        <v>835</v>
      </c>
      <c r="C1484" s="228" t="s">
        <v>1912</v>
      </c>
      <c r="D1484" s="228" t="s">
        <v>836</v>
      </c>
      <c r="E1484" s="228" t="str">
        <f>CONCATENATE(SUM('Разделы 5, 6, 7, 8'!L18:L18),"=",0)</f>
        <v>0=0</v>
      </c>
    </row>
    <row r="1485" spans="1:5" ht="12.75">
      <c r="A1485" s="227">
        <f>IF((SUM('Разделы 5, 6, 7, 8'!M18:M18)=0),"","Неверно!")</f>
      </c>
      <c r="B1485" s="230" t="s">
        <v>835</v>
      </c>
      <c r="C1485" s="228" t="s">
        <v>1913</v>
      </c>
      <c r="D1485" s="228" t="s">
        <v>836</v>
      </c>
      <c r="E1485" s="228" t="str">
        <f>CONCATENATE(SUM('Разделы 5, 6, 7, 8'!M18:M18),"=",0)</f>
        <v>0=0</v>
      </c>
    </row>
    <row r="1486" spans="1:5" ht="12.75">
      <c r="A1486" s="227">
        <f>IF((SUM('Разделы 5, 6, 7, 8'!N18:N18)=0),"","Неверно!")</f>
      </c>
      <c r="B1486" s="230" t="s">
        <v>835</v>
      </c>
      <c r="C1486" s="228" t="s">
        <v>1914</v>
      </c>
      <c r="D1486" s="228" t="s">
        <v>836</v>
      </c>
      <c r="E1486" s="228" t="str">
        <f>CONCATENATE(SUM('Разделы 5, 6, 7, 8'!N18:N18),"=",0)</f>
        <v>0=0</v>
      </c>
    </row>
    <row r="1487" spans="1:5" ht="12.75">
      <c r="A1487" s="227">
        <f>IF((SUM('Разделы 5, 6, 7, 8'!O18:O18)=0),"","Неверно!")</f>
      </c>
      <c r="B1487" s="230" t="s">
        <v>835</v>
      </c>
      <c r="C1487" s="228" t="s">
        <v>1915</v>
      </c>
      <c r="D1487" s="228" t="s">
        <v>836</v>
      </c>
      <c r="E1487" s="228" t="str">
        <f>CONCATENATE(SUM('Разделы 5, 6, 7, 8'!O18:O18),"=",0)</f>
        <v>0=0</v>
      </c>
    </row>
    <row r="1488" spans="1:5" ht="12.75">
      <c r="A1488" s="227">
        <f>IF((SUM('Разделы 5, 6, 7, 8'!P18:P18)=0),"","Неверно!")</f>
      </c>
      <c r="B1488" s="230" t="s">
        <v>835</v>
      </c>
      <c r="C1488" s="228" t="s">
        <v>1916</v>
      </c>
      <c r="D1488" s="228" t="s">
        <v>836</v>
      </c>
      <c r="E1488" s="228" t="str">
        <f>CONCATENATE(SUM('Разделы 5, 6, 7, 8'!P18:P18),"=",0)</f>
        <v>0=0</v>
      </c>
    </row>
    <row r="1489" spans="1:5" ht="12.75">
      <c r="A1489" s="227">
        <f>IF((SUM('Разделы 5, 6, 7, 8'!Q18:Q18)=0),"","Неверно!")</f>
      </c>
      <c r="B1489" s="230" t="s">
        <v>835</v>
      </c>
      <c r="C1489" s="228" t="s">
        <v>1917</v>
      </c>
      <c r="D1489" s="228" t="s">
        <v>836</v>
      </c>
      <c r="E1489" s="228" t="str">
        <f>CONCATENATE(SUM('Разделы 5, 6, 7, 8'!Q18:Q18),"=",0)</f>
        <v>0=0</v>
      </c>
    </row>
    <row r="1490" spans="1:5" ht="12.75">
      <c r="A1490" s="227">
        <f>IF((SUM('Разделы 5, 6, 7, 8'!R18:R18)=0),"","Неверно!")</f>
      </c>
      <c r="B1490" s="230" t="s">
        <v>835</v>
      </c>
      <c r="C1490" s="228" t="s">
        <v>1918</v>
      </c>
      <c r="D1490" s="228" t="s">
        <v>836</v>
      </c>
      <c r="E1490" s="228" t="str">
        <f>CONCATENATE(SUM('Разделы 5, 6, 7, 8'!R18:R18),"=",0)</f>
        <v>0=0</v>
      </c>
    </row>
    <row r="1491" spans="1:5" ht="12.75">
      <c r="A1491" s="227">
        <f>IF((SUM('Разделы 5, 6, 7, 8'!J10:J10)=0),"","Неверно!")</f>
      </c>
      <c r="B1491" s="230" t="s">
        <v>835</v>
      </c>
      <c r="C1491" s="228" t="s">
        <v>1919</v>
      </c>
      <c r="D1491" s="228" t="s">
        <v>836</v>
      </c>
      <c r="E1491" s="228" t="str">
        <f>CONCATENATE(SUM('Разделы 5, 6, 7, 8'!J10:J10),"=",0)</f>
        <v>0=0</v>
      </c>
    </row>
    <row r="1492" spans="1:5" ht="12.75">
      <c r="A1492" s="227">
        <f>IF((SUM('Разделы 5, 6, 7, 8'!S10:S10)=0),"","Неверно!")</f>
      </c>
      <c r="B1492" s="230" t="s">
        <v>835</v>
      </c>
      <c r="C1492" s="228" t="s">
        <v>1920</v>
      </c>
      <c r="D1492" s="228" t="s">
        <v>836</v>
      </c>
      <c r="E1492" s="228" t="str">
        <f>CONCATENATE(SUM('Разделы 5, 6, 7, 8'!S10:S10),"=",0)</f>
        <v>0=0</v>
      </c>
    </row>
    <row r="1493" spans="1:5" ht="12.75">
      <c r="A1493" s="227">
        <f>IF((SUM('Разделы 5, 6, 7, 8'!K10:K10)=0),"","Неверно!")</f>
      </c>
      <c r="B1493" s="230" t="s">
        <v>835</v>
      </c>
      <c r="C1493" s="228" t="s">
        <v>1921</v>
      </c>
      <c r="D1493" s="228" t="s">
        <v>836</v>
      </c>
      <c r="E1493" s="228" t="str">
        <f>CONCATENATE(SUM('Разделы 5, 6, 7, 8'!K10:K10),"=",0)</f>
        <v>0=0</v>
      </c>
    </row>
    <row r="1494" spans="1:5" ht="12.75">
      <c r="A1494" s="227">
        <f>IF((SUM('Разделы 5, 6, 7, 8'!L10:L10)=0),"","Неверно!")</f>
      </c>
      <c r="B1494" s="230" t="s">
        <v>835</v>
      </c>
      <c r="C1494" s="228" t="s">
        <v>1922</v>
      </c>
      <c r="D1494" s="228" t="s">
        <v>836</v>
      </c>
      <c r="E1494" s="228" t="str">
        <f>CONCATENATE(SUM('Разделы 5, 6, 7, 8'!L10:L10),"=",0)</f>
        <v>0=0</v>
      </c>
    </row>
    <row r="1495" spans="1:5" ht="12.75">
      <c r="A1495" s="227">
        <f>IF((SUM('Разделы 5, 6, 7, 8'!M10:M10)=0),"","Неверно!")</f>
      </c>
      <c r="B1495" s="230" t="s">
        <v>835</v>
      </c>
      <c r="C1495" s="228" t="s">
        <v>1923</v>
      </c>
      <c r="D1495" s="228" t="s">
        <v>836</v>
      </c>
      <c r="E1495" s="228" t="str">
        <f>CONCATENATE(SUM('Разделы 5, 6, 7, 8'!M10:M10),"=",0)</f>
        <v>0=0</v>
      </c>
    </row>
    <row r="1496" spans="1:5" ht="12.75">
      <c r="A1496" s="227">
        <f>IF((SUM('Разделы 5, 6, 7, 8'!N10:N10)=0),"","Неверно!")</f>
      </c>
      <c r="B1496" s="230" t="s">
        <v>835</v>
      </c>
      <c r="C1496" s="228" t="s">
        <v>1924</v>
      </c>
      <c r="D1496" s="228" t="s">
        <v>836</v>
      </c>
      <c r="E1496" s="228" t="str">
        <f>CONCATENATE(SUM('Разделы 5, 6, 7, 8'!N10:N10),"=",0)</f>
        <v>0=0</v>
      </c>
    </row>
    <row r="1497" spans="1:5" ht="12.75">
      <c r="A1497" s="227">
        <f>IF((SUM('Разделы 5, 6, 7, 8'!O10:O10)=0),"","Неверно!")</f>
      </c>
      <c r="B1497" s="230" t="s">
        <v>835</v>
      </c>
      <c r="C1497" s="228" t="s">
        <v>1925</v>
      </c>
      <c r="D1497" s="228" t="s">
        <v>836</v>
      </c>
      <c r="E1497" s="228" t="str">
        <f>CONCATENATE(SUM('Разделы 5, 6, 7, 8'!O10:O10),"=",0)</f>
        <v>0=0</v>
      </c>
    </row>
    <row r="1498" spans="1:5" ht="12.75">
      <c r="A1498" s="227">
        <f>IF((SUM('Разделы 5, 6, 7, 8'!P10:P10)=0),"","Неверно!")</f>
      </c>
      <c r="B1498" s="230" t="s">
        <v>835</v>
      </c>
      <c r="C1498" s="228" t="s">
        <v>1926</v>
      </c>
      <c r="D1498" s="228" t="s">
        <v>836</v>
      </c>
      <c r="E1498" s="228" t="str">
        <f>CONCATENATE(SUM('Разделы 5, 6, 7, 8'!P10:P10),"=",0)</f>
        <v>0=0</v>
      </c>
    </row>
    <row r="1499" spans="1:5" ht="12.75">
      <c r="A1499" s="227">
        <f>IF((SUM('Разделы 5, 6, 7, 8'!Q10:Q10)=0),"","Неверно!")</f>
      </c>
      <c r="B1499" s="230" t="s">
        <v>835</v>
      </c>
      <c r="C1499" s="228" t="s">
        <v>1927</v>
      </c>
      <c r="D1499" s="228" t="s">
        <v>836</v>
      </c>
      <c r="E1499" s="228" t="str">
        <f>CONCATENATE(SUM('Разделы 5, 6, 7, 8'!Q10:Q10),"=",0)</f>
        <v>0=0</v>
      </c>
    </row>
    <row r="1500" spans="1:5" ht="12.75">
      <c r="A1500" s="227">
        <f>IF((SUM('Разделы 5, 6, 7, 8'!R10:R10)=0),"","Неверно!")</f>
      </c>
      <c r="B1500" s="230" t="s">
        <v>835</v>
      </c>
      <c r="C1500" s="228" t="s">
        <v>1928</v>
      </c>
      <c r="D1500" s="228" t="s">
        <v>836</v>
      </c>
      <c r="E1500" s="228" t="str">
        <f>CONCATENATE(SUM('Разделы 5, 6, 7, 8'!R10:R10),"=",0)</f>
        <v>0=0</v>
      </c>
    </row>
    <row r="1501" spans="1:5" ht="12.75">
      <c r="A1501" s="227">
        <f>IF((SUM('Разделы 5, 6, 7, 8'!J11:J11)=0),"","Неверно!")</f>
      </c>
      <c r="B1501" s="230" t="s">
        <v>835</v>
      </c>
      <c r="C1501" s="228" t="s">
        <v>1929</v>
      </c>
      <c r="D1501" s="228" t="s">
        <v>836</v>
      </c>
      <c r="E1501" s="228" t="str">
        <f>CONCATENATE(SUM('Разделы 5, 6, 7, 8'!J11:J11),"=",0)</f>
        <v>0=0</v>
      </c>
    </row>
    <row r="1502" spans="1:5" ht="12.75">
      <c r="A1502" s="227">
        <f>IF((SUM('Разделы 5, 6, 7, 8'!S11:S11)=0),"","Неверно!")</f>
      </c>
      <c r="B1502" s="230" t="s">
        <v>835</v>
      </c>
      <c r="C1502" s="228" t="s">
        <v>1930</v>
      </c>
      <c r="D1502" s="228" t="s">
        <v>836</v>
      </c>
      <c r="E1502" s="228" t="str">
        <f>CONCATENATE(SUM('Разделы 5, 6, 7, 8'!S11:S11),"=",0)</f>
        <v>0=0</v>
      </c>
    </row>
    <row r="1503" spans="1:5" ht="12.75">
      <c r="A1503" s="227">
        <f>IF((SUM('Разделы 5, 6, 7, 8'!K11:K11)=0),"","Неверно!")</f>
      </c>
      <c r="B1503" s="230" t="s">
        <v>835</v>
      </c>
      <c r="C1503" s="228" t="s">
        <v>1931</v>
      </c>
      <c r="D1503" s="228" t="s">
        <v>836</v>
      </c>
      <c r="E1503" s="228" t="str">
        <f>CONCATENATE(SUM('Разделы 5, 6, 7, 8'!K11:K11),"=",0)</f>
        <v>0=0</v>
      </c>
    </row>
    <row r="1504" spans="1:5" ht="12.75">
      <c r="A1504" s="227">
        <f>IF((SUM('Разделы 5, 6, 7, 8'!L11:L11)=0),"","Неверно!")</f>
      </c>
      <c r="B1504" s="230" t="s">
        <v>835</v>
      </c>
      <c r="C1504" s="228" t="s">
        <v>1932</v>
      </c>
      <c r="D1504" s="228" t="s">
        <v>836</v>
      </c>
      <c r="E1504" s="228" t="str">
        <f>CONCATENATE(SUM('Разделы 5, 6, 7, 8'!L11:L11),"=",0)</f>
        <v>0=0</v>
      </c>
    </row>
    <row r="1505" spans="1:5" ht="12.75">
      <c r="A1505" s="227">
        <f>IF((SUM('Разделы 5, 6, 7, 8'!M11:M11)=0),"","Неверно!")</f>
      </c>
      <c r="B1505" s="230" t="s">
        <v>835</v>
      </c>
      <c r="C1505" s="228" t="s">
        <v>1933</v>
      </c>
      <c r="D1505" s="228" t="s">
        <v>836</v>
      </c>
      <c r="E1505" s="228" t="str">
        <f>CONCATENATE(SUM('Разделы 5, 6, 7, 8'!M11:M11),"=",0)</f>
        <v>0=0</v>
      </c>
    </row>
    <row r="1506" spans="1:5" ht="12.75">
      <c r="A1506" s="227">
        <f>IF((SUM('Разделы 5, 6, 7, 8'!N11:N11)=0),"","Неверно!")</f>
      </c>
      <c r="B1506" s="230" t="s">
        <v>835</v>
      </c>
      <c r="C1506" s="228" t="s">
        <v>1934</v>
      </c>
      <c r="D1506" s="228" t="s">
        <v>836</v>
      </c>
      <c r="E1506" s="228" t="str">
        <f>CONCATENATE(SUM('Разделы 5, 6, 7, 8'!N11:N11),"=",0)</f>
        <v>0=0</v>
      </c>
    </row>
    <row r="1507" spans="1:5" ht="12.75">
      <c r="A1507" s="227">
        <f>IF((SUM('Разделы 5, 6, 7, 8'!O11:O11)=0),"","Неверно!")</f>
      </c>
      <c r="B1507" s="230" t="s">
        <v>835</v>
      </c>
      <c r="C1507" s="228" t="s">
        <v>1935</v>
      </c>
      <c r="D1507" s="228" t="s">
        <v>836</v>
      </c>
      <c r="E1507" s="228" t="str">
        <f>CONCATENATE(SUM('Разделы 5, 6, 7, 8'!O11:O11),"=",0)</f>
        <v>0=0</v>
      </c>
    </row>
    <row r="1508" spans="1:5" ht="12.75">
      <c r="A1508" s="227">
        <f>IF((SUM('Разделы 5, 6, 7, 8'!P11:P11)=0),"","Неверно!")</f>
      </c>
      <c r="B1508" s="230" t="s">
        <v>835</v>
      </c>
      <c r="C1508" s="228" t="s">
        <v>1936</v>
      </c>
      <c r="D1508" s="228" t="s">
        <v>836</v>
      </c>
      <c r="E1508" s="228" t="str">
        <f>CONCATENATE(SUM('Разделы 5, 6, 7, 8'!P11:P11),"=",0)</f>
        <v>0=0</v>
      </c>
    </row>
    <row r="1509" spans="1:5" ht="12.75">
      <c r="A1509" s="227">
        <f>IF((SUM('Разделы 5, 6, 7, 8'!Q11:Q11)=0),"","Неверно!")</f>
      </c>
      <c r="B1509" s="230" t="s">
        <v>835</v>
      </c>
      <c r="C1509" s="228" t="s">
        <v>1937</v>
      </c>
      <c r="D1509" s="228" t="s">
        <v>836</v>
      </c>
      <c r="E1509" s="228" t="str">
        <f>CONCATENATE(SUM('Разделы 5, 6, 7, 8'!Q11:Q11),"=",0)</f>
        <v>0=0</v>
      </c>
    </row>
    <row r="1510" spans="1:5" ht="12.75">
      <c r="A1510" s="227">
        <f>IF((SUM('Разделы 5, 6, 7, 8'!R11:R11)=0),"","Неверно!")</f>
      </c>
      <c r="B1510" s="230" t="s">
        <v>835</v>
      </c>
      <c r="C1510" s="228" t="s">
        <v>1938</v>
      </c>
      <c r="D1510" s="228" t="s">
        <v>836</v>
      </c>
      <c r="E1510" s="228" t="str">
        <f>CONCATENATE(SUM('Разделы 5, 6, 7, 8'!R11:R11),"=",0)</f>
        <v>0=0</v>
      </c>
    </row>
    <row r="1511" spans="1:5" ht="12.75">
      <c r="A1511" s="227">
        <f>IF((SUM('Разделы 5, 6, 7, 8'!J12:J12)=0),"","Неверно!")</f>
      </c>
      <c r="B1511" s="230" t="s">
        <v>835</v>
      </c>
      <c r="C1511" s="228" t="s">
        <v>1939</v>
      </c>
      <c r="D1511" s="228" t="s">
        <v>836</v>
      </c>
      <c r="E1511" s="228" t="str">
        <f>CONCATENATE(SUM('Разделы 5, 6, 7, 8'!J12:J12),"=",0)</f>
        <v>0=0</v>
      </c>
    </row>
    <row r="1512" spans="1:5" ht="12.75">
      <c r="A1512" s="227">
        <f>IF((SUM('Разделы 5, 6, 7, 8'!S12:S12)=0),"","Неверно!")</f>
      </c>
      <c r="B1512" s="230" t="s">
        <v>835</v>
      </c>
      <c r="C1512" s="228" t="s">
        <v>1940</v>
      </c>
      <c r="D1512" s="228" t="s">
        <v>836</v>
      </c>
      <c r="E1512" s="228" t="str">
        <f>CONCATENATE(SUM('Разделы 5, 6, 7, 8'!S12:S12),"=",0)</f>
        <v>0=0</v>
      </c>
    </row>
    <row r="1513" spans="1:5" ht="12.75">
      <c r="A1513" s="227">
        <f>IF((SUM('Разделы 5, 6, 7, 8'!K12:K12)=0),"","Неверно!")</f>
      </c>
      <c r="B1513" s="230" t="s">
        <v>835</v>
      </c>
      <c r="C1513" s="228" t="s">
        <v>1941</v>
      </c>
      <c r="D1513" s="228" t="s">
        <v>836</v>
      </c>
      <c r="E1513" s="228" t="str">
        <f>CONCATENATE(SUM('Разделы 5, 6, 7, 8'!K12:K12),"=",0)</f>
        <v>0=0</v>
      </c>
    </row>
    <row r="1514" spans="1:5" ht="12.75">
      <c r="A1514" s="227">
        <f>IF((SUM('Разделы 5, 6, 7, 8'!L12:L12)=0),"","Неверно!")</f>
      </c>
      <c r="B1514" s="230" t="s">
        <v>835</v>
      </c>
      <c r="C1514" s="228" t="s">
        <v>1942</v>
      </c>
      <c r="D1514" s="228" t="s">
        <v>836</v>
      </c>
      <c r="E1514" s="228" t="str">
        <f>CONCATENATE(SUM('Разделы 5, 6, 7, 8'!L12:L12),"=",0)</f>
        <v>0=0</v>
      </c>
    </row>
    <row r="1515" spans="1:5" ht="12.75">
      <c r="A1515" s="227">
        <f>IF((SUM('Разделы 5, 6, 7, 8'!M12:M12)=0),"","Неверно!")</f>
      </c>
      <c r="B1515" s="230" t="s">
        <v>835</v>
      </c>
      <c r="C1515" s="228" t="s">
        <v>1943</v>
      </c>
      <c r="D1515" s="228" t="s">
        <v>836</v>
      </c>
      <c r="E1515" s="228" t="str">
        <f>CONCATENATE(SUM('Разделы 5, 6, 7, 8'!M12:M12),"=",0)</f>
        <v>0=0</v>
      </c>
    </row>
    <row r="1516" spans="1:5" ht="12.75">
      <c r="A1516" s="227">
        <f>IF((SUM('Разделы 5, 6, 7, 8'!N12:N12)=0),"","Неверно!")</f>
      </c>
      <c r="B1516" s="230" t="s">
        <v>835</v>
      </c>
      <c r="C1516" s="228" t="s">
        <v>1944</v>
      </c>
      <c r="D1516" s="228" t="s">
        <v>836</v>
      </c>
      <c r="E1516" s="228" t="str">
        <f>CONCATENATE(SUM('Разделы 5, 6, 7, 8'!N12:N12),"=",0)</f>
        <v>0=0</v>
      </c>
    </row>
    <row r="1517" spans="1:5" ht="12.75">
      <c r="A1517" s="227">
        <f>IF((SUM('Разделы 5, 6, 7, 8'!O12:O12)=0),"","Неверно!")</f>
      </c>
      <c r="B1517" s="230" t="s">
        <v>835</v>
      </c>
      <c r="C1517" s="228" t="s">
        <v>1945</v>
      </c>
      <c r="D1517" s="228" t="s">
        <v>836</v>
      </c>
      <c r="E1517" s="228" t="str">
        <f>CONCATENATE(SUM('Разделы 5, 6, 7, 8'!O12:O12),"=",0)</f>
        <v>0=0</v>
      </c>
    </row>
    <row r="1518" spans="1:5" ht="12.75">
      <c r="A1518" s="227">
        <f>IF((SUM('Разделы 5, 6, 7, 8'!P12:P12)=0),"","Неверно!")</f>
      </c>
      <c r="B1518" s="230" t="s">
        <v>835</v>
      </c>
      <c r="C1518" s="228" t="s">
        <v>1946</v>
      </c>
      <c r="D1518" s="228" t="s">
        <v>836</v>
      </c>
      <c r="E1518" s="228" t="str">
        <f>CONCATENATE(SUM('Разделы 5, 6, 7, 8'!P12:P12),"=",0)</f>
        <v>0=0</v>
      </c>
    </row>
    <row r="1519" spans="1:5" ht="12.75">
      <c r="A1519" s="227">
        <f>IF((SUM('Разделы 5, 6, 7, 8'!Q12:Q12)=0),"","Неверно!")</f>
      </c>
      <c r="B1519" s="230" t="s">
        <v>835</v>
      </c>
      <c r="C1519" s="228" t="s">
        <v>1947</v>
      </c>
      <c r="D1519" s="228" t="s">
        <v>836</v>
      </c>
      <c r="E1519" s="228" t="str">
        <f>CONCATENATE(SUM('Разделы 5, 6, 7, 8'!Q12:Q12),"=",0)</f>
        <v>0=0</v>
      </c>
    </row>
    <row r="1520" spans="1:5" ht="12.75">
      <c r="A1520" s="227">
        <f>IF((SUM('Разделы 5, 6, 7, 8'!R12:R12)=0),"","Неверно!")</f>
      </c>
      <c r="B1520" s="230" t="s">
        <v>835</v>
      </c>
      <c r="C1520" s="228" t="s">
        <v>1948</v>
      </c>
      <c r="D1520" s="228" t="s">
        <v>836</v>
      </c>
      <c r="E1520" s="228" t="str">
        <f>CONCATENATE(SUM('Разделы 5, 6, 7, 8'!R12:R12),"=",0)</f>
        <v>0=0</v>
      </c>
    </row>
    <row r="1521" spans="1:5" ht="12.75">
      <c r="A1521" s="227">
        <f>IF((SUM('Разделы 5, 6, 7, 8'!J13:J13)=0),"","Неверно!")</f>
      </c>
      <c r="B1521" s="230" t="s">
        <v>835</v>
      </c>
      <c r="C1521" s="228" t="s">
        <v>1949</v>
      </c>
      <c r="D1521" s="228" t="s">
        <v>836</v>
      </c>
      <c r="E1521" s="228" t="str">
        <f>CONCATENATE(SUM('Разделы 5, 6, 7, 8'!J13:J13),"=",0)</f>
        <v>0=0</v>
      </c>
    </row>
    <row r="1522" spans="1:5" ht="12.75">
      <c r="A1522" s="227">
        <f>IF((SUM('Разделы 5, 6, 7, 8'!S13:S13)=0),"","Неверно!")</f>
      </c>
      <c r="B1522" s="230" t="s">
        <v>835</v>
      </c>
      <c r="C1522" s="228" t="s">
        <v>1950</v>
      </c>
      <c r="D1522" s="228" t="s">
        <v>836</v>
      </c>
      <c r="E1522" s="228" t="str">
        <f>CONCATENATE(SUM('Разделы 5, 6, 7, 8'!S13:S13),"=",0)</f>
        <v>0=0</v>
      </c>
    </row>
    <row r="1523" spans="1:5" ht="12.75">
      <c r="A1523" s="227">
        <f>IF((SUM('Разделы 5, 6, 7, 8'!K13:K13)=0),"","Неверно!")</f>
      </c>
      <c r="B1523" s="230" t="s">
        <v>835</v>
      </c>
      <c r="C1523" s="228" t="s">
        <v>1951</v>
      </c>
      <c r="D1523" s="228" t="s">
        <v>836</v>
      </c>
      <c r="E1523" s="228" t="str">
        <f>CONCATENATE(SUM('Разделы 5, 6, 7, 8'!K13:K13),"=",0)</f>
        <v>0=0</v>
      </c>
    </row>
    <row r="1524" spans="1:5" ht="12.75">
      <c r="A1524" s="227">
        <f>IF((SUM('Разделы 5, 6, 7, 8'!L13:L13)=0),"","Неверно!")</f>
      </c>
      <c r="B1524" s="230" t="s">
        <v>835</v>
      </c>
      <c r="C1524" s="228" t="s">
        <v>1952</v>
      </c>
      <c r="D1524" s="228" t="s">
        <v>836</v>
      </c>
      <c r="E1524" s="228" t="str">
        <f>CONCATENATE(SUM('Разделы 5, 6, 7, 8'!L13:L13),"=",0)</f>
        <v>0=0</v>
      </c>
    </row>
    <row r="1525" spans="1:5" ht="12.75">
      <c r="A1525" s="227">
        <f>IF((SUM('Разделы 5, 6, 7, 8'!M13:M13)=0),"","Неверно!")</f>
      </c>
      <c r="B1525" s="230" t="s">
        <v>835</v>
      </c>
      <c r="C1525" s="228" t="s">
        <v>1953</v>
      </c>
      <c r="D1525" s="228" t="s">
        <v>836</v>
      </c>
      <c r="E1525" s="228" t="str">
        <f>CONCATENATE(SUM('Разделы 5, 6, 7, 8'!M13:M13),"=",0)</f>
        <v>0=0</v>
      </c>
    </row>
    <row r="1526" spans="1:5" ht="12.75">
      <c r="A1526" s="227">
        <f>IF((SUM('Разделы 5, 6, 7, 8'!N13:N13)=0),"","Неверно!")</f>
      </c>
      <c r="B1526" s="230" t="s">
        <v>835</v>
      </c>
      <c r="C1526" s="228" t="s">
        <v>1954</v>
      </c>
      <c r="D1526" s="228" t="s">
        <v>836</v>
      </c>
      <c r="E1526" s="228" t="str">
        <f>CONCATENATE(SUM('Разделы 5, 6, 7, 8'!N13:N13),"=",0)</f>
        <v>0=0</v>
      </c>
    </row>
    <row r="1527" spans="1:5" ht="12.75">
      <c r="A1527" s="227">
        <f>IF((SUM('Разделы 5, 6, 7, 8'!O13:O13)=0),"","Неверно!")</f>
      </c>
      <c r="B1527" s="230" t="s">
        <v>835</v>
      </c>
      <c r="C1527" s="228" t="s">
        <v>1955</v>
      </c>
      <c r="D1527" s="228" t="s">
        <v>836</v>
      </c>
      <c r="E1527" s="228" t="str">
        <f>CONCATENATE(SUM('Разделы 5, 6, 7, 8'!O13:O13),"=",0)</f>
        <v>0=0</v>
      </c>
    </row>
    <row r="1528" spans="1:5" ht="12.75">
      <c r="A1528" s="227">
        <f>IF((SUM('Разделы 5, 6, 7, 8'!P13:P13)=0),"","Неверно!")</f>
      </c>
      <c r="B1528" s="230" t="s">
        <v>835</v>
      </c>
      <c r="C1528" s="228" t="s">
        <v>1956</v>
      </c>
      <c r="D1528" s="228" t="s">
        <v>836</v>
      </c>
      <c r="E1528" s="228" t="str">
        <f>CONCATENATE(SUM('Разделы 5, 6, 7, 8'!P13:P13),"=",0)</f>
        <v>0=0</v>
      </c>
    </row>
    <row r="1529" spans="1:5" ht="12.75">
      <c r="A1529" s="227">
        <f>IF((SUM('Разделы 5, 6, 7, 8'!Q13:Q13)=0),"","Неверно!")</f>
      </c>
      <c r="B1529" s="230" t="s">
        <v>835</v>
      </c>
      <c r="C1529" s="228" t="s">
        <v>1957</v>
      </c>
      <c r="D1529" s="228" t="s">
        <v>836</v>
      </c>
      <c r="E1529" s="228" t="str">
        <f>CONCATENATE(SUM('Разделы 5, 6, 7, 8'!Q13:Q13),"=",0)</f>
        <v>0=0</v>
      </c>
    </row>
    <row r="1530" spans="1:5" ht="12.75">
      <c r="A1530" s="227">
        <f>IF((SUM('Разделы 5, 6, 7, 8'!R13:R13)=0),"","Неверно!")</f>
      </c>
      <c r="B1530" s="230" t="s">
        <v>835</v>
      </c>
      <c r="C1530" s="228" t="s">
        <v>1958</v>
      </c>
      <c r="D1530" s="228" t="s">
        <v>836</v>
      </c>
      <c r="E1530" s="228" t="str">
        <f>CONCATENATE(SUM('Разделы 5, 6, 7, 8'!R13:R13),"=",0)</f>
        <v>0=0</v>
      </c>
    </row>
    <row r="1531" spans="1:5" ht="12.75">
      <c r="A1531" s="227">
        <f>IF((SUM('Разделы 5, 6, 7, 8'!J14:J14)=0),"","Неверно!")</f>
      </c>
      <c r="B1531" s="230" t="s">
        <v>835</v>
      </c>
      <c r="C1531" s="228" t="s">
        <v>1959</v>
      </c>
      <c r="D1531" s="228" t="s">
        <v>836</v>
      </c>
      <c r="E1531" s="228" t="str">
        <f>CONCATENATE(SUM('Разделы 5, 6, 7, 8'!J14:J14),"=",0)</f>
        <v>0=0</v>
      </c>
    </row>
    <row r="1532" spans="1:5" ht="12.75">
      <c r="A1532" s="227">
        <f>IF((SUM('Разделы 5, 6, 7, 8'!S14:S14)=0),"","Неверно!")</f>
      </c>
      <c r="B1532" s="230" t="s">
        <v>835</v>
      </c>
      <c r="C1532" s="228" t="s">
        <v>1960</v>
      </c>
      <c r="D1532" s="228" t="s">
        <v>836</v>
      </c>
      <c r="E1532" s="228" t="str">
        <f>CONCATENATE(SUM('Разделы 5, 6, 7, 8'!S14:S14),"=",0)</f>
        <v>0=0</v>
      </c>
    </row>
    <row r="1533" spans="1:5" ht="12.75">
      <c r="A1533" s="227">
        <f>IF((SUM('Разделы 5, 6, 7, 8'!K14:K14)=0),"","Неверно!")</f>
      </c>
      <c r="B1533" s="230" t="s">
        <v>835</v>
      </c>
      <c r="C1533" s="228" t="s">
        <v>1961</v>
      </c>
      <c r="D1533" s="228" t="s">
        <v>836</v>
      </c>
      <c r="E1533" s="228" t="str">
        <f>CONCATENATE(SUM('Разделы 5, 6, 7, 8'!K14:K14),"=",0)</f>
        <v>0=0</v>
      </c>
    </row>
    <row r="1534" spans="1:5" ht="12.75">
      <c r="A1534" s="227">
        <f>IF((SUM('Разделы 5, 6, 7, 8'!L14:L14)=0),"","Неверно!")</f>
      </c>
      <c r="B1534" s="230" t="s">
        <v>835</v>
      </c>
      <c r="C1534" s="228" t="s">
        <v>1962</v>
      </c>
      <c r="D1534" s="228" t="s">
        <v>836</v>
      </c>
      <c r="E1534" s="228" t="str">
        <f>CONCATENATE(SUM('Разделы 5, 6, 7, 8'!L14:L14),"=",0)</f>
        <v>0=0</v>
      </c>
    </row>
    <row r="1535" spans="1:5" ht="12.75">
      <c r="A1535" s="227">
        <f>IF((SUM('Разделы 5, 6, 7, 8'!M14:M14)=0),"","Неверно!")</f>
      </c>
      <c r="B1535" s="230" t="s">
        <v>835</v>
      </c>
      <c r="C1535" s="228" t="s">
        <v>1963</v>
      </c>
      <c r="D1535" s="228" t="s">
        <v>836</v>
      </c>
      <c r="E1535" s="228" t="str">
        <f>CONCATENATE(SUM('Разделы 5, 6, 7, 8'!M14:M14),"=",0)</f>
        <v>0=0</v>
      </c>
    </row>
    <row r="1536" spans="1:5" ht="12.75">
      <c r="A1536" s="227">
        <f>IF((SUM('Разделы 5, 6, 7, 8'!N14:N14)=0),"","Неверно!")</f>
      </c>
      <c r="B1536" s="230" t="s">
        <v>835</v>
      </c>
      <c r="C1536" s="228" t="s">
        <v>1964</v>
      </c>
      <c r="D1536" s="228" t="s">
        <v>836</v>
      </c>
      <c r="E1536" s="228" t="str">
        <f>CONCATENATE(SUM('Разделы 5, 6, 7, 8'!N14:N14),"=",0)</f>
        <v>0=0</v>
      </c>
    </row>
    <row r="1537" spans="1:5" ht="12.75">
      <c r="A1537" s="227">
        <f>IF((SUM('Разделы 5, 6, 7, 8'!O14:O14)=0),"","Неверно!")</f>
      </c>
      <c r="B1537" s="230" t="s">
        <v>835</v>
      </c>
      <c r="C1537" s="228" t="s">
        <v>1965</v>
      </c>
      <c r="D1537" s="228" t="s">
        <v>836</v>
      </c>
      <c r="E1537" s="228" t="str">
        <f>CONCATENATE(SUM('Разделы 5, 6, 7, 8'!O14:O14),"=",0)</f>
        <v>0=0</v>
      </c>
    </row>
    <row r="1538" spans="1:5" ht="12.75">
      <c r="A1538" s="227">
        <f>IF((SUM('Разделы 5, 6, 7, 8'!P14:P14)=0),"","Неверно!")</f>
      </c>
      <c r="B1538" s="230" t="s">
        <v>835</v>
      </c>
      <c r="C1538" s="228" t="s">
        <v>1966</v>
      </c>
      <c r="D1538" s="228" t="s">
        <v>836</v>
      </c>
      <c r="E1538" s="228" t="str">
        <f>CONCATENATE(SUM('Разделы 5, 6, 7, 8'!P14:P14),"=",0)</f>
        <v>0=0</v>
      </c>
    </row>
    <row r="1539" spans="1:5" ht="12.75">
      <c r="A1539" s="227">
        <f>IF((SUM('Разделы 5, 6, 7, 8'!Q14:Q14)=0),"","Неверно!")</f>
      </c>
      <c r="B1539" s="230" t="s">
        <v>835</v>
      </c>
      <c r="C1539" s="228" t="s">
        <v>1967</v>
      </c>
      <c r="D1539" s="228" t="s">
        <v>836</v>
      </c>
      <c r="E1539" s="228" t="str">
        <f>CONCATENATE(SUM('Разделы 5, 6, 7, 8'!Q14:Q14),"=",0)</f>
        <v>0=0</v>
      </c>
    </row>
    <row r="1540" spans="1:5" ht="12.75">
      <c r="A1540" s="227">
        <f>IF((SUM('Разделы 5, 6, 7, 8'!R14:R14)=0),"","Неверно!")</f>
      </c>
      <c r="B1540" s="230" t="s">
        <v>835</v>
      </c>
      <c r="C1540" s="228" t="s">
        <v>1968</v>
      </c>
      <c r="D1540" s="228" t="s">
        <v>836</v>
      </c>
      <c r="E1540" s="228" t="str">
        <f>CONCATENATE(SUM('Разделы 5, 6, 7, 8'!R14:R14),"=",0)</f>
        <v>0=0</v>
      </c>
    </row>
    <row r="1541" spans="1:5" ht="12.75">
      <c r="A1541" s="227">
        <f>IF((SUM('Разделы 5, 6, 7, 8'!J15:J15)=0),"","Неверно!")</f>
      </c>
      <c r="B1541" s="230" t="s">
        <v>835</v>
      </c>
      <c r="C1541" s="228" t="s">
        <v>1969</v>
      </c>
      <c r="D1541" s="228" t="s">
        <v>836</v>
      </c>
      <c r="E1541" s="228" t="str">
        <f>CONCATENATE(SUM('Разделы 5, 6, 7, 8'!J15:J15),"=",0)</f>
        <v>0=0</v>
      </c>
    </row>
    <row r="1542" spans="1:5" ht="12.75">
      <c r="A1542" s="227">
        <f>IF((SUM('Разделы 5, 6, 7, 8'!S15:S15)=0),"","Неверно!")</f>
      </c>
      <c r="B1542" s="230" t="s">
        <v>835</v>
      </c>
      <c r="C1542" s="228" t="s">
        <v>1970</v>
      </c>
      <c r="D1542" s="228" t="s">
        <v>836</v>
      </c>
      <c r="E1542" s="228" t="str">
        <f>CONCATENATE(SUM('Разделы 5, 6, 7, 8'!S15:S15),"=",0)</f>
        <v>0=0</v>
      </c>
    </row>
    <row r="1543" spans="1:5" ht="12.75">
      <c r="A1543" s="227">
        <f>IF((SUM('Разделы 5, 6, 7, 8'!K15:K15)=0),"","Неверно!")</f>
      </c>
      <c r="B1543" s="230" t="s">
        <v>835</v>
      </c>
      <c r="C1543" s="228" t="s">
        <v>1971</v>
      </c>
      <c r="D1543" s="228" t="s">
        <v>836</v>
      </c>
      <c r="E1543" s="228" t="str">
        <f>CONCATENATE(SUM('Разделы 5, 6, 7, 8'!K15:K15),"=",0)</f>
        <v>0=0</v>
      </c>
    </row>
    <row r="1544" spans="1:5" ht="12.75">
      <c r="A1544" s="227">
        <f>IF((SUM('Разделы 5, 6, 7, 8'!L15:L15)=0),"","Неверно!")</f>
      </c>
      <c r="B1544" s="230" t="s">
        <v>835</v>
      </c>
      <c r="C1544" s="228" t="s">
        <v>1972</v>
      </c>
      <c r="D1544" s="228" t="s">
        <v>836</v>
      </c>
      <c r="E1544" s="228" t="str">
        <f>CONCATENATE(SUM('Разделы 5, 6, 7, 8'!L15:L15),"=",0)</f>
        <v>0=0</v>
      </c>
    </row>
    <row r="1545" spans="1:5" ht="12.75">
      <c r="A1545" s="227">
        <f>IF((SUM('Разделы 5, 6, 7, 8'!M15:M15)=0),"","Неверно!")</f>
      </c>
      <c r="B1545" s="230" t="s">
        <v>835</v>
      </c>
      <c r="C1545" s="228" t="s">
        <v>1973</v>
      </c>
      <c r="D1545" s="228" t="s">
        <v>836</v>
      </c>
      <c r="E1545" s="228" t="str">
        <f>CONCATENATE(SUM('Разделы 5, 6, 7, 8'!M15:M15),"=",0)</f>
        <v>0=0</v>
      </c>
    </row>
    <row r="1546" spans="1:5" ht="12.75">
      <c r="A1546" s="227">
        <f>IF((SUM('Разделы 5, 6, 7, 8'!N15:N15)=0),"","Неверно!")</f>
      </c>
      <c r="B1546" s="230" t="s">
        <v>835</v>
      </c>
      <c r="C1546" s="228" t="s">
        <v>1974</v>
      </c>
      <c r="D1546" s="228" t="s">
        <v>836</v>
      </c>
      <c r="E1546" s="228" t="str">
        <f>CONCATENATE(SUM('Разделы 5, 6, 7, 8'!N15:N15),"=",0)</f>
        <v>0=0</v>
      </c>
    </row>
    <row r="1547" spans="1:5" ht="12.75">
      <c r="A1547" s="227">
        <f>IF((SUM('Разделы 5, 6, 7, 8'!O15:O15)=0),"","Неверно!")</f>
      </c>
      <c r="B1547" s="230" t="s">
        <v>835</v>
      </c>
      <c r="C1547" s="228" t="s">
        <v>1975</v>
      </c>
      <c r="D1547" s="228" t="s">
        <v>836</v>
      </c>
      <c r="E1547" s="228" t="str">
        <f>CONCATENATE(SUM('Разделы 5, 6, 7, 8'!O15:O15),"=",0)</f>
        <v>0=0</v>
      </c>
    </row>
    <row r="1548" spans="1:5" ht="12.75">
      <c r="A1548" s="227">
        <f>IF((SUM('Разделы 5, 6, 7, 8'!P15:P15)=0),"","Неверно!")</f>
      </c>
      <c r="B1548" s="230" t="s">
        <v>835</v>
      </c>
      <c r="C1548" s="228" t="s">
        <v>1976</v>
      </c>
      <c r="D1548" s="228" t="s">
        <v>836</v>
      </c>
      <c r="E1548" s="228" t="str">
        <f>CONCATENATE(SUM('Разделы 5, 6, 7, 8'!P15:P15),"=",0)</f>
        <v>0=0</v>
      </c>
    </row>
    <row r="1549" spans="1:5" ht="12.75">
      <c r="A1549" s="227">
        <f>IF((SUM('Разделы 5, 6, 7, 8'!Q15:Q15)=0),"","Неверно!")</f>
      </c>
      <c r="B1549" s="230" t="s">
        <v>835</v>
      </c>
      <c r="C1549" s="228" t="s">
        <v>1977</v>
      </c>
      <c r="D1549" s="228" t="s">
        <v>836</v>
      </c>
      <c r="E1549" s="228" t="str">
        <f>CONCATENATE(SUM('Разделы 5, 6, 7, 8'!Q15:Q15),"=",0)</f>
        <v>0=0</v>
      </c>
    </row>
    <row r="1550" spans="1:5" ht="12.75">
      <c r="A1550" s="227">
        <f>IF((SUM('Разделы 5, 6, 7, 8'!R15:R15)=0),"","Неверно!")</f>
      </c>
      <c r="B1550" s="230" t="s">
        <v>835</v>
      </c>
      <c r="C1550" s="228" t="s">
        <v>1978</v>
      </c>
      <c r="D1550" s="228" t="s">
        <v>836</v>
      </c>
      <c r="E1550" s="228" t="str">
        <f>CONCATENATE(SUM('Разделы 5, 6, 7, 8'!R15:R15),"=",0)</f>
        <v>0=0</v>
      </c>
    </row>
    <row r="1551" spans="1:5" ht="12.75">
      <c r="A1551" s="227">
        <f>IF((SUM('Разделы 5, 6, 7, 8'!J16:J16)=0),"","Неверно!")</f>
      </c>
      <c r="B1551" s="230" t="s">
        <v>835</v>
      </c>
      <c r="C1551" s="228" t="s">
        <v>1979</v>
      </c>
      <c r="D1551" s="228" t="s">
        <v>836</v>
      </c>
      <c r="E1551" s="228" t="str">
        <f>CONCATENATE(SUM('Разделы 5, 6, 7, 8'!J16:J16),"=",0)</f>
        <v>0=0</v>
      </c>
    </row>
    <row r="1552" spans="1:5" ht="12.75">
      <c r="A1552" s="227">
        <f>IF((SUM('Разделы 5, 6, 7, 8'!S16:S16)=0),"","Неверно!")</f>
      </c>
      <c r="B1552" s="230" t="s">
        <v>835</v>
      </c>
      <c r="C1552" s="228" t="s">
        <v>1980</v>
      </c>
      <c r="D1552" s="228" t="s">
        <v>836</v>
      </c>
      <c r="E1552" s="228" t="str">
        <f>CONCATENATE(SUM('Разделы 5, 6, 7, 8'!S16:S16),"=",0)</f>
        <v>0=0</v>
      </c>
    </row>
    <row r="1553" spans="1:5" ht="12.75">
      <c r="A1553" s="227">
        <f>IF((SUM('Разделы 5, 6, 7, 8'!K16:K16)=0),"","Неверно!")</f>
      </c>
      <c r="B1553" s="230" t="s">
        <v>835</v>
      </c>
      <c r="C1553" s="228" t="s">
        <v>1981</v>
      </c>
      <c r="D1553" s="228" t="s">
        <v>836</v>
      </c>
      <c r="E1553" s="228" t="str">
        <f>CONCATENATE(SUM('Разделы 5, 6, 7, 8'!K16:K16),"=",0)</f>
        <v>0=0</v>
      </c>
    </row>
    <row r="1554" spans="1:5" ht="12.75">
      <c r="A1554" s="227">
        <f>IF((SUM('Разделы 5, 6, 7, 8'!L16:L16)=0),"","Неверно!")</f>
      </c>
      <c r="B1554" s="230" t="s">
        <v>835</v>
      </c>
      <c r="C1554" s="228" t="s">
        <v>1982</v>
      </c>
      <c r="D1554" s="228" t="s">
        <v>836</v>
      </c>
      <c r="E1554" s="228" t="str">
        <f>CONCATENATE(SUM('Разделы 5, 6, 7, 8'!L16:L16),"=",0)</f>
        <v>0=0</v>
      </c>
    </row>
    <row r="1555" spans="1:5" ht="12.75">
      <c r="A1555" s="227">
        <f>IF((SUM('Разделы 5, 6, 7, 8'!M16:M16)=0),"","Неверно!")</f>
      </c>
      <c r="B1555" s="230" t="s">
        <v>835</v>
      </c>
      <c r="C1555" s="228" t="s">
        <v>1983</v>
      </c>
      <c r="D1555" s="228" t="s">
        <v>836</v>
      </c>
      <c r="E1555" s="228" t="str">
        <f>CONCATENATE(SUM('Разделы 5, 6, 7, 8'!M16:M16),"=",0)</f>
        <v>0=0</v>
      </c>
    </row>
    <row r="1556" spans="1:5" ht="12.75">
      <c r="A1556" s="227">
        <f>IF((SUM('Разделы 5, 6, 7, 8'!N16:N16)=0),"","Неверно!")</f>
      </c>
      <c r="B1556" s="230" t="s">
        <v>835</v>
      </c>
      <c r="C1556" s="228" t="s">
        <v>1984</v>
      </c>
      <c r="D1556" s="228" t="s">
        <v>836</v>
      </c>
      <c r="E1556" s="228" t="str">
        <f>CONCATENATE(SUM('Разделы 5, 6, 7, 8'!N16:N16),"=",0)</f>
        <v>0=0</v>
      </c>
    </row>
    <row r="1557" spans="1:5" ht="12.75">
      <c r="A1557" s="227">
        <f>IF((SUM('Разделы 5, 6, 7, 8'!O16:O16)=0),"","Неверно!")</f>
      </c>
      <c r="B1557" s="230" t="s">
        <v>835</v>
      </c>
      <c r="C1557" s="228" t="s">
        <v>1985</v>
      </c>
      <c r="D1557" s="228" t="s">
        <v>836</v>
      </c>
      <c r="E1557" s="228" t="str">
        <f>CONCATENATE(SUM('Разделы 5, 6, 7, 8'!O16:O16),"=",0)</f>
        <v>0=0</v>
      </c>
    </row>
    <row r="1558" spans="1:5" ht="12.75">
      <c r="A1558" s="227">
        <f>IF((SUM('Разделы 5, 6, 7, 8'!P16:P16)=0),"","Неверно!")</f>
      </c>
      <c r="B1558" s="230" t="s">
        <v>835</v>
      </c>
      <c r="C1558" s="228" t="s">
        <v>1986</v>
      </c>
      <c r="D1558" s="228" t="s">
        <v>836</v>
      </c>
      <c r="E1558" s="228" t="str">
        <f>CONCATENATE(SUM('Разделы 5, 6, 7, 8'!P16:P16),"=",0)</f>
        <v>0=0</v>
      </c>
    </row>
    <row r="1559" spans="1:5" ht="12.75">
      <c r="A1559" s="227">
        <f>IF((SUM('Разделы 5, 6, 7, 8'!Q16:Q16)=0),"","Неверно!")</f>
      </c>
      <c r="B1559" s="230" t="s">
        <v>835</v>
      </c>
      <c r="C1559" s="228" t="s">
        <v>1987</v>
      </c>
      <c r="D1559" s="228" t="s">
        <v>836</v>
      </c>
      <c r="E1559" s="228" t="str">
        <f>CONCATENATE(SUM('Разделы 5, 6, 7, 8'!Q16:Q16),"=",0)</f>
        <v>0=0</v>
      </c>
    </row>
    <row r="1560" spans="1:5" ht="12.75">
      <c r="A1560" s="227">
        <f>IF((SUM('Разделы 5, 6, 7, 8'!R16:R16)=0),"","Неверно!")</f>
      </c>
      <c r="B1560" s="230" t="s">
        <v>835</v>
      </c>
      <c r="C1560" s="228" t="s">
        <v>1988</v>
      </c>
      <c r="D1560" s="228" t="s">
        <v>836</v>
      </c>
      <c r="E1560" s="228" t="str">
        <f>CONCATENATE(SUM('Разделы 5, 6, 7, 8'!R16:R16),"=",0)</f>
        <v>0=0</v>
      </c>
    </row>
    <row r="1561" spans="1:5" ht="12.75">
      <c r="A1561" s="227">
        <f>IF((SUM('Разделы 5, 6, 7, 8'!J17:J17)=0),"","Неверно!")</f>
      </c>
      <c r="B1561" s="230" t="s">
        <v>835</v>
      </c>
      <c r="C1561" s="228" t="s">
        <v>1989</v>
      </c>
      <c r="D1561" s="228" t="s">
        <v>836</v>
      </c>
      <c r="E1561" s="228" t="str">
        <f>CONCATENATE(SUM('Разделы 5, 6, 7, 8'!J17:J17),"=",0)</f>
        <v>0=0</v>
      </c>
    </row>
    <row r="1562" spans="1:5" ht="12.75">
      <c r="A1562" s="227">
        <f>IF((SUM('Разделы 5, 6, 7, 8'!S17:S17)=0),"","Неверно!")</f>
      </c>
      <c r="B1562" s="230" t="s">
        <v>835</v>
      </c>
      <c r="C1562" s="228" t="s">
        <v>1990</v>
      </c>
      <c r="D1562" s="228" t="s">
        <v>836</v>
      </c>
      <c r="E1562" s="228" t="str">
        <f>CONCATENATE(SUM('Разделы 5, 6, 7, 8'!S17:S17),"=",0)</f>
        <v>0=0</v>
      </c>
    </row>
    <row r="1563" spans="1:5" ht="12.75">
      <c r="A1563" s="227">
        <f>IF((SUM('Разделы 5, 6, 7, 8'!K17:K17)=0),"","Неверно!")</f>
      </c>
      <c r="B1563" s="230" t="s">
        <v>835</v>
      </c>
      <c r="C1563" s="228" t="s">
        <v>1991</v>
      </c>
      <c r="D1563" s="228" t="s">
        <v>836</v>
      </c>
      <c r="E1563" s="228" t="str">
        <f>CONCATENATE(SUM('Разделы 5, 6, 7, 8'!K17:K17),"=",0)</f>
        <v>0=0</v>
      </c>
    </row>
    <row r="1564" spans="1:5" ht="12.75">
      <c r="A1564" s="227">
        <f>IF((SUM('Разделы 5, 6, 7, 8'!L17:L17)=0),"","Неверно!")</f>
      </c>
      <c r="B1564" s="230" t="s">
        <v>835</v>
      </c>
      <c r="C1564" s="228" t="s">
        <v>1992</v>
      </c>
      <c r="D1564" s="228" t="s">
        <v>836</v>
      </c>
      <c r="E1564" s="228" t="str">
        <f>CONCATENATE(SUM('Разделы 5, 6, 7, 8'!L17:L17),"=",0)</f>
        <v>0=0</v>
      </c>
    </row>
    <row r="1565" spans="1:5" ht="12.75">
      <c r="A1565" s="227">
        <f>IF((SUM('Разделы 5, 6, 7, 8'!M17:M17)=0),"","Неверно!")</f>
      </c>
      <c r="B1565" s="230" t="s">
        <v>835</v>
      </c>
      <c r="C1565" s="228" t="s">
        <v>1993</v>
      </c>
      <c r="D1565" s="228" t="s">
        <v>836</v>
      </c>
      <c r="E1565" s="228" t="str">
        <f>CONCATENATE(SUM('Разделы 5, 6, 7, 8'!M17:M17),"=",0)</f>
        <v>0=0</v>
      </c>
    </row>
    <row r="1566" spans="1:5" ht="12.75">
      <c r="A1566" s="227">
        <f>IF((SUM('Разделы 5, 6, 7, 8'!N17:N17)=0),"","Неверно!")</f>
      </c>
      <c r="B1566" s="230" t="s">
        <v>835</v>
      </c>
      <c r="C1566" s="228" t="s">
        <v>1994</v>
      </c>
      <c r="D1566" s="228" t="s">
        <v>836</v>
      </c>
      <c r="E1566" s="228" t="str">
        <f>CONCATENATE(SUM('Разделы 5, 6, 7, 8'!N17:N17),"=",0)</f>
        <v>0=0</v>
      </c>
    </row>
    <row r="1567" spans="1:5" ht="12.75">
      <c r="A1567" s="227">
        <f>IF((SUM('Разделы 5, 6, 7, 8'!O17:O17)=0),"","Неверно!")</f>
      </c>
      <c r="B1567" s="230" t="s">
        <v>835</v>
      </c>
      <c r="C1567" s="228" t="s">
        <v>1995</v>
      </c>
      <c r="D1567" s="228" t="s">
        <v>836</v>
      </c>
      <c r="E1567" s="228" t="str">
        <f>CONCATENATE(SUM('Разделы 5, 6, 7, 8'!O17:O17),"=",0)</f>
        <v>0=0</v>
      </c>
    </row>
    <row r="1568" spans="1:5" ht="12.75">
      <c r="A1568" s="227">
        <f>IF((SUM('Разделы 5, 6, 7, 8'!P17:P17)=0),"","Неверно!")</f>
      </c>
      <c r="B1568" s="230" t="s">
        <v>835</v>
      </c>
      <c r="C1568" s="228" t="s">
        <v>1996</v>
      </c>
      <c r="D1568" s="228" t="s">
        <v>836</v>
      </c>
      <c r="E1568" s="228" t="str">
        <f>CONCATENATE(SUM('Разделы 5, 6, 7, 8'!P17:P17),"=",0)</f>
        <v>0=0</v>
      </c>
    </row>
    <row r="1569" spans="1:5" ht="12.75">
      <c r="A1569" s="227">
        <f>IF((SUM('Разделы 5, 6, 7, 8'!Q17:Q17)=0),"","Неверно!")</f>
      </c>
      <c r="B1569" s="230" t="s">
        <v>835</v>
      </c>
      <c r="C1569" s="228" t="s">
        <v>1997</v>
      </c>
      <c r="D1569" s="228" t="s">
        <v>836</v>
      </c>
      <c r="E1569" s="228" t="str">
        <f>CONCATENATE(SUM('Разделы 5, 6, 7, 8'!Q17:Q17),"=",0)</f>
        <v>0=0</v>
      </c>
    </row>
    <row r="1570" spans="1:5" ht="12.75">
      <c r="A1570" s="227">
        <f>IF((SUM('Разделы 5, 6, 7, 8'!R17:R17)=0),"","Неверно!")</f>
      </c>
      <c r="B1570" s="230" t="s">
        <v>835</v>
      </c>
      <c r="C1570" s="228" t="s">
        <v>1998</v>
      </c>
      <c r="D1570" s="228" t="s">
        <v>836</v>
      </c>
      <c r="E1570" s="228" t="str">
        <f>CONCATENATE(SUM('Разделы 5, 6, 7, 8'!R17:R17),"=",0)</f>
        <v>0=0</v>
      </c>
    </row>
    <row r="1571" spans="1:5" ht="12.75">
      <c r="A1571" s="227">
        <f>IF((SUM('Разделы 5, 6, 7, 8'!E10:E10)=0),"","Неверно!")</f>
      </c>
      <c r="B1571" s="230" t="s">
        <v>837</v>
      </c>
      <c r="C1571" s="228" t="s">
        <v>1897</v>
      </c>
      <c r="D1571" s="228" t="s">
        <v>834</v>
      </c>
      <c r="E1571" s="228" t="str">
        <f>CONCATENATE(SUM('Разделы 5, 6, 7, 8'!E10:E10),"=",0)</f>
        <v>0=0</v>
      </c>
    </row>
    <row r="1572" spans="1:5" ht="12.75">
      <c r="A1572" s="227">
        <f>IF((SUM('Разделы 5, 6, 7, 8'!E11:E11)=0),"","Неверно!")</f>
      </c>
      <c r="B1572" s="230" t="s">
        <v>837</v>
      </c>
      <c r="C1572" s="228" t="s">
        <v>1898</v>
      </c>
      <c r="D1572" s="228" t="s">
        <v>834</v>
      </c>
      <c r="E1572" s="228" t="str">
        <f>CONCATENATE(SUM('Разделы 5, 6, 7, 8'!E11:E11),"=",0)</f>
        <v>0=0</v>
      </c>
    </row>
    <row r="1573" spans="1:5" ht="12.75">
      <c r="A1573" s="227">
        <f>IF((SUM('Раздел 4'!F51:F54)=0),"","Неверно!")</f>
      </c>
      <c r="B1573" s="230" t="s">
        <v>838</v>
      </c>
      <c r="C1573" s="228" t="s">
        <v>839</v>
      </c>
      <c r="D1573" s="228" t="s">
        <v>836</v>
      </c>
      <c r="E1573" s="228" t="str">
        <f>CONCATENATE(SUM('Раздел 4'!F51:F54),"=",0)</f>
        <v>0=0</v>
      </c>
    </row>
    <row r="1574" spans="1:5" ht="12.75">
      <c r="A1574" s="227">
        <f>IF((SUM('Раздел 4'!O51:O54)=0),"","Неверно!")</f>
      </c>
      <c r="B1574" s="230" t="s">
        <v>838</v>
      </c>
      <c r="C1574" s="228" t="s">
        <v>840</v>
      </c>
      <c r="D1574" s="228" t="s">
        <v>836</v>
      </c>
      <c r="E1574" s="228" t="str">
        <f>CONCATENATE(SUM('Раздел 4'!O51:O54),"=",0)</f>
        <v>0=0</v>
      </c>
    </row>
    <row r="1575" spans="1:5" ht="12.75">
      <c r="A1575" s="227">
        <f>IF((SUM('Раздел 4'!P51:P54)=0),"","Неверно!")</f>
      </c>
      <c r="B1575" s="230" t="s">
        <v>838</v>
      </c>
      <c r="C1575" s="228" t="s">
        <v>841</v>
      </c>
      <c r="D1575" s="228" t="s">
        <v>836</v>
      </c>
      <c r="E1575" s="228" t="str">
        <f>CONCATENATE(SUM('Раздел 4'!P51:P54),"=",0)</f>
        <v>0=0</v>
      </c>
    </row>
    <row r="1576" spans="1:5" ht="12.75">
      <c r="A1576" s="227">
        <f>IF((SUM('Раздел 4'!Q51:Q54)=0),"","Неверно!")</f>
      </c>
      <c r="B1576" s="230" t="s">
        <v>838</v>
      </c>
      <c r="C1576" s="228" t="s">
        <v>842</v>
      </c>
      <c r="D1576" s="228" t="s">
        <v>836</v>
      </c>
      <c r="E1576" s="228" t="str">
        <f>CONCATENATE(SUM('Раздел 4'!Q51:Q54),"=",0)</f>
        <v>0=0</v>
      </c>
    </row>
    <row r="1577" spans="1:5" ht="12.75">
      <c r="A1577" s="227">
        <f>IF((SUM('Раздел 4'!R51:R54)=0),"","Неверно!")</f>
      </c>
      <c r="B1577" s="230" t="s">
        <v>838</v>
      </c>
      <c r="C1577" s="228" t="s">
        <v>843</v>
      </c>
      <c r="D1577" s="228" t="s">
        <v>836</v>
      </c>
      <c r="E1577" s="228" t="str">
        <f>CONCATENATE(SUM('Раздел 4'!R51:R54),"=",0)</f>
        <v>0=0</v>
      </c>
    </row>
    <row r="1578" spans="1:5" ht="12.75">
      <c r="A1578" s="227">
        <f>IF((SUM('Раздел 4'!S51:S54)=0),"","Неверно!")</f>
      </c>
      <c r="B1578" s="230" t="s">
        <v>838</v>
      </c>
      <c r="C1578" s="228" t="s">
        <v>844</v>
      </c>
      <c r="D1578" s="228" t="s">
        <v>836</v>
      </c>
      <c r="E1578" s="228" t="str">
        <f>CONCATENATE(SUM('Раздел 4'!S51:S54),"=",0)</f>
        <v>0=0</v>
      </c>
    </row>
    <row r="1579" spans="1:5" ht="12.75">
      <c r="A1579" s="227">
        <f>IF((SUM('Раздел 4'!T51:T54)=0),"","Неверно!")</f>
      </c>
      <c r="B1579" s="230" t="s">
        <v>838</v>
      </c>
      <c r="C1579" s="228" t="s">
        <v>845</v>
      </c>
      <c r="D1579" s="228" t="s">
        <v>836</v>
      </c>
      <c r="E1579" s="228" t="str">
        <f>CONCATENATE(SUM('Раздел 4'!T51:T54),"=",0)</f>
        <v>0=0</v>
      </c>
    </row>
    <row r="1580" spans="1:5" ht="12.75">
      <c r="A1580" s="227">
        <f>IF((SUM('Раздел 4'!U51:U54)=0),"","Неверно!")</f>
      </c>
      <c r="B1580" s="230" t="s">
        <v>838</v>
      </c>
      <c r="C1580" s="228" t="s">
        <v>846</v>
      </c>
      <c r="D1580" s="228" t="s">
        <v>836</v>
      </c>
      <c r="E1580" s="228" t="str">
        <f>CONCATENATE(SUM('Раздел 4'!U51:U54),"=",0)</f>
        <v>0=0</v>
      </c>
    </row>
    <row r="1581" spans="1:5" ht="12.75">
      <c r="A1581" s="227">
        <f>IF((SUM('Раздел 4'!V51:V54)=0),"","Неверно!")</f>
      </c>
      <c r="B1581" s="230" t="s">
        <v>838</v>
      </c>
      <c r="C1581" s="228" t="s">
        <v>847</v>
      </c>
      <c r="D1581" s="228" t="s">
        <v>836</v>
      </c>
      <c r="E1581" s="228" t="str">
        <f>CONCATENATE(SUM('Раздел 4'!V51:V54),"=",0)</f>
        <v>0=0</v>
      </c>
    </row>
    <row r="1582" spans="1:5" ht="12.75">
      <c r="A1582" s="227">
        <f>IF((SUM('Раздел 4'!W51:W54)=0),"","Неверно!")</f>
      </c>
      <c r="B1582" s="230" t="s">
        <v>838</v>
      </c>
      <c r="C1582" s="228" t="s">
        <v>848</v>
      </c>
      <c r="D1582" s="228" t="s">
        <v>836</v>
      </c>
      <c r="E1582" s="228" t="str">
        <f>CONCATENATE(SUM('Раздел 4'!W51:W54),"=",0)</f>
        <v>0=0</v>
      </c>
    </row>
    <row r="1583" spans="1:5" ht="12.75">
      <c r="A1583" s="227">
        <f>IF((SUM('Раздел 4'!X51:X54)=0),"","Неверно!")</f>
      </c>
      <c r="B1583" s="230" t="s">
        <v>838</v>
      </c>
      <c r="C1583" s="228" t="s">
        <v>849</v>
      </c>
      <c r="D1583" s="228" t="s">
        <v>836</v>
      </c>
      <c r="E1583" s="228" t="str">
        <f>CONCATENATE(SUM('Раздел 4'!X51:X54),"=",0)</f>
        <v>0=0</v>
      </c>
    </row>
    <row r="1584" spans="1:5" ht="12.75">
      <c r="A1584" s="227">
        <f>IF((SUM('Раздел 4'!G51:G54)=0),"","Неверно!")</f>
      </c>
      <c r="B1584" s="230" t="s">
        <v>838</v>
      </c>
      <c r="C1584" s="228" t="s">
        <v>850</v>
      </c>
      <c r="D1584" s="228" t="s">
        <v>836</v>
      </c>
      <c r="E1584" s="228" t="str">
        <f>CONCATENATE(SUM('Раздел 4'!G51:G54),"=",0)</f>
        <v>0=0</v>
      </c>
    </row>
    <row r="1585" spans="1:5" ht="12.75">
      <c r="A1585" s="227">
        <f>IF((SUM('Раздел 4'!Y51:Y54)=0),"","Неверно!")</f>
      </c>
      <c r="B1585" s="230" t="s">
        <v>838</v>
      </c>
      <c r="C1585" s="228" t="s">
        <v>851</v>
      </c>
      <c r="D1585" s="228" t="s">
        <v>836</v>
      </c>
      <c r="E1585" s="228" t="str">
        <f>CONCATENATE(SUM('Раздел 4'!Y51:Y54),"=",0)</f>
        <v>0=0</v>
      </c>
    </row>
    <row r="1586" spans="1:5" ht="12.75">
      <c r="A1586" s="227">
        <f>IF((SUM('Раздел 4'!Z51:Z54)=0),"","Неверно!")</f>
      </c>
      <c r="B1586" s="230" t="s">
        <v>838</v>
      </c>
      <c r="C1586" s="228" t="s">
        <v>852</v>
      </c>
      <c r="D1586" s="228" t="s">
        <v>836</v>
      </c>
      <c r="E1586" s="228" t="str">
        <f>CONCATENATE(SUM('Раздел 4'!Z51:Z54),"=",0)</f>
        <v>0=0</v>
      </c>
    </row>
    <row r="1587" spans="1:5" ht="12.75">
      <c r="A1587" s="227">
        <f>IF((SUM('Раздел 4'!AA51:AA54)=0),"","Неверно!")</f>
      </c>
      <c r="B1587" s="230" t="s">
        <v>838</v>
      </c>
      <c r="C1587" s="228" t="s">
        <v>853</v>
      </c>
      <c r="D1587" s="228" t="s">
        <v>836</v>
      </c>
      <c r="E1587" s="228" t="str">
        <f>CONCATENATE(SUM('Раздел 4'!AA51:AA54),"=",0)</f>
        <v>0=0</v>
      </c>
    </row>
    <row r="1588" spans="1:5" ht="12.75">
      <c r="A1588" s="227">
        <f>IF((SUM('Раздел 4'!AB51:AB54)=0),"","Неверно!")</f>
      </c>
      <c r="B1588" s="230" t="s">
        <v>838</v>
      </c>
      <c r="C1588" s="228" t="s">
        <v>854</v>
      </c>
      <c r="D1588" s="228" t="s">
        <v>836</v>
      </c>
      <c r="E1588" s="228" t="str">
        <f>CONCATENATE(SUM('Раздел 4'!AB51:AB54),"=",0)</f>
        <v>0=0</v>
      </c>
    </row>
    <row r="1589" spans="1:5" ht="12.75">
      <c r="A1589" s="227">
        <f>IF((SUM('Раздел 4'!AC51:AC54)=0),"","Неверно!")</f>
      </c>
      <c r="B1589" s="230" t="s">
        <v>838</v>
      </c>
      <c r="C1589" s="228" t="s">
        <v>855</v>
      </c>
      <c r="D1589" s="228" t="s">
        <v>836</v>
      </c>
      <c r="E1589" s="228" t="str">
        <f>CONCATENATE(SUM('Раздел 4'!AC51:AC54),"=",0)</f>
        <v>0=0</v>
      </c>
    </row>
    <row r="1590" spans="1:5" ht="12.75">
      <c r="A1590" s="227">
        <f>IF((SUM('Раздел 4'!AD51:AD54)=0),"","Неверно!")</f>
      </c>
      <c r="B1590" s="230" t="s">
        <v>838</v>
      </c>
      <c r="C1590" s="228" t="s">
        <v>856</v>
      </c>
      <c r="D1590" s="228" t="s">
        <v>836</v>
      </c>
      <c r="E1590" s="228" t="str">
        <f>CONCATENATE(SUM('Раздел 4'!AD51:AD54),"=",0)</f>
        <v>0=0</v>
      </c>
    </row>
    <row r="1591" spans="1:5" ht="12.75">
      <c r="A1591" s="227">
        <f>IF((SUM('Раздел 4'!AE51:AE54)=0),"","Неверно!")</f>
      </c>
      <c r="B1591" s="230" t="s">
        <v>838</v>
      </c>
      <c r="C1591" s="228" t="s">
        <v>857</v>
      </c>
      <c r="D1591" s="228" t="s">
        <v>836</v>
      </c>
      <c r="E1591" s="228" t="str">
        <f>CONCATENATE(SUM('Раздел 4'!AE51:AE54),"=",0)</f>
        <v>0=0</v>
      </c>
    </row>
    <row r="1592" spans="1:5" ht="12.75">
      <c r="A1592" s="227">
        <f>IF((SUM('Раздел 4'!AF51:AF54)=0),"","Неверно!")</f>
      </c>
      <c r="B1592" s="230" t="s">
        <v>838</v>
      </c>
      <c r="C1592" s="228" t="s">
        <v>858</v>
      </c>
      <c r="D1592" s="228" t="s">
        <v>836</v>
      </c>
      <c r="E1592" s="228" t="str">
        <f>CONCATENATE(SUM('Раздел 4'!AF51:AF54),"=",0)</f>
        <v>0=0</v>
      </c>
    </row>
    <row r="1593" spans="1:5" ht="12.75">
      <c r="A1593" s="227">
        <f>IF((SUM('Раздел 4'!AG51:AG54)=0),"","Неверно!")</f>
      </c>
      <c r="B1593" s="230" t="s">
        <v>838</v>
      </c>
      <c r="C1593" s="228" t="s">
        <v>859</v>
      </c>
      <c r="D1593" s="228" t="s">
        <v>836</v>
      </c>
      <c r="E1593" s="228" t="str">
        <f>CONCATENATE(SUM('Раздел 4'!AG51:AG54),"=",0)</f>
        <v>0=0</v>
      </c>
    </row>
    <row r="1594" spans="1:5" ht="12.75">
      <c r="A1594" s="227">
        <f>IF((SUM('Раздел 4'!AH51:AH54)=0),"","Неверно!")</f>
      </c>
      <c r="B1594" s="230" t="s">
        <v>838</v>
      </c>
      <c r="C1594" s="228" t="s">
        <v>860</v>
      </c>
      <c r="D1594" s="228" t="s">
        <v>836</v>
      </c>
      <c r="E1594" s="228" t="str">
        <f>CONCATENATE(SUM('Раздел 4'!AH51:AH54),"=",0)</f>
        <v>0=0</v>
      </c>
    </row>
    <row r="1595" spans="1:5" ht="12.75">
      <c r="A1595" s="227">
        <f>IF((SUM('Раздел 4'!H51:H54)=0),"","Неверно!")</f>
      </c>
      <c r="B1595" s="230" t="s">
        <v>838</v>
      </c>
      <c r="C1595" s="228" t="s">
        <v>861</v>
      </c>
      <c r="D1595" s="228" t="s">
        <v>836</v>
      </c>
      <c r="E1595" s="228" t="str">
        <f>CONCATENATE(SUM('Раздел 4'!H51:H54),"=",0)</f>
        <v>0=0</v>
      </c>
    </row>
    <row r="1596" spans="1:5" ht="12.75">
      <c r="A1596" s="227">
        <f>IF((SUM('Раздел 4'!AI51:AI54)=0),"","Неверно!")</f>
      </c>
      <c r="B1596" s="230" t="s">
        <v>838</v>
      </c>
      <c r="C1596" s="228" t="s">
        <v>862</v>
      </c>
      <c r="D1596" s="228" t="s">
        <v>836</v>
      </c>
      <c r="E1596" s="228" t="str">
        <f>CONCATENATE(SUM('Раздел 4'!AI51:AI54),"=",0)</f>
        <v>0=0</v>
      </c>
    </row>
    <row r="1597" spans="1:5" ht="12.75">
      <c r="A1597" s="227">
        <f>IF((SUM('Раздел 4'!AJ51:AJ54)=0),"","Неверно!")</f>
      </c>
      <c r="B1597" s="230" t="s">
        <v>838</v>
      </c>
      <c r="C1597" s="228" t="s">
        <v>863</v>
      </c>
      <c r="D1597" s="228" t="s">
        <v>836</v>
      </c>
      <c r="E1597" s="228" t="str">
        <f>CONCATENATE(SUM('Раздел 4'!AJ51:AJ54),"=",0)</f>
        <v>0=0</v>
      </c>
    </row>
    <row r="1598" spans="1:5" ht="12.75">
      <c r="A1598" s="227">
        <f>IF((SUM('Раздел 4'!AK51:AK54)=0),"","Неверно!")</f>
      </c>
      <c r="B1598" s="230" t="s">
        <v>838</v>
      </c>
      <c r="C1598" s="228" t="s">
        <v>864</v>
      </c>
      <c r="D1598" s="228" t="s">
        <v>836</v>
      </c>
      <c r="E1598" s="228" t="str">
        <f>CONCATENATE(SUM('Раздел 4'!AK51:AK54),"=",0)</f>
        <v>0=0</v>
      </c>
    </row>
    <row r="1599" spans="1:5" ht="12.75">
      <c r="A1599" s="227">
        <f>IF((SUM('Раздел 4'!AL51:AL54)=0),"","Неверно!")</f>
      </c>
      <c r="B1599" s="230" t="s">
        <v>838</v>
      </c>
      <c r="C1599" s="228" t="s">
        <v>865</v>
      </c>
      <c r="D1599" s="228" t="s">
        <v>836</v>
      </c>
      <c r="E1599" s="228" t="str">
        <f>CONCATENATE(SUM('Раздел 4'!AL51:AL54),"=",0)</f>
        <v>0=0</v>
      </c>
    </row>
    <row r="1600" spans="1:5" ht="12.75">
      <c r="A1600" s="227">
        <f>IF((SUM('Раздел 4'!AM51:AM54)=0),"","Неверно!")</f>
      </c>
      <c r="B1600" s="230" t="s">
        <v>838</v>
      </c>
      <c r="C1600" s="228" t="s">
        <v>866</v>
      </c>
      <c r="D1600" s="228" t="s">
        <v>836</v>
      </c>
      <c r="E1600" s="228" t="str">
        <f>CONCATENATE(SUM('Раздел 4'!AM51:AM54),"=",0)</f>
        <v>0=0</v>
      </c>
    </row>
    <row r="1601" spans="1:5" ht="12.75">
      <c r="A1601" s="227">
        <f>IF((SUM('Раздел 4'!AN51:AN54)=0),"","Неверно!")</f>
      </c>
      <c r="B1601" s="230" t="s">
        <v>838</v>
      </c>
      <c r="C1601" s="228" t="s">
        <v>867</v>
      </c>
      <c r="D1601" s="228" t="s">
        <v>836</v>
      </c>
      <c r="E1601" s="228" t="str">
        <f>CONCATENATE(SUM('Раздел 4'!AN51:AN54),"=",0)</f>
        <v>0=0</v>
      </c>
    </row>
    <row r="1602" spans="1:5" ht="12.75">
      <c r="A1602" s="227">
        <f>IF((SUM('Раздел 4'!AO51:AO54)=0),"","Неверно!")</f>
      </c>
      <c r="B1602" s="230" t="s">
        <v>838</v>
      </c>
      <c r="C1602" s="228" t="s">
        <v>868</v>
      </c>
      <c r="D1602" s="228" t="s">
        <v>836</v>
      </c>
      <c r="E1602" s="228" t="str">
        <f>CONCATENATE(SUM('Раздел 4'!AO51:AO54),"=",0)</f>
        <v>0=0</v>
      </c>
    </row>
    <row r="1603" spans="1:5" ht="12.75">
      <c r="A1603" s="227">
        <f>IF((SUM('Раздел 4'!AP51:AP54)=0),"","Неверно!")</f>
      </c>
      <c r="B1603" s="230" t="s">
        <v>838</v>
      </c>
      <c r="C1603" s="228" t="s">
        <v>869</v>
      </c>
      <c r="D1603" s="228" t="s">
        <v>836</v>
      </c>
      <c r="E1603" s="228" t="str">
        <f>CONCATENATE(SUM('Раздел 4'!AP51:AP54),"=",0)</f>
        <v>0=0</v>
      </c>
    </row>
    <row r="1604" spans="1:5" ht="12.75">
      <c r="A1604" s="227">
        <f>IF((SUM('Раздел 4'!AQ51:AQ54)=0),"","Неверно!")</f>
      </c>
      <c r="B1604" s="230" t="s">
        <v>838</v>
      </c>
      <c r="C1604" s="228" t="s">
        <v>870</v>
      </c>
      <c r="D1604" s="228" t="s">
        <v>836</v>
      </c>
      <c r="E1604" s="228" t="str">
        <f>CONCATENATE(SUM('Раздел 4'!AQ51:AQ54),"=",0)</f>
        <v>0=0</v>
      </c>
    </row>
    <row r="1605" spans="1:5" ht="12.75">
      <c r="A1605" s="227">
        <f>IF((SUM('Раздел 4'!AR51:AR54)=0),"","Неверно!")</f>
      </c>
      <c r="B1605" s="230" t="s">
        <v>838</v>
      </c>
      <c r="C1605" s="228" t="s">
        <v>871</v>
      </c>
      <c r="D1605" s="228" t="s">
        <v>836</v>
      </c>
      <c r="E1605" s="228" t="str">
        <f>CONCATENATE(SUM('Раздел 4'!AR51:AR54),"=",0)</f>
        <v>0=0</v>
      </c>
    </row>
    <row r="1606" spans="1:5" ht="12.75">
      <c r="A1606" s="227">
        <f>IF((SUM('Раздел 4'!I51:I54)=0),"","Неверно!")</f>
      </c>
      <c r="B1606" s="230" t="s">
        <v>838</v>
      </c>
      <c r="C1606" s="228" t="s">
        <v>872</v>
      </c>
      <c r="D1606" s="228" t="s">
        <v>836</v>
      </c>
      <c r="E1606" s="228" t="str">
        <f>CONCATENATE(SUM('Раздел 4'!I51:I54),"=",0)</f>
        <v>0=0</v>
      </c>
    </row>
    <row r="1607" spans="1:5" ht="12.75">
      <c r="A1607" s="227">
        <f>IF((SUM('Раздел 4'!J51:J54)=0),"","Неверно!")</f>
      </c>
      <c r="B1607" s="230" t="s">
        <v>838</v>
      </c>
      <c r="C1607" s="228" t="s">
        <v>873</v>
      </c>
      <c r="D1607" s="228" t="s">
        <v>836</v>
      </c>
      <c r="E1607" s="228" t="str">
        <f>CONCATENATE(SUM('Раздел 4'!J51:J54),"=",0)</f>
        <v>0=0</v>
      </c>
    </row>
    <row r="1608" spans="1:5" ht="12.75">
      <c r="A1608" s="227">
        <f>IF((SUM('Раздел 4'!K51:K54)=0),"","Неверно!")</f>
      </c>
      <c r="B1608" s="230" t="s">
        <v>838</v>
      </c>
      <c r="C1608" s="228" t="s">
        <v>874</v>
      </c>
      <c r="D1608" s="228" t="s">
        <v>836</v>
      </c>
      <c r="E1608" s="228" t="str">
        <f>CONCATENATE(SUM('Раздел 4'!K51:K54),"=",0)</f>
        <v>0=0</v>
      </c>
    </row>
    <row r="1609" spans="1:5" ht="12.75">
      <c r="A1609" s="227">
        <f>IF((SUM('Раздел 4'!L51:L54)=0),"","Неверно!")</f>
      </c>
      <c r="B1609" s="230" t="s">
        <v>838</v>
      </c>
      <c r="C1609" s="228" t="s">
        <v>875</v>
      </c>
      <c r="D1609" s="228" t="s">
        <v>836</v>
      </c>
      <c r="E1609" s="228" t="str">
        <f>CONCATENATE(SUM('Раздел 4'!L51:L54),"=",0)</f>
        <v>0=0</v>
      </c>
    </row>
    <row r="1610" spans="1:5" ht="12.75">
      <c r="A1610" s="227">
        <f>IF((SUM('Раздел 4'!M51:M54)=0),"","Неверно!")</f>
      </c>
      <c r="B1610" s="230" t="s">
        <v>838</v>
      </c>
      <c r="C1610" s="228" t="s">
        <v>876</v>
      </c>
      <c r="D1610" s="228" t="s">
        <v>836</v>
      </c>
      <c r="E1610" s="228" t="str">
        <f>CONCATENATE(SUM('Раздел 4'!M51:M54),"=",0)</f>
        <v>0=0</v>
      </c>
    </row>
    <row r="1611" spans="1:5" ht="12.75">
      <c r="A1611" s="227">
        <f>IF((SUM('Раздел 4'!N51:N54)=0),"","Неверно!")</f>
      </c>
      <c r="B1611" s="230" t="s">
        <v>838</v>
      </c>
      <c r="C1611" s="228" t="s">
        <v>877</v>
      </c>
      <c r="D1611" s="228" t="s">
        <v>836</v>
      </c>
      <c r="E1611" s="228" t="str">
        <f>CONCATENATE(SUM('Раздел 4'!N51:N54),"=",0)</f>
        <v>0=0</v>
      </c>
    </row>
    <row r="1612" spans="1:5" ht="12.75">
      <c r="A1612" s="227">
        <f>IF((SUM('Раздел 4'!F46:F46)=0),"","Неверно!")</f>
      </c>
      <c r="B1612" s="230" t="s">
        <v>878</v>
      </c>
      <c r="C1612" s="228" t="s">
        <v>1821</v>
      </c>
      <c r="D1612" s="228" t="s">
        <v>836</v>
      </c>
      <c r="E1612" s="228" t="str">
        <f>CONCATENATE(SUM('Раздел 4'!F46:F46),"=",0)</f>
        <v>0=0</v>
      </c>
    </row>
    <row r="1613" spans="1:5" ht="12.75">
      <c r="A1613" s="227">
        <f>IF((SUM('Раздел 4'!O46:O46)=0),"","Неверно!")</f>
      </c>
      <c r="B1613" s="230" t="s">
        <v>878</v>
      </c>
      <c r="C1613" s="228" t="s">
        <v>1822</v>
      </c>
      <c r="D1613" s="228" t="s">
        <v>836</v>
      </c>
      <c r="E1613" s="228" t="str">
        <f>CONCATENATE(SUM('Раздел 4'!O46:O46),"=",0)</f>
        <v>0=0</v>
      </c>
    </row>
    <row r="1614" spans="1:5" ht="12.75">
      <c r="A1614" s="227">
        <f>IF((SUM('Раздел 4'!P46:P46)=0),"","Неверно!")</f>
      </c>
      <c r="B1614" s="230" t="s">
        <v>878</v>
      </c>
      <c r="C1614" s="228" t="s">
        <v>1823</v>
      </c>
      <c r="D1614" s="228" t="s">
        <v>836</v>
      </c>
      <c r="E1614" s="228" t="str">
        <f>CONCATENATE(SUM('Раздел 4'!P46:P46),"=",0)</f>
        <v>0=0</v>
      </c>
    </row>
    <row r="1615" spans="1:5" ht="12.75">
      <c r="A1615" s="227">
        <f>IF((SUM('Раздел 4'!Q46:Q46)=0),"","Неверно!")</f>
      </c>
      <c r="B1615" s="230" t="s">
        <v>878</v>
      </c>
      <c r="C1615" s="228" t="s">
        <v>1824</v>
      </c>
      <c r="D1615" s="228" t="s">
        <v>836</v>
      </c>
      <c r="E1615" s="228" t="str">
        <f>CONCATENATE(SUM('Раздел 4'!Q46:Q46),"=",0)</f>
        <v>0=0</v>
      </c>
    </row>
    <row r="1616" spans="1:5" ht="12.75">
      <c r="A1616" s="227">
        <f>IF((SUM('Раздел 4'!R46:R46)=0),"","Неверно!")</f>
      </c>
      <c r="B1616" s="230" t="s">
        <v>878</v>
      </c>
      <c r="C1616" s="228" t="s">
        <v>1825</v>
      </c>
      <c r="D1616" s="228" t="s">
        <v>836</v>
      </c>
      <c r="E1616" s="228" t="str">
        <f>CONCATENATE(SUM('Раздел 4'!R46:R46),"=",0)</f>
        <v>0=0</v>
      </c>
    </row>
    <row r="1617" spans="1:5" ht="12.75">
      <c r="A1617" s="227">
        <f>IF((SUM('Раздел 4'!S46:S46)=0),"","Неверно!")</f>
      </c>
      <c r="B1617" s="230" t="s">
        <v>878</v>
      </c>
      <c r="C1617" s="228" t="s">
        <v>1826</v>
      </c>
      <c r="D1617" s="228" t="s">
        <v>836</v>
      </c>
      <c r="E1617" s="228" t="str">
        <f>CONCATENATE(SUM('Раздел 4'!S46:S46),"=",0)</f>
        <v>0=0</v>
      </c>
    </row>
    <row r="1618" spans="1:5" ht="12.75">
      <c r="A1618" s="227">
        <f>IF((SUM('Раздел 4'!T46:T46)=0),"","Неверно!")</f>
      </c>
      <c r="B1618" s="230" t="s">
        <v>878</v>
      </c>
      <c r="C1618" s="228" t="s">
        <v>1827</v>
      </c>
      <c r="D1618" s="228" t="s">
        <v>836</v>
      </c>
      <c r="E1618" s="228" t="str">
        <f>CONCATENATE(SUM('Раздел 4'!T46:T46),"=",0)</f>
        <v>0=0</v>
      </c>
    </row>
    <row r="1619" spans="1:5" ht="12.75">
      <c r="A1619" s="227">
        <f>IF((SUM('Раздел 4'!U46:U46)=0),"","Неверно!")</f>
      </c>
      <c r="B1619" s="230" t="s">
        <v>878</v>
      </c>
      <c r="C1619" s="228" t="s">
        <v>1828</v>
      </c>
      <c r="D1619" s="228" t="s">
        <v>836</v>
      </c>
      <c r="E1619" s="228" t="str">
        <f>CONCATENATE(SUM('Раздел 4'!U46:U46),"=",0)</f>
        <v>0=0</v>
      </c>
    </row>
    <row r="1620" spans="1:5" ht="12.75">
      <c r="A1620" s="227">
        <f>IF((SUM('Раздел 4'!V46:V46)=0),"","Неверно!")</f>
      </c>
      <c r="B1620" s="230" t="s">
        <v>878</v>
      </c>
      <c r="C1620" s="228" t="s">
        <v>1829</v>
      </c>
      <c r="D1620" s="228" t="s">
        <v>836</v>
      </c>
      <c r="E1620" s="228" t="str">
        <f>CONCATENATE(SUM('Раздел 4'!V46:V46),"=",0)</f>
        <v>0=0</v>
      </c>
    </row>
    <row r="1621" spans="1:5" ht="12.75">
      <c r="A1621" s="227">
        <f>IF((SUM('Раздел 4'!W46:W46)=0),"","Неверно!")</f>
      </c>
      <c r="B1621" s="230" t="s">
        <v>878</v>
      </c>
      <c r="C1621" s="228" t="s">
        <v>1830</v>
      </c>
      <c r="D1621" s="228" t="s">
        <v>836</v>
      </c>
      <c r="E1621" s="228" t="str">
        <f>CONCATENATE(SUM('Раздел 4'!W46:W46),"=",0)</f>
        <v>0=0</v>
      </c>
    </row>
    <row r="1622" spans="1:5" ht="12.75">
      <c r="A1622" s="227">
        <f>IF((SUM('Раздел 4'!X46:X46)=0),"","Неверно!")</f>
      </c>
      <c r="B1622" s="230" t="s">
        <v>878</v>
      </c>
      <c r="C1622" s="228" t="s">
        <v>1831</v>
      </c>
      <c r="D1622" s="228" t="s">
        <v>836</v>
      </c>
      <c r="E1622" s="228" t="str">
        <f>CONCATENATE(SUM('Раздел 4'!X46:X46),"=",0)</f>
        <v>0=0</v>
      </c>
    </row>
    <row r="1623" spans="1:5" ht="12.75">
      <c r="A1623" s="227">
        <f>IF((SUM('Раздел 4'!G46:G46)=0),"","Неверно!")</f>
      </c>
      <c r="B1623" s="230" t="s">
        <v>878</v>
      </c>
      <c r="C1623" s="228" t="s">
        <v>1832</v>
      </c>
      <c r="D1623" s="228" t="s">
        <v>836</v>
      </c>
      <c r="E1623" s="228" t="str">
        <f>CONCATENATE(SUM('Раздел 4'!G46:G46),"=",0)</f>
        <v>0=0</v>
      </c>
    </row>
    <row r="1624" spans="1:5" ht="12.75">
      <c r="A1624" s="227">
        <f>IF((SUM('Раздел 4'!Y46:Y46)=0),"","Неверно!")</f>
      </c>
      <c r="B1624" s="230" t="s">
        <v>878</v>
      </c>
      <c r="C1624" s="228" t="s">
        <v>1833</v>
      </c>
      <c r="D1624" s="228" t="s">
        <v>836</v>
      </c>
      <c r="E1624" s="228" t="str">
        <f>CONCATENATE(SUM('Раздел 4'!Y46:Y46),"=",0)</f>
        <v>0=0</v>
      </c>
    </row>
    <row r="1625" spans="1:5" ht="12.75">
      <c r="A1625" s="227">
        <f>IF((SUM('Раздел 4'!Z46:Z46)=0),"","Неверно!")</f>
      </c>
      <c r="B1625" s="230" t="s">
        <v>878</v>
      </c>
      <c r="C1625" s="228" t="s">
        <v>1834</v>
      </c>
      <c r="D1625" s="228" t="s">
        <v>836</v>
      </c>
      <c r="E1625" s="228" t="str">
        <f>CONCATENATE(SUM('Раздел 4'!Z46:Z46),"=",0)</f>
        <v>0=0</v>
      </c>
    </row>
    <row r="1626" spans="1:5" ht="12.75">
      <c r="A1626" s="227">
        <f>IF((SUM('Раздел 4'!AA46:AA46)=0),"","Неверно!")</f>
      </c>
      <c r="B1626" s="230" t="s">
        <v>878</v>
      </c>
      <c r="C1626" s="228" t="s">
        <v>1835</v>
      </c>
      <c r="D1626" s="228" t="s">
        <v>836</v>
      </c>
      <c r="E1626" s="228" t="str">
        <f>CONCATENATE(SUM('Раздел 4'!AA46:AA46),"=",0)</f>
        <v>0=0</v>
      </c>
    </row>
    <row r="1627" spans="1:5" ht="12.75">
      <c r="A1627" s="227">
        <f>IF((SUM('Раздел 4'!AB46:AB46)=0),"","Неверно!")</f>
      </c>
      <c r="B1627" s="230" t="s">
        <v>878</v>
      </c>
      <c r="C1627" s="228" t="s">
        <v>1836</v>
      </c>
      <c r="D1627" s="228" t="s">
        <v>836</v>
      </c>
      <c r="E1627" s="228" t="str">
        <f>CONCATENATE(SUM('Раздел 4'!AB46:AB46),"=",0)</f>
        <v>0=0</v>
      </c>
    </row>
    <row r="1628" spans="1:5" ht="12.75">
      <c r="A1628" s="227">
        <f>IF((SUM('Раздел 4'!AC46:AC46)=0),"","Неверно!")</f>
      </c>
      <c r="B1628" s="230" t="s">
        <v>878</v>
      </c>
      <c r="C1628" s="228" t="s">
        <v>1837</v>
      </c>
      <c r="D1628" s="228" t="s">
        <v>836</v>
      </c>
      <c r="E1628" s="228" t="str">
        <f>CONCATENATE(SUM('Раздел 4'!AC46:AC46),"=",0)</f>
        <v>0=0</v>
      </c>
    </row>
    <row r="1629" spans="1:5" ht="12.75">
      <c r="A1629" s="227">
        <f>IF((SUM('Раздел 4'!AD46:AD46)=0),"","Неверно!")</f>
      </c>
      <c r="B1629" s="230" t="s">
        <v>878</v>
      </c>
      <c r="C1629" s="228" t="s">
        <v>1838</v>
      </c>
      <c r="D1629" s="228" t="s">
        <v>836</v>
      </c>
      <c r="E1629" s="228" t="str">
        <f>CONCATENATE(SUM('Раздел 4'!AD46:AD46),"=",0)</f>
        <v>0=0</v>
      </c>
    </row>
    <row r="1630" spans="1:5" ht="12.75">
      <c r="A1630" s="227">
        <f>IF((SUM('Раздел 4'!AE46:AE46)=0),"","Неверно!")</f>
      </c>
      <c r="B1630" s="230" t="s">
        <v>878</v>
      </c>
      <c r="C1630" s="228" t="s">
        <v>1839</v>
      </c>
      <c r="D1630" s="228" t="s">
        <v>836</v>
      </c>
      <c r="E1630" s="228" t="str">
        <f>CONCATENATE(SUM('Раздел 4'!AE46:AE46),"=",0)</f>
        <v>0=0</v>
      </c>
    </row>
    <row r="1631" spans="1:5" ht="12.75">
      <c r="A1631" s="227">
        <f>IF((SUM('Раздел 4'!AF46:AF46)=0),"","Неверно!")</f>
      </c>
      <c r="B1631" s="230" t="s">
        <v>878</v>
      </c>
      <c r="C1631" s="228" t="s">
        <v>1840</v>
      </c>
      <c r="D1631" s="228" t="s">
        <v>836</v>
      </c>
      <c r="E1631" s="228" t="str">
        <f>CONCATENATE(SUM('Раздел 4'!AF46:AF46),"=",0)</f>
        <v>0=0</v>
      </c>
    </row>
    <row r="1632" spans="1:5" ht="12.75">
      <c r="A1632" s="227">
        <f>IF((SUM('Раздел 4'!AG46:AG46)=0),"","Неверно!")</f>
      </c>
      <c r="B1632" s="230" t="s">
        <v>878</v>
      </c>
      <c r="C1632" s="228" t="s">
        <v>1841</v>
      </c>
      <c r="D1632" s="228" t="s">
        <v>836</v>
      </c>
      <c r="E1632" s="228" t="str">
        <f>CONCATENATE(SUM('Раздел 4'!AG46:AG46),"=",0)</f>
        <v>0=0</v>
      </c>
    </row>
    <row r="1633" spans="1:5" ht="12.75">
      <c r="A1633" s="227">
        <f>IF((SUM('Раздел 4'!AH46:AH46)=0),"","Неверно!")</f>
      </c>
      <c r="B1633" s="230" t="s">
        <v>878</v>
      </c>
      <c r="C1633" s="228" t="s">
        <v>1842</v>
      </c>
      <c r="D1633" s="228" t="s">
        <v>836</v>
      </c>
      <c r="E1633" s="228" t="str">
        <f>CONCATENATE(SUM('Раздел 4'!AH46:AH46),"=",0)</f>
        <v>0=0</v>
      </c>
    </row>
    <row r="1634" spans="1:5" ht="12.75">
      <c r="A1634" s="227">
        <f>IF((SUM('Раздел 4'!H46:H46)=0),"","Неверно!")</f>
      </c>
      <c r="B1634" s="230" t="s">
        <v>878</v>
      </c>
      <c r="C1634" s="228" t="s">
        <v>1843</v>
      </c>
      <c r="D1634" s="228" t="s">
        <v>836</v>
      </c>
      <c r="E1634" s="228" t="str">
        <f>CONCATENATE(SUM('Раздел 4'!H46:H46),"=",0)</f>
        <v>0=0</v>
      </c>
    </row>
    <row r="1635" spans="1:5" ht="12.75">
      <c r="A1635" s="227">
        <f>IF((SUM('Раздел 4'!AI46:AI46)=0),"","Неверно!")</f>
      </c>
      <c r="B1635" s="230" t="s">
        <v>878</v>
      </c>
      <c r="C1635" s="228" t="s">
        <v>1844</v>
      </c>
      <c r="D1635" s="228" t="s">
        <v>836</v>
      </c>
      <c r="E1635" s="228" t="str">
        <f>CONCATENATE(SUM('Раздел 4'!AI46:AI46),"=",0)</f>
        <v>0=0</v>
      </c>
    </row>
    <row r="1636" spans="1:5" ht="12.75">
      <c r="A1636" s="227">
        <f>IF((SUM('Раздел 4'!AJ46:AJ46)=0),"","Неверно!")</f>
      </c>
      <c r="B1636" s="230" t="s">
        <v>878</v>
      </c>
      <c r="C1636" s="228" t="s">
        <v>1845</v>
      </c>
      <c r="D1636" s="228" t="s">
        <v>836</v>
      </c>
      <c r="E1636" s="228" t="str">
        <f>CONCATENATE(SUM('Раздел 4'!AJ46:AJ46),"=",0)</f>
        <v>0=0</v>
      </c>
    </row>
    <row r="1637" spans="1:5" ht="12.75">
      <c r="A1637" s="227">
        <f>IF((SUM('Раздел 4'!AK46:AK46)=0),"","Неверно!")</f>
      </c>
      <c r="B1637" s="230" t="s">
        <v>878</v>
      </c>
      <c r="C1637" s="228" t="s">
        <v>1846</v>
      </c>
      <c r="D1637" s="228" t="s">
        <v>836</v>
      </c>
      <c r="E1637" s="228" t="str">
        <f>CONCATENATE(SUM('Раздел 4'!AK46:AK46),"=",0)</f>
        <v>0=0</v>
      </c>
    </row>
    <row r="1638" spans="1:5" ht="12.75">
      <c r="A1638" s="227">
        <f>IF((SUM('Раздел 4'!AL46:AL46)=0),"","Неверно!")</f>
      </c>
      <c r="B1638" s="230" t="s">
        <v>878</v>
      </c>
      <c r="C1638" s="228" t="s">
        <v>1847</v>
      </c>
      <c r="D1638" s="228" t="s">
        <v>836</v>
      </c>
      <c r="E1638" s="228" t="str">
        <f>CONCATENATE(SUM('Раздел 4'!AL46:AL46),"=",0)</f>
        <v>0=0</v>
      </c>
    </row>
    <row r="1639" spans="1:5" ht="12.75">
      <c r="A1639" s="227">
        <f>IF((SUM('Раздел 4'!AM46:AM46)=0),"","Неверно!")</f>
      </c>
      <c r="B1639" s="230" t="s">
        <v>878</v>
      </c>
      <c r="C1639" s="228" t="s">
        <v>1848</v>
      </c>
      <c r="D1639" s="228" t="s">
        <v>836</v>
      </c>
      <c r="E1639" s="228" t="str">
        <f>CONCATENATE(SUM('Раздел 4'!AM46:AM46),"=",0)</f>
        <v>0=0</v>
      </c>
    </row>
    <row r="1640" spans="1:5" ht="12.75">
      <c r="A1640" s="227">
        <f>IF((SUM('Раздел 4'!AN46:AN46)=0),"","Неверно!")</f>
      </c>
      <c r="B1640" s="230" t="s">
        <v>878</v>
      </c>
      <c r="C1640" s="228" t="s">
        <v>1849</v>
      </c>
      <c r="D1640" s="228" t="s">
        <v>836</v>
      </c>
      <c r="E1640" s="228" t="str">
        <f>CONCATENATE(SUM('Раздел 4'!AN46:AN46),"=",0)</f>
        <v>0=0</v>
      </c>
    </row>
    <row r="1641" spans="1:5" ht="12.75">
      <c r="A1641" s="227">
        <f>IF((SUM('Раздел 4'!AO46:AO46)=0),"","Неверно!")</f>
      </c>
      <c r="B1641" s="230" t="s">
        <v>878</v>
      </c>
      <c r="C1641" s="228" t="s">
        <v>1850</v>
      </c>
      <c r="D1641" s="228" t="s">
        <v>836</v>
      </c>
      <c r="E1641" s="228" t="str">
        <f>CONCATENATE(SUM('Раздел 4'!AO46:AO46),"=",0)</f>
        <v>0=0</v>
      </c>
    </row>
    <row r="1642" spans="1:5" ht="12.75">
      <c r="A1642" s="227">
        <f>IF((SUM('Раздел 4'!AP46:AP46)=0),"","Неверно!")</f>
      </c>
      <c r="B1642" s="230" t="s">
        <v>878</v>
      </c>
      <c r="C1642" s="228" t="s">
        <v>1851</v>
      </c>
      <c r="D1642" s="228" t="s">
        <v>836</v>
      </c>
      <c r="E1642" s="228" t="str">
        <f>CONCATENATE(SUM('Раздел 4'!AP46:AP46),"=",0)</f>
        <v>0=0</v>
      </c>
    </row>
    <row r="1643" spans="1:5" ht="12.75">
      <c r="A1643" s="227">
        <f>IF((SUM('Раздел 4'!AQ46:AQ46)=0),"","Неверно!")</f>
      </c>
      <c r="B1643" s="230" t="s">
        <v>878</v>
      </c>
      <c r="C1643" s="228" t="s">
        <v>1852</v>
      </c>
      <c r="D1643" s="228" t="s">
        <v>836</v>
      </c>
      <c r="E1643" s="228" t="str">
        <f>CONCATENATE(SUM('Раздел 4'!AQ46:AQ46),"=",0)</f>
        <v>0=0</v>
      </c>
    </row>
    <row r="1644" spans="1:5" ht="12.75">
      <c r="A1644" s="227">
        <f>IF((SUM('Раздел 4'!AR46:AR46)=0),"","Неверно!")</f>
      </c>
      <c r="B1644" s="230" t="s">
        <v>878</v>
      </c>
      <c r="C1644" s="228" t="s">
        <v>879</v>
      </c>
      <c r="D1644" s="228" t="s">
        <v>836</v>
      </c>
      <c r="E1644" s="228" t="str">
        <f>CONCATENATE(SUM('Раздел 4'!AR46:AR46),"=",0)</f>
        <v>0=0</v>
      </c>
    </row>
    <row r="1645" spans="1:5" ht="12.75">
      <c r="A1645" s="227">
        <f>IF((SUM('Раздел 4'!I46:I46)=0),"","Неверно!")</f>
      </c>
      <c r="B1645" s="230" t="s">
        <v>878</v>
      </c>
      <c r="C1645" s="228" t="s">
        <v>1853</v>
      </c>
      <c r="D1645" s="228" t="s">
        <v>836</v>
      </c>
      <c r="E1645" s="228" t="str">
        <f>CONCATENATE(SUM('Раздел 4'!I46:I46),"=",0)</f>
        <v>0=0</v>
      </c>
    </row>
    <row r="1646" spans="1:5" ht="12.75">
      <c r="A1646" s="227">
        <f>IF((SUM('Раздел 4'!J46:J46)=0),"","Неверно!")</f>
      </c>
      <c r="B1646" s="230" t="s">
        <v>878</v>
      </c>
      <c r="C1646" s="228" t="s">
        <v>1854</v>
      </c>
      <c r="D1646" s="228" t="s">
        <v>836</v>
      </c>
      <c r="E1646" s="228" t="str">
        <f>CONCATENATE(SUM('Раздел 4'!J46:J46),"=",0)</f>
        <v>0=0</v>
      </c>
    </row>
    <row r="1647" spans="1:5" ht="12.75">
      <c r="A1647" s="227">
        <f>IF((SUM('Раздел 4'!K46:K46)=0),"","Неверно!")</f>
      </c>
      <c r="B1647" s="230" t="s">
        <v>878</v>
      </c>
      <c r="C1647" s="228" t="s">
        <v>1855</v>
      </c>
      <c r="D1647" s="228" t="s">
        <v>836</v>
      </c>
      <c r="E1647" s="228" t="str">
        <f>CONCATENATE(SUM('Раздел 4'!K46:K46),"=",0)</f>
        <v>0=0</v>
      </c>
    </row>
    <row r="1648" spans="1:5" ht="12.75">
      <c r="A1648" s="227">
        <f>IF((SUM('Раздел 4'!L46:L46)=0),"","Неверно!")</f>
      </c>
      <c r="B1648" s="230" t="s">
        <v>878</v>
      </c>
      <c r="C1648" s="228" t="s">
        <v>1856</v>
      </c>
      <c r="D1648" s="228" t="s">
        <v>836</v>
      </c>
      <c r="E1648" s="228" t="str">
        <f>CONCATENATE(SUM('Раздел 4'!L46:L46),"=",0)</f>
        <v>0=0</v>
      </c>
    </row>
    <row r="1649" spans="1:5" ht="12.75">
      <c r="A1649" s="227">
        <f>IF((SUM('Раздел 4'!M46:M46)=0),"","Неверно!")</f>
      </c>
      <c r="B1649" s="230" t="s">
        <v>878</v>
      </c>
      <c r="C1649" s="228" t="s">
        <v>1857</v>
      </c>
      <c r="D1649" s="228" t="s">
        <v>836</v>
      </c>
      <c r="E1649" s="228" t="str">
        <f>CONCATENATE(SUM('Раздел 4'!M46:M46),"=",0)</f>
        <v>0=0</v>
      </c>
    </row>
    <row r="1650" spans="1:5" ht="12.75">
      <c r="A1650" s="227">
        <f>IF((SUM('Раздел 4'!N46:N46)=0),"","Неверно!")</f>
      </c>
      <c r="B1650" s="230" t="s">
        <v>878</v>
      </c>
      <c r="C1650" s="228" t="s">
        <v>1858</v>
      </c>
      <c r="D1650" s="228" t="s">
        <v>836</v>
      </c>
      <c r="E1650" s="228" t="str">
        <f>CONCATENATE(SUM('Раздел 4'!N46:N46),"=",0)</f>
        <v>0=0</v>
      </c>
    </row>
    <row r="1651" spans="1:5" ht="12.75">
      <c r="A1651" s="227">
        <f>IF((SUM('Раздел 4'!F36:F39)=0),"","Неверно!")</f>
      </c>
      <c r="B1651" s="230" t="s">
        <v>880</v>
      </c>
      <c r="C1651" s="228" t="s">
        <v>881</v>
      </c>
      <c r="D1651" s="228" t="s">
        <v>836</v>
      </c>
      <c r="E1651" s="228" t="str">
        <f>CONCATENATE(SUM('Раздел 4'!F36:F39),"=",0)</f>
        <v>0=0</v>
      </c>
    </row>
    <row r="1652" spans="1:5" ht="12.75">
      <c r="A1652" s="227">
        <f>IF((SUM('Раздел 4'!O36:O39)=0),"","Неверно!")</f>
      </c>
      <c r="B1652" s="230" t="s">
        <v>880</v>
      </c>
      <c r="C1652" s="228" t="s">
        <v>882</v>
      </c>
      <c r="D1652" s="228" t="s">
        <v>836</v>
      </c>
      <c r="E1652" s="228" t="str">
        <f>CONCATENATE(SUM('Раздел 4'!O36:O39),"=",0)</f>
        <v>0=0</v>
      </c>
    </row>
    <row r="1653" spans="1:5" ht="12.75">
      <c r="A1653" s="227">
        <f>IF((SUM('Раздел 4'!P36:P39)=0),"","Неверно!")</f>
      </c>
      <c r="B1653" s="230" t="s">
        <v>880</v>
      </c>
      <c r="C1653" s="228" t="s">
        <v>883</v>
      </c>
      <c r="D1653" s="228" t="s">
        <v>836</v>
      </c>
      <c r="E1653" s="228" t="str">
        <f>CONCATENATE(SUM('Раздел 4'!P36:P39),"=",0)</f>
        <v>0=0</v>
      </c>
    </row>
    <row r="1654" spans="1:5" ht="12.75">
      <c r="A1654" s="227">
        <f>IF((SUM('Раздел 4'!Q36:Q39)=0),"","Неверно!")</f>
      </c>
      <c r="B1654" s="230" t="s">
        <v>880</v>
      </c>
      <c r="C1654" s="228" t="s">
        <v>884</v>
      </c>
      <c r="D1654" s="228" t="s">
        <v>836</v>
      </c>
      <c r="E1654" s="228" t="str">
        <f>CONCATENATE(SUM('Раздел 4'!Q36:Q39),"=",0)</f>
        <v>0=0</v>
      </c>
    </row>
    <row r="1655" spans="1:5" ht="12.75">
      <c r="A1655" s="227">
        <f>IF((SUM('Раздел 4'!R36:R39)=0),"","Неверно!")</f>
      </c>
      <c r="B1655" s="230" t="s">
        <v>880</v>
      </c>
      <c r="C1655" s="228" t="s">
        <v>885</v>
      </c>
      <c r="D1655" s="228" t="s">
        <v>836</v>
      </c>
      <c r="E1655" s="228" t="str">
        <f>CONCATENATE(SUM('Раздел 4'!R36:R39),"=",0)</f>
        <v>0=0</v>
      </c>
    </row>
    <row r="1656" spans="1:5" ht="12.75">
      <c r="A1656" s="227">
        <f>IF((SUM('Раздел 4'!S36:S39)=0),"","Неверно!")</f>
      </c>
      <c r="B1656" s="230" t="s">
        <v>880</v>
      </c>
      <c r="C1656" s="228" t="s">
        <v>886</v>
      </c>
      <c r="D1656" s="228" t="s">
        <v>836</v>
      </c>
      <c r="E1656" s="228" t="str">
        <f>CONCATENATE(SUM('Раздел 4'!S36:S39),"=",0)</f>
        <v>0=0</v>
      </c>
    </row>
    <row r="1657" spans="1:5" ht="12.75">
      <c r="A1657" s="227">
        <f>IF((SUM('Раздел 4'!T36:T39)=0),"","Неверно!")</f>
      </c>
      <c r="B1657" s="230" t="s">
        <v>880</v>
      </c>
      <c r="C1657" s="228" t="s">
        <v>887</v>
      </c>
      <c r="D1657" s="228" t="s">
        <v>836</v>
      </c>
      <c r="E1657" s="228" t="str">
        <f>CONCATENATE(SUM('Раздел 4'!T36:T39),"=",0)</f>
        <v>0=0</v>
      </c>
    </row>
    <row r="1658" spans="1:5" ht="12.75">
      <c r="A1658" s="227">
        <f>IF((SUM('Раздел 4'!U36:U39)=0),"","Неверно!")</f>
      </c>
      <c r="B1658" s="230" t="s">
        <v>880</v>
      </c>
      <c r="C1658" s="228" t="s">
        <v>888</v>
      </c>
      <c r="D1658" s="228" t="s">
        <v>836</v>
      </c>
      <c r="E1658" s="228" t="str">
        <f>CONCATENATE(SUM('Раздел 4'!U36:U39),"=",0)</f>
        <v>0=0</v>
      </c>
    </row>
    <row r="1659" spans="1:5" ht="12.75">
      <c r="A1659" s="227">
        <f>IF((SUM('Раздел 4'!V36:V39)=0),"","Неверно!")</f>
      </c>
      <c r="B1659" s="230" t="s">
        <v>880</v>
      </c>
      <c r="C1659" s="228" t="s">
        <v>889</v>
      </c>
      <c r="D1659" s="228" t="s">
        <v>836</v>
      </c>
      <c r="E1659" s="228" t="str">
        <f>CONCATENATE(SUM('Раздел 4'!V36:V39),"=",0)</f>
        <v>0=0</v>
      </c>
    </row>
    <row r="1660" spans="1:5" ht="12.75">
      <c r="A1660" s="227">
        <f>IF((SUM('Раздел 4'!W36:W39)=0),"","Неверно!")</f>
      </c>
      <c r="B1660" s="230" t="s">
        <v>880</v>
      </c>
      <c r="C1660" s="228" t="s">
        <v>890</v>
      </c>
      <c r="D1660" s="228" t="s">
        <v>836</v>
      </c>
      <c r="E1660" s="228" t="str">
        <f>CONCATENATE(SUM('Раздел 4'!W36:W39),"=",0)</f>
        <v>0=0</v>
      </c>
    </row>
    <row r="1661" spans="1:5" ht="12.75">
      <c r="A1661" s="227">
        <f>IF((SUM('Раздел 4'!X36:X39)=0),"","Неверно!")</f>
      </c>
      <c r="B1661" s="230" t="s">
        <v>880</v>
      </c>
      <c r="C1661" s="228" t="s">
        <v>891</v>
      </c>
      <c r="D1661" s="228" t="s">
        <v>836</v>
      </c>
      <c r="E1661" s="228" t="str">
        <f>CONCATENATE(SUM('Раздел 4'!X36:X39),"=",0)</f>
        <v>0=0</v>
      </c>
    </row>
    <row r="1662" spans="1:5" ht="12.75">
      <c r="A1662" s="227">
        <f>IF((SUM('Раздел 4'!G36:G39)=0),"","Неверно!")</f>
      </c>
      <c r="B1662" s="230" t="s">
        <v>880</v>
      </c>
      <c r="C1662" s="228" t="s">
        <v>892</v>
      </c>
      <c r="D1662" s="228" t="s">
        <v>836</v>
      </c>
      <c r="E1662" s="228" t="str">
        <f>CONCATENATE(SUM('Раздел 4'!G36:G39),"=",0)</f>
        <v>0=0</v>
      </c>
    </row>
    <row r="1663" spans="1:5" ht="12.75">
      <c r="A1663" s="227">
        <f>IF((SUM('Раздел 4'!Y36:Y39)=0),"","Неверно!")</f>
      </c>
      <c r="B1663" s="230" t="s">
        <v>880</v>
      </c>
      <c r="C1663" s="228" t="s">
        <v>893</v>
      </c>
      <c r="D1663" s="228" t="s">
        <v>836</v>
      </c>
      <c r="E1663" s="228" t="str">
        <f>CONCATENATE(SUM('Раздел 4'!Y36:Y39),"=",0)</f>
        <v>0=0</v>
      </c>
    </row>
    <row r="1664" spans="1:5" ht="12.75">
      <c r="A1664" s="227">
        <f>IF((SUM('Раздел 4'!Z36:Z39)=0),"","Неверно!")</f>
      </c>
      <c r="B1664" s="230" t="s">
        <v>880</v>
      </c>
      <c r="C1664" s="228" t="s">
        <v>894</v>
      </c>
      <c r="D1664" s="228" t="s">
        <v>836</v>
      </c>
      <c r="E1664" s="228" t="str">
        <f>CONCATENATE(SUM('Раздел 4'!Z36:Z39),"=",0)</f>
        <v>0=0</v>
      </c>
    </row>
    <row r="1665" spans="1:5" ht="12.75">
      <c r="A1665" s="227">
        <f>IF((SUM('Раздел 4'!AA36:AA39)=0),"","Неверно!")</f>
      </c>
      <c r="B1665" s="230" t="s">
        <v>880</v>
      </c>
      <c r="C1665" s="228" t="s">
        <v>895</v>
      </c>
      <c r="D1665" s="228" t="s">
        <v>836</v>
      </c>
      <c r="E1665" s="228" t="str">
        <f>CONCATENATE(SUM('Раздел 4'!AA36:AA39),"=",0)</f>
        <v>0=0</v>
      </c>
    </row>
    <row r="1666" spans="1:5" ht="12.75">
      <c r="A1666" s="227">
        <f>IF((SUM('Раздел 4'!AB36:AB39)=0),"","Неверно!")</f>
      </c>
      <c r="B1666" s="230" t="s">
        <v>880</v>
      </c>
      <c r="C1666" s="228" t="s">
        <v>896</v>
      </c>
      <c r="D1666" s="228" t="s">
        <v>836</v>
      </c>
      <c r="E1666" s="228" t="str">
        <f>CONCATENATE(SUM('Раздел 4'!AB36:AB39),"=",0)</f>
        <v>0=0</v>
      </c>
    </row>
    <row r="1667" spans="1:5" ht="12.75">
      <c r="A1667" s="227">
        <f>IF((SUM('Раздел 4'!AC36:AC39)=0),"","Неверно!")</f>
      </c>
      <c r="B1667" s="230" t="s">
        <v>880</v>
      </c>
      <c r="C1667" s="228" t="s">
        <v>897</v>
      </c>
      <c r="D1667" s="228" t="s">
        <v>836</v>
      </c>
      <c r="E1667" s="228" t="str">
        <f>CONCATENATE(SUM('Раздел 4'!AC36:AC39),"=",0)</f>
        <v>0=0</v>
      </c>
    </row>
    <row r="1668" spans="1:5" ht="12.75">
      <c r="A1668" s="227">
        <f>IF((SUM('Раздел 4'!AD36:AD39)=0),"","Неверно!")</f>
      </c>
      <c r="B1668" s="230" t="s">
        <v>880</v>
      </c>
      <c r="C1668" s="228" t="s">
        <v>898</v>
      </c>
      <c r="D1668" s="228" t="s">
        <v>836</v>
      </c>
      <c r="E1668" s="228" t="str">
        <f>CONCATENATE(SUM('Раздел 4'!AD36:AD39),"=",0)</f>
        <v>0=0</v>
      </c>
    </row>
    <row r="1669" spans="1:5" ht="12.75">
      <c r="A1669" s="227">
        <f>IF((SUM('Раздел 4'!AE36:AE39)=0),"","Неверно!")</f>
      </c>
      <c r="B1669" s="230" t="s">
        <v>880</v>
      </c>
      <c r="C1669" s="228" t="s">
        <v>899</v>
      </c>
      <c r="D1669" s="228" t="s">
        <v>836</v>
      </c>
      <c r="E1669" s="228" t="str">
        <f>CONCATENATE(SUM('Раздел 4'!AE36:AE39),"=",0)</f>
        <v>0=0</v>
      </c>
    </row>
    <row r="1670" spans="1:5" ht="12.75">
      <c r="A1670" s="227">
        <f>IF((SUM('Раздел 4'!AF36:AF39)=0),"","Неверно!")</f>
      </c>
      <c r="B1670" s="230" t="s">
        <v>880</v>
      </c>
      <c r="C1670" s="228" t="s">
        <v>900</v>
      </c>
      <c r="D1670" s="228" t="s">
        <v>836</v>
      </c>
      <c r="E1670" s="228" t="str">
        <f>CONCATENATE(SUM('Раздел 4'!AF36:AF39),"=",0)</f>
        <v>0=0</v>
      </c>
    </row>
    <row r="1671" spans="1:5" ht="12.75">
      <c r="A1671" s="227">
        <f>IF((SUM('Раздел 4'!AG36:AG39)=0),"","Неверно!")</f>
      </c>
      <c r="B1671" s="230" t="s">
        <v>880</v>
      </c>
      <c r="C1671" s="228" t="s">
        <v>901</v>
      </c>
      <c r="D1671" s="228" t="s">
        <v>836</v>
      </c>
      <c r="E1671" s="228" t="str">
        <f>CONCATENATE(SUM('Раздел 4'!AG36:AG39),"=",0)</f>
        <v>0=0</v>
      </c>
    </row>
    <row r="1672" spans="1:5" ht="12.75">
      <c r="A1672" s="227">
        <f>IF((SUM('Раздел 4'!AH36:AH39)=0),"","Неверно!")</f>
      </c>
      <c r="B1672" s="230" t="s">
        <v>880</v>
      </c>
      <c r="C1672" s="228" t="s">
        <v>902</v>
      </c>
      <c r="D1672" s="228" t="s">
        <v>836</v>
      </c>
      <c r="E1672" s="228" t="str">
        <f>CONCATENATE(SUM('Раздел 4'!AH36:AH39),"=",0)</f>
        <v>0=0</v>
      </c>
    </row>
    <row r="1673" spans="1:5" ht="12.75">
      <c r="A1673" s="227">
        <f>IF((SUM('Раздел 4'!H36:H39)=0),"","Неверно!")</f>
      </c>
      <c r="B1673" s="230" t="s">
        <v>880</v>
      </c>
      <c r="C1673" s="228" t="s">
        <v>903</v>
      </c>
      <c r="D1673" s="228" t="s">
        <v>836</v>
      </c>
      <c r="E1673" s="228" t="str">
        <f>CONCATENATE(SUM('Раздел 4'!H36:H39),"=",0)</f>
        <v>0=0</v>
      </c>
    </row>
    <row r="1674" spans="1:5" ht="12.75">
      <c r="A1674" s="227">
        <f>IF((SUM('Раздел 4'!AI36:AI39)=0),"","Неверно!")</f>
      </c>
      <c r="B1674" s="230" t="s">
        <v>880</v>
      </c>
      <c r="C1674" s="228" t="s">
        <v>904</v>
      </c>
      <c r="D1674" s="228" t="s">
        <v>836</v>
      </c>
      <c r="E1674" s="228" t="str">
        <f>CONCATENATE(SUM('Раздел 4'!AI36:AI39),"=",0)</f>
        <v>0=0</v>
      </c>
    </row>
    <row r="1675" spans="1:5" ht="12.75">
      <c r="A1675" s="227">
        <f>IF((SUM('Раздел 4'!AJ36:AJ39)=0),"","Неверно!")</f>
      </c>
      <c r="B1675" s="230" t="s">
        <v>880</v>
      </c>
      <c r="C1675" s="228" t="s">
        <v>905</v>
      </c>
      <c r="D1675" s="228" t="s">
        <v>836</v>
      </c>
      <c r="E1675" s="228" t="str">
        <f>CONCATENATE(SUM('Раздел 4'!AJ36:AJ39),"=",0)</f>
        <v>0=0</v>
      </c>
    </row>
    <row r="1676" spans="1:5" ht="12.75">
      <c r="A1676" s="227">
        <f>IF((SUM('Раздел 4'!AK36:AK39)=0),"","Неверно!")</f>
      </c>
      <c r="B1676" s="230" t="s">
        <v>880</v>
      </c>
      <c r="C1676" s="228" t="s">
        <v>906</v>
      </c>
      <c r="D1676" s="228" t="s">
        <v>836</v>
      </c>
      <c r="E1676" s="228" t="str">
        <f>CONCATENATE(SUM('Раздел 4'!AK36:AK39),"=",0)</f>
        <v>0=0</v>
      </c>
    </row>
    <row r="1677" spans="1:5" ht="12.75">
      <c r="A1677" s="227">
        <f>IF((SUM('Раздел 4'!AL36:AL39)=0),"","Неверно!")</f>
      </c>
      <c r="B1677" s="230" t="s">
        <v>880</v>
      </c>
      <c r="C1677" s="228" t="s">
        <v>907</v>
      </c>
      <c r="D1677" s="228" t="s">
        <v>836</v>
      </c>
      <c r="E1677" s="228" t="str">
        <f>CONCATENATE(SUM('Раздел 4'!AL36:AL39),"=",0)</f>
        <v>0=0</v>
      </c>
    </row>
    <row r="1678" spans="1:5" ht="12.75">
      <c r="A1678" s="227">
        <f>IF((SUM('Раздел 4'!AM36:AM39)=0),"","Неверно!")</f>
      </c>
      <c r="B1678" s="230" t="s">
        <v>880</v>
      </c>
      <c r="C1678" s="228" t="s">
        <v>908</v>
      </c>
      <c r="D1678" s="228" t="s">
        <v>836</v>
      </c>
      <c r="E1678" s="228" t="str">
        <f>CONCATENATE(SUM('Раздел 4'!AM36:AM39),"=",0)</f>
        <v>0=0</v>
      </c>
    </row>
    <row r="1679" spans="1:5" ht="12.75">
      <c r="A1679" s="227">
        <f>IF((SUM('Раздел 4'!AN36:AN39)=0),"","Неверно!")</f>
      </c>
      <c r="B1679" s="230" t="s">
        <v>880</v>
      </c>
      <c r="C1679" s="228" t="s">
        <v>909</v>
      </c>
      <c r="D1679" s="228" t="s">
        <v>836</v>
      </c>
      <c r="E1679" s="228" t="str">
        <f>CONCATENATE(SUM('Раздел 4'!AN36:AN39),"=",0)</f>
        <v>0=0</v>
      </c>
    </row>
    <row r="1680" spans="1:5" ht="12.75">
      <c r="A1680" s="227">
        <f>IF((SUM('Раздел 4'!AO36:AO39)=0),"","Неверно!")</f>
      </c>
      <c r="B1680" s="230" t="s">
        <v>880</v>
      </c>
      <c r="C1680" s="228" t="s">
        <v>910</v>
      </c>
      <c r="D1680" s="228" t="s">
        <v>836</v>
      </c>
      <c r="E1680" s="228" t="str">
        <f>CONCATENATE(SUM('Раздел 4'!AO36:AO39),"=",0)</f>
        <v>0=0</v>
      </c>
    </row>
    <row r="1681" spans="1:5" ht="12.75">
      <c r="A1681" s="227">
        <f>IF((SUM('Раздел 4'!AP36:AP39)=0),"","Неверно!")</f>
      </c>
      <c r="B1681" s="230" t="s">
        <v>880</v>
      </c>
      <c r="C1681" s="228" t="s">
        <v>911</v>
      </c>
      <c r="D1681" s="228" t="s">
        <v>836</v>
      </c>
      <c r="E1681" s="228" t="str">
        <f>CONCATENATE(SUM('Раздел 4'!AP36:AP39),"=",0)</f>
        <v>0=0</v>
      </c>
    </row>
    <row r="1682" spans="1:5" ht="12.75">
      <c r="A1682" s="227">
        <f>IF((SUM('Раздел 4'!AQ36:AQ39)=0),"","Неверно!")</f>
      </c>
      <c r="B1682" s="230" t="s">
        <v>880</v>
      </c>
      <c r="C1682" s="228" t="s">
        <v>912</v>
      </c>
      <c r="D1682" s="228" t="s">
        <v>836</v>
      </c>
      <c r="E1682" s="228" t="str">
        <f>CONCATENATE(SUM('Раздел 4'!AQ36:AQ39),"=",0)</f>
        <v>0=0</v>
      </c>
    </row>
    <row r="1683" spans="1:5" ht="12.75">
      <c r="A1683" s="227">
        <f>IF((SUM('Раздел 4'!AR36:AR39)=0),"","Неверно!")</f>
      </c>
      <c r="B1683" s="230" t="s">
        <v>880</v>
      </c>
      <c r="C1683" s="228" t="s">
        <v>913</v>
      </c>
      <c r="D1683" s="228" t="s">
        <v>836</v>
      </c>
      <c r="E1683" s="228" t="str">
        <f>CONCATENATE(SUM('Раздел 4'!AR36:AR39),"=",0)</f>
        <v>0=0</v>
      </c>
    </row>
    <row r="1684" spans="1:5" ht="12.75">
      <c r="A1684" s="227">
        <f>IF((SUM('Раздел 4'!I36:I39)=0),"","Неверно!")</f>
      </c>
      <c r="B1684" s="230" t="s">
        <v>880</v>
      </c>
      <c r="C1684" s="228" t="s">
        <v>914</v>
      </c>
      <c r="D1684" s="228" t="s">
        <v>836</v>
      </c>
      <c r="E1684" s="228" t="str">
        <f>CONCATENATE(SUM('Раздел 4'!I36:I39),"=",0)</f>
        <v>0=0</v>
      </c>
    </row>
    <row r="1685" spans="1:5" ht="12.75">
      <c r="A1685" s="227">
        <f>IF((SUM('Раздел 4'!J36:J39)=0),"","Неверно!")</f>
      </c>
      <c r="B1685" s="230" t="s">
        <v>880</v>
      </c>
      <c r="C1685" s="228" t="s">
        <v>915</v>
      </c>
      <c r="D1685" s="228" t="s">
        <v>836</v>
      </c>
      <c r="E1685" s="228" t="str">
        <f>CONCATENATE(SUM('Раздел 4'!J36:J39),"=",0)</f>
        <v>0=0</v>
      </c>
    </row>
    <row r="1686" spans="1:5" ht="12.75">
      <c r="A1686" s="227">
        <f>IF((SUM('Раздел 4'!K36:K39)=0),"","Неверно!")</f>
      </c>
      <c r="B1686" s="230" t="s">
        <v>880</v>
      </c>
      <c r="C1686" s="228" t="s">
        <v>916</v>
      </c>
      <c r="D1686" s="228" t="s">
        <v>836</v>
      </c>
      <c r="E1686" s="228" t="str">
        <f>CONCATENATE(SUM('Раздел 4'!K36:K39),"=",0)</f>
        <v>0=0</v>
      </c>
    </row>
    <row r="1687" spans="1:5" ht="12.75">
      <c r="A1687" s="227">
        <f>IF((SUM('Раздел 4'!L36:L39)=0),"","Неверно!")</f>
      </c>
      <c r="B1687" s="230" t="s">
        <v>880</v>
      </c>
      <c r="C1687" s="228" t="s">
        <v>917</v>
      </c>
      <c r="D1687" s="228" t="s">
        <v>836</v>
      </c>
      <c r="E1687" s="228" t="str">
        <f>CONCATENATE(SUM('Раздел 4'!L36:L39),"=",0)</f>
        <v>0=0</v>
      </c>
    </row>
    <row r="1688" spans="1:5" ht="12.75">
      <c r="A1688" s="227">
        <f>IF((SUM('Раздел 4'!M36:M39)=0),"","Неверно!")</f>
      </c>
      <c r="B1688" s="230" t="s">
        <v>880</v>
      </c>
      <c r="C1688" s="228" t="s">
        <v>918</v>
      </c>
      <c r="D1688" s="228" t="s">
        <v>836</v>
      </c>
      <c r="E1688" s="228" t="str">
        <f>CONCATENATE(SUM('Раздел 4'!M36:M39),"=",0)</f>
        <v>0=0</v>
      </c>
    </row>
    <row r="1689" spans="1:5" ht="12.75">
      <c r="A1689" s="227">
        <f>IF((SUM('Раздел 4'!N36:N39)=0),"","Неверно!")</f>
      </c>
      <c r="B1689" s="230" t="s">
        <v>880</v>
      </c>
      <c r="C1689" s="228" t="s">
        <v>919</v>
      </c>
      <c r="D1689" s="228" t="s">
        <v>836</v>
      </c>
      <c r="E1689" s="228" t="str">
        <f>CONCATENATE(SUM('Раздел 4'!N36:N39),"=",0)</f>
        <v>0=0</v>
      </c>
    </row>
    <row r="1690" spans="1:5" ht="12.75">
      <c r="A1690" s="227">
        <f>IF((SUM('Раздел 4'!F24:F29)=0),"","Неверно!")</f>
      </c>
      <c r="B1690" s="230" t="s">
        <v>920</v>
      </c>
      <c r="C1690" s="228" t="s">
        <v>921</v>
      </c>
      <c r="D1690" s="228" t="s">
        <v>836</v>
      </c>
      <c r="E1690" s="228" t="str">
        <f>CONCATENATE(SUM('Раздел 4'!F24:F29),"=",0)</f>
        <v>0=0</v>
      </c>
    </row>
    <row r="1691" spans="1:5" ht="12.75">
      <c r="A1691" s="227">
        <f>IF((SUM('Раздел 4'!O24:O29)=0),"","Неверно!")</f>
      </c>
      <c r="B1691" s="230" t="s">
        <v>920</v>
      </c>
      <c r="C1691" s="228" t="s">
        <v>922</v>
      </c>
      <c r="D1691" s="228" t="s">
        <v>836</v>
      </c>
      <c r="E1691" s="228" t="str">
        <f>CONCATENATE(SUM('Раздел 4'!O24:O29),"=",0)</f>
        <v>0=0</v>
      </c>
    </row>
    <row r="1692" spans="1:5" ht="12.75">
      <c r="A1692" s="227">
        <f>IF((SUM('Раздел 4'!P24:P29)=0),"","Неверно!")</f>
      </c>
      <c r="B1692" s="230" t="s">
        <v>920</v>
      </c>
      <c r="C1692" s="228" t="s">
        <v>923</v>
      </c>
      <c r="D1692" s="228" t="s">
        <v>836</v>
      </c>
      <c r="E1692" s="228" t="str">
        <f>CONCATENATE(SUM('Раздел 4'!P24:P29),"=",0)</f>
        <v>0=0</v>
      </c>
    </row>
    <row r="1693" spans="1:5" ht="12.75">
      <c r="A1693" s="227">
        <f>IF((SUM('Раздел 4'!Q24:Q29)=0),"","Неверно!")</f>
      </c>
      <c r="B1693" s="230" t="s">
        <v>920</v>
      </c>
      <c r="C1693" s="228" t="s">
        <v>924</v>
      </c>
      <c r="D1693" s="228" t="s">
        <v>836</v>
      </c>
      <c r="E1693" s="228" t="str">
        <f>CONCATENATE(SUM('Раздел 4'!Q24:Q29),"=",0)</f>
        <v>0=0</v>
      </c>
    </row>
    <row r="1694" spans="1:5" ht="12.75">
      <c r="A1694" s="227">
        <f>IF((SUM('Раздел 4'!R24:R29)=0),"","Неверно!")</f>
      </c>
      <c r="B1694" s="230" t="s">
        <v>920</v>
      </c>
      <c r="C1694" s="228" t="s">
        <v>925</v>
      </c>
      <c r="D1694" s="228" t="s">
        <v>836</v>
      </c>
      <c r="E1694" s="228" t="str">
        <f>CONCATENATE(SUM('Раздел 4'!R24:R29),"=",0)</f>
        <v>0=0</v>
      </c>
    </row>
    <row r="1695" spans="1:5" ht="12.75">
      <c r="A1695" s="227">
        <f>IF((SUM('Раздел 4'!S24:S29)=0),"","Неверно!")</f>
      </c>
      <c r="B1695" s="230" t="s">
        <v>920</v>
      </c>
      <c r="C1695" s="228" t="s">
        <v>926</v>
      </c>
      <c r="D1695" s="228" t="s">
        <v>836</v>
      </c>
      <c r="E1695" s="228" t="str">
        <f>CONCATENATE(SUM('Раздел 4'!S24:S29),"=",0)</f>
        <v>0=0</v>
      </c>
    </row>
    <row r="1696" spans="1:5" ht="12.75">
      <c r="A1696" s="227">
        <f>IF((SUM('Раздел 4'!T24:T29)=0),"","Неверно!")</f>
      </c>
      <c r="B1696" s="230" t="s">
        <v>920</v>
      </c>
      <c r="C1696" s="228" t="s">
        <v>927</v>
      </c>
      <c r="D1696" s="228" t="s">
        <v>836</v>
      </c>
      <c r="E1696" s="228" t="str">
        <f>CONCATENATE(SUM('Раздел 4'!T24:T29),"=",0)</f>
        <v>0=0</v>
      </c>
    </row>
    <row r="1697" spans="1:5" ht="12.75">
      <c r="A1697" s="227">
        <f>IF((SUM('Раздел 4'!U24:U29)=0),"","Неверно!")</f>
      </c>
      <c r="B1697" s="230" t="s">
        <v>920</v>
      </c>
      <c r="C1697" s="228" t="s">
        <v>928</v>
      </c>
      <c r="D1697" s="228" t="s">
        <v>836</v>
      </c>
      <c r="E1697" s="228" t="str">
        <f>CONCATENATE(SUM('Раздел 4'!U24:U29),"=",0)</f>
        <v>0=0</v>
      </c>
    </row>
    <row r="1698" spans="1:5" ht="12.75">
      <c r="A1698" s="227">
        <f>IF((SUM('Раздел 4'!V24:V29)=0),"","Неверно!")</f>
      </c>
      <c r="B1698" s="230" t="s">
        <v>920</v>
      </c>
      <c r="C1698" s="228" t="s">
        <v>929</v>
      </c>
      <c r="D1698" s="228" t="s">
        <v>836</v>
      </c>
      <c r="E1698" s="228" t="str">
        <f>CONCATENATE(SUM('Раздел 4'!V24:V29),"=",0)</f>
        <v>0=0</v>
      </c>
    </row>
    <row r="1699" spans="1:5" ht="12.75">
      <c r="A1699" s="227">
        <f>IF((SUM('Раздел 4'!W24:W29)=0),"","Неверно!")</f>
      </c>
      <c r="B1699" s="230" t="s">
        <v>920</v>
      </c>
      <c r="C1699" s="228" t="s">
        <v>930</v>
      </c>
      <c r="D1699" s="228" t="s">
        <v>836</v>
      </c>
      <c r="E1699" s="228" t="str">
        <f>CONCATENATE(SUM('Раздел 4'!W24:W29),"=",0)</f>
        <v>0=0</v>
      </c>
    </row>
    <row r="1700" spans="1:5" ht="12.75">
      <c r="A1700" s="227">
        <f>IF((SUM('Раздел 4'!X24:X29)=0),"","Неверно!")</f>
      </c>
      <c r="B1700" s="230" t="s">
        <v>920</v>
      </c>
      <c r="C1700" s="228" t="s">
        <v>931</v>
      </c>
      <c r="D1700" s="228" t="s">
        <v>836</v>
      </c>
      <c r="E1700" s="228" t="str">
        <f>CONCATENATE(SUM('Раздел 4'!X24:X29),"=",0)</f>
        <v>0=0</v>
      </c>
    </row>
    <row r="1701" spans="1:5" ht="12.75">
      <c r="A1701" s="227">
        <f>IF((SUM('Раздел 4'!G24:G29)=0),"","Неверно!")</f>
      </c>
      <c r="B1701" s="230" t="s">
        <v>920</v>
      </c>
      <c r="C1701" s="228" t="s">
        <v>932</v>
      </c>
      <c r="D1701" s="228" t="s">
        <v>836</v>
      </c>
      <c r="E1701" s="228" t="str">
        <f>CONCATENATE(SUM('Раздел 4'!G24:G29),"=",0)</f>
        <v>0=0</v>
      </c>
    </row>
    <row r="1702" spans="1:5" ht="12.75">
      <c r="A1702" s="227">
        <f>IF((SUM('Раздел 4'!Y24:Y29)=0),"","Неверно!")</f>
      </c>
      <c r="B1702" s="230" t="s">
        <v>920</v>
      </c>
      <c r="C1702" s="228" t="s">
        <v>933</v>
      </c>
      <c r="D1702" s="228" t="s">
        <v>836</v>
      </c>
      <c r="E1702" s="228" t="str">
        <f>CONCATENATE(SUM('Раздел 4'!Y24:Y29),"=",0)</f>
        <v>0=0</v>
      </c>
    </row>
    <row r="1703" spans="1:5" ht="12.75">
      <c r="A1703" s="227">
        <f>IF((SUM('Раздел 4'!Z24:Z29)=0),"","Неверно!")</f>
      </c>
      <c r="B1703" s="230" t="s">
        <v>920</v>
      </c>
      <c r="C1703" s="228" t="s">
        <v>934</v>
      </c>
      <c r="D1703" s="228" t="s">
        <v>836</v>
      </c>
      <c r="E1703" s="228" t="str">
        <f>CONCATENATE(SUM('Раздел 4'!Z24:Z29),"=",0)</f>
        <v>0=0</v>
      </c>
    </row>
    <row r="1704" spans="1:5" ht="12.75">
      <c r="A1704" s="227">
        <f>IF((SUM('Раздел 4'!AA24:AA29)=0),"","Неверно!")</f>
      </c>
      <c r="B1704" s="230" t="s">
        <v>920</v>
      </c>
      <c r="C1704" s="228" t="s">
        <v>935</v>
      </c>
      <c r="D1704" s="228" t="s">
        <v>836</v>
      </c>
      <c r="E1704" s="228" t="str">
        <f>CONCATENATE(SUM('Раздел 4'!AA24:AA29),"=",0)</f>
        <v>0=0</v>
      </c>
    </row>
    <row r="1705" spans="1:5" ht="12.75">
      <c r="A1705" s="227">
        <f>IF((SUM('Раздел 4'!AB24:AB29)=0),"","Неверно!")</f>
      </c>
      <c r="B1705" s="230" t="s">
        <v>920</v>
      </c>
      <c r="C1705" s="228" t="s">
        <v>936</v>
      </c>
      <c r="D1705" s="228" t="s">
        <v>836</v>
      </c>
      <c r="E1705" s="228" t="str">
        <f>CONCATENATE(SUM('Раздел 4'!AB24:AB29),"=",0)</f>
        <v>0=0</v>
      </c>
    </row>
    <row r="1706" spans="1:5" ht="12.75">
      <c r="A1706" s="227">
        <f>IF((SUM('Раздел 4'!AC24:AC29)=0),"","Неверно!")</f>
      </c>
      <c r="B1706" s="230" t="s">
        <v>920</v>
      </c>
      <c r="C1706" s="228" t="s">
        <v>937</v>
      </c>
      <c r="D1706" s="228" t="s">
        <v>836</v>
      </c>
      <c r="E1706" s="228" t="str">
        <f>CONCATENATE(SUM('Раздел 4'!AC24:AC29),"=",0)</f>
        <v>0=0</v>
      </c>
    </row>
    <row r="1707" spans="1:5" ht="12.75">
      <c r="A1707" s="227">
        <f>IF((SUM('Раздел 4'!AD24:AD29)=0),"","Неверно!")</f>
      </c>
      <c r="B1707" s="230" t="s">
        <v>920</v>
      </c>
      <c r="C1707" s="228" t="s">
        <v>938</v>
      </c>
      <c r="D1707" s="228" t="s">
        <v>836</v>
      </c>
      <c r="E1707" s="228" t="str">
        <f>CONCATENATE(SUM('Раздел 4'!AD24:AD29),"=",0)</f>
        <v>0=0</v>
      </c>
    </row>
    <row r="1708" spans="1:5" ht="12.75">
      <c r="A1708" s="227">
        <f>IF((SUM('Раздел 4'!AE24:AE29)=0),"","Неверно!")</f>
      </c>
      <c r="B1708" s="230" t="s">
        <v>920</v>
      </c>
      <c r="C1708" s="228" t="s">
        <v>939</v>
      </c>
      <c r="D1708" s="228" t="s">
        <v>836</v>
      </c>
      <c r="E1708" s="228" t="str">
        <f>CONCATENATE(SUM('Раздел 4'!AE24:AE29),"=",0)</f>
        <v>0=0</v>
      </c>
    </row>
    <row r="1709" spans="1:5" ht="12.75">
      <c r="A1709" s="227">
        <f>IF((SUM('Раздел 4'!AF24:AF29)=0),"","Неверно!")</f>
      </c>
      <c r="B1709" s="230" t="s">
        <v>920</v>
      </c>
      <c r="C1709" s="228" t="s">
        <v>940</v>
      </c>
      <c r="D1709" s="228" t="s">
        <v>836</v>
      </c>
      <c r="E1709" s="228" t="str">
        <f>CONCATENATE(SUM('Раздел 4'!AF24:AF29),"=",0)</f>
        <v>0=0</v>
      </c>
    </row>
    <row r="1710" spans="1:5" ht="12.75">
      <c r="A1710" s="227">
        <f>IF((SUM('Раздел 4'!AG24:AG29)=0),"","Неверно!")</f>
      </c>
      <c r="B1710" s="230" t="s">
        <v>920</v>
      </c>
      <c r="C1710" s="228" t="s">
        <v>941</v>
      </c>
      <c r="D1710" s="228" t="s">
        <v>836</v>
      </c>
      <c r="E1710" s="228" t="str">
        <f>CONCATENATE(SUM('Раздел 4'!AG24:AG29),"=",0)</f>
        <v>0=0</v>
      </c>
    </row>
    <row r="1711" spans="1:5" ht="12.75">
      <c r="A1711" s="227">
        <f>IF((SUM('Раздел 4'!AH24:AH29)=0),"","Неверно!")</f>
      </c>
      <c r="B1711" s="230" t="s">
        <v>920</v>
      </c>
      <c r="C1711" s="228" t="s">
        <v>942</v>
      </c>
      <c r="D1711" s="228" t="s">
        <v>836</v>
      </c>
      <c r="E1711" s="228" t="str">
        <f>CONCATENATE(SUM('Раздел 4'!AH24:AH29),"=",0)</f>
        <v>0=0</v>
      </c>
    </row>
    <row r="1712" spans="1:5" ht="12.75">
      <c r="A1712" s="227">
        <f>IF((SUM('Раздел 4'!H24:H29)=0),"","Неверно!")</f>
      </c>
      <c r="B1712" s="230" t="s">
        <v>920</v>
      </c>
      <c r="C1712" s="228" t="s">
        <v>943</v>
      </c>
      <c r="D1712" s="228" t="s">
        <v>836</v>
      </c>
      <c r="E1712" s="228" t="str">
        <f>CONCATENATE(SUM('Раздел 4'!H24:H29),"=",0)</f>
        <v>0=0</v>
      </c>
    </row>
    <row r="1713" spans="1:5" ht="12.75">
      <c r="A1713" s="227">
        <f>IF((SUM('Раздел 4'!AI24:AI29)=0),"","Неверно!")</f>
      </c>
      <c r="B1713" s="230" t="s">
        <v>920</v>
      </c>
      <c r="C1713" s="228" t="s">
        <v>944</v>
      </c>
      <c r="D1713" s="228" t="s">
        <v>836</v>
      </c>
      <c r="E1713" s="228" t="str">
        <f>CONCATENATE(SUM('Раздел 4'!AI24:AI29),"=",0)</f>
        <v>0=0</v>
      </c>
    </row>
    <row r="1714" spans="1:5" ht="12.75">
      <c r="A1714" s="227">
        <f>IF((SUM('Раздел 4'!AJ24:AJ29)=0),"","Неверно!")</f>
      </c>
      <c r="B1714" s="230" t="s">
        <v>920</v>
      </c>
      <c r="C1714" s="228" t="s">
        <v>945</v>
      </c>
      <c r="D1714" s="228" t="s">
        <v>836</v>
      </c>
      <c r="E1714" s="228" t="str">
        <f>CONCATENATE(SUM('Раздел 4'!AJ24:AJ29),"=",0)</f>
        <v>0=0</v>
      </c>
    </row>
    <row r="1715" spans="1:5" ht="12.75">
      <c r="A1715" s="227">
        <f>IF((SUM('Раздел 4'!AK24:AK29)=0),"","Неверно!")</f>
      </c>
      <c r="B1715" s="230" t="s">
        <v>920</v>
      </c>
      <c r="C1715" s="228" t="s">
        <v>946</v>
      </c>
      <c r="D1715" s="228" t="s">
        <v>836</v>
      </c>
      <c r="E1715" s="228" t="str">
        <f>CONCATENATE(SUM('Раздел 4'!AK24:AK29),"=",0)</f>
        <v>0=0</v>
      </c>
    </row>
    <row r="1716" spans="1:5" ht="12.75">
      <c r="A1716" s="227">
        <f>IF((SUM('Раздел 4'!AL24:AL29)=0),"","Неверно!")</f>
      </c>
      <c r="B1716" s="230" t="s">
        <v>920</v>
      </c>
      <c r="C1716" s="228" t="s">
        <v>947</v>
      </c>
      <c r="D1716" s="228" t="s">
        <v>836</v>
      </c>
      <c r="E1716" s="228" t="str">
        <f>CONCATENATE(SUM('Раздел 4'!AL24:AL29),"=",0)</f>
        <v>0=0</v>
      </c>
    </row>
    <row r="1717" spans="1:5" ht="12.75">
      <c r="A1717" s="227">
        <f>IF((SUM('Раздел 4'!AM24:AM29)=0),"","Неверно!")</f>
      </c>
      <c r="B1717" s="230" t="s">
        <v>920</v>
      </c>
      <c r="C1717" s="228" t="s">
        <v>948</v>
      </c>
      <c r="D1717" s="228" t="s">
        <v>836</v>
      </c>
      <c r="E1717" s="228" t="str">
        <f>CONCATENATE(SUM('Раздел 4'!AM24:AM29),"=",0)</f>
        <v>0=0</v>
      </c>
    </row>
    <row r="1718" spans="1:5" ht="12.75">
      <c r="A1718" s="227">
        <f>IF((SUM('Раздел 4'!AN24:AN29)=0),"","Неверно!")</f>
      </c>
      <c r="B1718" s="230" t="s">
        <v>920</v>
      </c>
      <c r="C1718" s="228" t="s">
        <v>949</v>
      </c>
      <c r="D1718" s="228" t="s">
        <v>836</v>
      </c>
      <c r="E1718" s="228" t="str">
        <f>CONCATENATE(SUM('Раздел 4'!AN24:AN29),"=",0)</f>
        <v>0=0</v>
      </c>
    </row>
    <row r="1719" spans="1:5" ht="12.75">
      <c r="A1719" s="227">
        <f>IF((SUM('Раздел 4'!AO24:AO29)=0),"","Неверно!")</f>
      </c>
      <c r="B1719" s="230" t="s">
        <v>920</v>
      </c>
      <c r="C1719" s="228" t="s">
        <v>950</v>
      </c>
      <c r="D1719" s="228" t="s">
        <v>836</v>
      </c>
      <c r="E1719" s="228" t="str">
        <f>CONCATENATE(SUM('Раздел 4'!AO24:AO29),"=",0)</f>
        <v>0=0</v>
      </c>
    </row>
    <row r="1720" spans="1:5" ht="12.75">
      <c r="A1720" s="227">
        <f>IF((SUM('Раздел 4'!AP24:AP29)=0),"","Неверно!")</f>
      </c>
      <c r="B1720" s="230" t="s">
        <v>920</v>
      </c>
      <c r="C1720" s="228" t="s">
        <v>951</v>
      </c>
      <c r="D1720" s="228" t="s">
        <v>836</v>
      </c>
      <c r="E1720" s="228" t="str">
        <f>CONCATENATE(SUM('Раздел 4'!AP24:AP29),"=",0)</f>
        <v>0=0</v>
      </c>
    </row>
    <row r="1721" spans="1:5" ht="12.75">
      <c r="A1721" s="227">
        <f>IF((SUM('Раздел 4'!AQ24:AQ29)=0),"","Неверно!")</f>
      </c>
      <c r="B1721" s="230" t="s">
        <v>920</v>
      </c>
      <c r="C1721" s="228" t="s">
        <v>952</v>
      </c>
      <c r="D1721" s="228" t="s">
        <v>836</v>
      </c>
      <c r="E1721" s="228" t="str">
        <f>CONCATENATE(SUM('Раздел 4'!AQ24:AQ29),"=",0)</f>
        <v>0=0</v>
      </c>
    </row>
    <row r="1722" spans="1:5" ht="12.75">
      <c r="A1722" s="227">
        <f>IF((SUM('Раздел 4'!AR24:AR29)=0),"","Неверно!")</f>
      </c>
      <c r="B1722" s="230" t="s">
        <v>920</v>
      </c>
      <c r="C1722" s="228" t="s">
        <v>953</v>
      </c>
      <c r="D1722" s="228" t="s">
        <v>836</v>
      </c>
      <c r="E1722" s="228" t="str">
        <f>CONCATENATE(SUM('Раздел 4'!AR24:AR29),"=",0)</f>
        <v>0=0</v>
      </c>
    </row>
    <row r="1723" spans="1:5" ht="12.75">
      <c r="A1723" s="227">
        <f>IF((SUM('Раздел 4'!I24:I29)=0),"","Неверно!")</f>
      </c>
      <c r="B1723" s="230" t="s">
        <v>920</v>
      </c>
      <c r="C1723" s="228" t="s">
        <v>954</v>
      </c>
      <c r="D1723" s="228" t="s">
        <v>836</v>
      </c>
      <c r="E1723" s="228" t="str">
        <f>CONCATENATE(SUM('Раздел 4'!I24:I29),"=",0)</f>
        <v>0=0</v>
      </c>
    </row>
    <row r="1724" spans="1:5" ht="12.75">
      <c r="A1724" s="227">
        <f>IF((SUM('Раздел 4'!J24:J29)=0),"","Неверно!")</f>
      </c>
      <c r="B1724" s="230" t="s">
        <v>920</v>
      </c>
      <c r="C1724" s="228" t="s">
        <v>955</v>
      </c>
      <c r="D1724" s="228" t="s">
        <v>836</v>
      </c>
      <c r="E1724" s="228" t="str">
        <f>CONCATENATE(SUM('Раздел 4'!J24:J29),"=",0)</f>
        <v>0=0</v>
      </c>
    </row>
    <row r="1725" spans="1:5" ht="12.75">
      <c r="A1725" s="227">
        <f>IF((SUM('Раздел 4'!K24:K29)=0),"","Неверно!")</f>
      </c>
      <c r="B1725" s="230" t="s">
        <v>920</v>
      </c>
      <c r="C1725" s="228" t="s">
        <v>956</v>
      </c>
      <c r="D1725" s="228" t="s">
        <v>836</v>
      </c>
      <c r="E1725" s="228" t="str">
        <f>CONCATENATE(SUM('Раздел 4'!K24:K29),"=",0)</f>
        <v>0=0</v>
      </c>
    </row>
    <row r="1726" spans="1:5" ht="12.75">
      <c r="A1726" s="227">
        <f>IF((SUM('Раздел 4'!L24:L29)=0),"","Неверно!")</f>
      </c>
      <c r="B1726" s="230" t="s">
        <v>920</v>
      </c>
      <c r="C1726" s="228" t="s">
        <v>957</v>
      </c>
      <c r="D1726" s="228" t="s">
        <v>836</v>
      </c>
      <c r="E1726" s="228" t="str">
        <f>CONCATENATE(SUM('Раздел 4'!L24:L29),"=",0)</f>
        <v>0=0</v>
      </c>
    </row>
    <row r="1727" spans="1:5" ht="12.75">
      <c r="A1727" s="227">
        <f>IF((SUM('Раздел 4'!M24:M29)=0),"","Неверно!")</f>
      </c>
      <c r="B1727" s="230" t="s">
        <v>920</v>
      </c>
      <c r="C1727" s="228" t="s">
        <v>958</v>
      </c>
      <c r="D1727" s="228" t="s">
        <v>836</v>
      </c>
      <c r="E1727" s="228" t="str">
        <f>CONCATENATE(SUM('Раздел 4'!M24:M29),"=",0)</f>
        <v>0=0</v>
      </c>
    </row>
    <row r="1728" spans="1:5" ht="12.75">
      <c r="A1728" s="227">
        <f>IF((SUM('Раздел 4'!N24:N29)=0),"","Неверно!")</f>
      </c>
      <c r="B1728" s="230" t="s">
        <v>920</v>
      </c>
      <c r="C1728" s="228" t="s">
        <v>959</v>
      </c>
      <c r="D1728" s="228" t="s">
        <v>836</v>
      </c>
      <c r="E1728" s="228" t="str">
        <f>CONCATENATE(SUM('Раздел 4'!N24:N29),"=",0)</f>
        <v>0=0</v>
      </c>
    </row>
    <row r="1729" spans="1:5" ht="12.75">
      <c r="A1729" s="227">
        <f>IF((SUM('Раздел 4'!F19:F22)=0),"","Неверно!")</f>
      </c>
      <c r="B1729" s="230" t="s">
        <v>960</v>
      </c>
      <c r="C1729" s="228" t="s">
        <v>961</v>
      </c>
      <c r="D1729" s="228" t="s">
        <v>836</v>
      </c>
      <c r="E1729" s="228" t="str">
        <f>CONCATENATE(SUM('Раздел 4'!F19:F22),"=",0)</f>
        <v>0=0</v>
      </c>
    </row>
    <row r="1730" spans="1:5" ht="12.75">
      <c r="A1730" s="227">
        <f>IF((SUM('Раздел 4'!O19:O22)=0),"","Неверно!")</f>
      </c>
      <c r="B1730" s="230" t="s">
        <v>960</v>
      </c>
      <c r="C1730" s="228" t="s">
        <v>962</v>
      </c>
      <c r="D1730" s="228" t="s">
        <v>836</v>
      </c>
      <c r="E1730" s="228" t="str">
        <f>CONCATENATE(SUM('Раздел 4'!O19:O22),"=",0)</f>
        <v>0=0</v>
      </c>
    </row>
    <row r="1731" spans="1:5" ht="12.75">
      <c r="A1731" s="227">
        <f>IF((SUM('Раздел 4'!P19:P22)=0),"","Неверно!")</f>
      </c>
      <c r="B1731" s="230" t="s">
        <v>960</v>
      </c>
      <c r="C1731" s="228" t="s">
        <v>963</v>
      </c>
      <c r="D1731" s="228" t="s">
        <v>836</v>
      </c>
      <c r="E1731" s="228" t="str">
        <f>CONCATENATE(SUM('Раздел 4'!P19:P22),"=",0)</f>
        <v>0=0</v>
      </c>
    </row>
    <row r="1732" spans="1:5" ht="12.75">
      <c r="A1732" s="227">
        <f>IF((SUM('Раздел 4'!Q19:Q22)=0),"","Неверно!")</f>
      </c>
      <c r="B1732" s="230" t="s">
        <v>960</v>
      </c>
      <c r="C1732" s="228" t="s">
        <v>964</v>
      </c>
      <c r="D1732" s="228" t="s">
        <v>836</v>
      </c>
      <c r="E1732" s="228" t="str">
        <f>CONCATENATE(SUM('Раздел 4'!Q19:Q22),"=",0)</f>
        <v>0=0</v>
      </c>
    </row>
    <row r="1733" spans="1:5" ht="12.75">
      <c r="A1733" s="227">
        <f>IF((SUM('Раздел 4'!R19:R22)=0),"","Неверно!")</f>
      </c>
      <c r="B1733" s="230" t="s">
        <v>960</v>
      </c>
      <c r="C1733" s="228" t="s">
        <v>965</v>
      </c>
      <c r="D1733" s="228" t="s">
        <v>836</v>
      </c>
      <c r="E1733" s="228" t="str">
        <f>CONCATENATE(SUM('Раздел 4'!R19:R22),"=",0)</f>
        <v>0=0</v>
      </c>
    </row>
    <row r="1734" spans="1:5" ht="12.75">
      <c r="A1734" s="227">
        <f>IF((SUM('Раздел 4'!S19:S22)=0),"","Неверно!")</f>
      </c>
      <c r="B1734" s="230" t="s">
        <v>960</v>
      </c>
      <c r="C1734" s="228" t="s">
        <v>966</v>
      </c>
      <c r="D1734" s="228" t="s">
        <v>836</v>
      </c>
      <c r="E1734" s="228" t="str">
        <f>CONCATENATE(SUM('Раздел 4'!S19:S22),"=",0)</f>
        <v>0=0</v>
      </c>
    </row>
    <row r="1735" spans="1:5" ht="12.75">
      <c r="A1735" s="227">
        <f>IF((SUM('Раздел 4'!T19:T22)=0),"","Неверно!")</f>
      </c>
      <c r="B1735" s="230" t="s">
        <v>960</v>
      </c>
      <c r="C1735" s="228" t="s">
        <v>967</v>
      </c>
      <c r="D1735" s="228" t="s">
        <v>836</v>
      </c>
      <c r="E1735" s="228" t="str">
        <f>CONCATENATE(SUM('Раздел 4'!T19:T22),"=",0)</f>
        <v>0=0</v>
      </c>
    </row>
    <row r="1736" spans="1:5" ht="12.75">
      <c r="A1736" s="227">
        <f>IF((SUM('Раздел 4'!U19:U22)=0),"","Неверно!")</f>
      </c>
      <c r="B1736" s="230" t="s">
        <v>960</v>
      </c>
      <c r="C1736" s="228" t="s">
        <v>968</v>
      </c>
      <c r="D1736" s="228" t="s">
        <v>836</v>
      </c>
      <c r="E1736" s="228" t="str">
        <f>CONCATENATE(SUM('Раздел 4'!U19:U22),"=",0)</f>
        <v>0=0</v>
      </c>
    </row>
    <row r="1737" spans="1:5" ht="12.75">
      <c r="A1737" s="227">
        <f>IF((SUM('Раздел 4'!V19:V22)=0),"","Неверно!")</f>
      </c>
      <c r="B1737" s="230" t="s">
        <v>960</v>
      </c>
      <c r="C1737" s="228" t="s">
        <v>969</v>
      </c>
      <c r="D1737" s="228" t="s">
        <v>836</v>
      </c>
      <c r="E1737" s="228" t="str">
        <f>CONCATENATE(SUM('Раздел 4'!V19:V22),"=",0)</f>
        <v>0=0</v>
      </c>
    </row>
    <row r="1738" spans="1:5" ht="12.75">
      <c r="A1738" s="227">
        <f>IF((SUM('Раздел 4'!W19:W22)=0),"","Неверно!")</f>
      </c>
      <c r="B1738" s="230" t="s">
        <v>960</v>
      </c>
      <c r="C1738" s="228" t="s">
        <v>970</v>
      </c>
      <c r="D1738" s="228" t="s">
        <v>836</v>
      </c>
      <c r="E1738" s="228" t="str">
        <f>CONCATENATE(SUM('Раздел 4'!W19:W22),"=",0)</f>
        <v>0=0</v>
      </c>
    </row>
    <row r="1739" spans="1:5" ht="12.75">
      <c r="A1739" s="227">
        <f>IF((SUM('Раздел 4'!X19:X22)=0),"","Неверно!")</f>
      </c>
      <c r="B1739" s="230" t="s">
        <v>960</v>
      </c>
      <c r="C1739" s="228" t="s">
        <v>971</v>
      </c>
      <c r="D1739" s="228" t="s">
        <v>836</v>
      </c>
      <c r="E1739" s="228" t="str">
        <f>CONCATENATE(SUM('Раздел 4'!X19:X22),"=",0)</f>
        <v>0=0</v>
      </c>
    </row>
    <row r="1740" spans="1:5" ht="12.75">
      <c r="A1740" s="227">
        <f>IF((SUM('Раздел 4'!G19:G22)=0),"","Неверно!")</f>
      </c>
      <c r="B1740" s="230" t="s">
        <v>960</v>
      </c>
      <c r="C1740" s="228" t="s">
        <v>972</v>
      </c>
      <c r="D1740" s="228" t="s">
        <v>836</v>
      </c>
      <c r="E1740" s="228" t="str">
        <f>CONCATENATE(SUM('Раздел 4'!G19:G22),"=",0)</f>
        <v>0=0</v>
      </c>
    </row>
    <row r="1741" spans="1:5" ht="12.75">
      <c r="A1741" s="227">
        <f>IF((SUM('Раздел 4'!Y19:Y22)=0),"","Неверно!")</f>
      </c>
      <c r="B1741" s="230" t="s">
        <v>960</v>
      </c>
      <c r="C1741" s="228" t="s">
        <v>973</v>
      </c>
      <c r="D1741" s="228" t="s">
        <v>836</v>
      </c>
      <c r="E1741" s="228" t="str">
        <f>CONCATENATE(SUM('Раздел 4'!Y19:Y22),"=",0)</f>
        <v>0=0</v>
      </c>
    </row>
    <row r="1742" spans="1:5" ht="12.75">
      <c r="A1742" s="227">
        <f>IF((SUM('Раздел 4'!Z19:Z22)=0),"","Неверно!")</f>
      </c>
      <c r="B1742" s="230" t="s">
        <v>960</v>
      </c>
      <c r="C1742" s="228" t="s">
        <v>974</v>
      </c>
      <c r="D1742" s="228" t="s">
        <v>836</v>
      </c>
      <c r="E1742" s="228" t="str">
        <f>CONCATENATE(SUM('Раздел 4'!Z19:Z22),"=",0)</f>
        <v>0=0</v>
      </c>
    </row>
    <row r="1743" spans="1:5" ht="12.75">
      <c r="A1743" s="227">
        <f>IF((SUM('Раздел 4'!AA19:AA22)=0),"","Неверно!")</f>
      </c>
      <c r="B1743" s="230" t="s">
        <v>960</v>
      </c>
      <c r="C1743" s="228" t="s">
        <v>975</v>
      </c>
      <c r="D1743" s="228" t="s">
        <v>836</v>
      </c>
      <c r="E1743" s="228" t="str">
        <f>CONCATENATE(SUM('Раздел 4'!AA19:AA22),"=",0)</f>
        <v>0=0</v>
      </c>
    </row>
    <row r="1744" spans="1:5" ht="12.75">
      <c r="A1744" s="227">
        <f>IF((SUM('Раздел 4'!AB19:AB22)=0),"","Неверно!")</f>
      </c>
      <c r="B1744" s="230" t="s">
        <v>960</v>
      </c>
      <c r="C1744" s="228" t="s">
        <v>976</v>
      </c>
      <c r="D1744" s="228" t="s">
        <v>836</v>
      </c>
      <c r="E1744" s="228" t="str">
        <f>CONCATENATE(SUM('Раздел 4'!AB19:AB22),"=",0)</f>
        <v>0=0</v>
      </c>
    </row>
    <row r="1745" spans="1:5" ht="12.75">
      <c r="A1745" s="227">
        <f>IF((SUM('Раздел 4'!AC19:AC22)=0),"","Неверно!")</f>
      </c>
      <c r="B1745" s="230" t="s">
        <v>960</v>
      </c>
      <c r="C1745" s="228" t="s">
        <v>977</v>
      </c>
      <c r="D1745" s="228" t="s">
        <v>836</v>
      </c>
      <c r="E1745" s="228" t="str">
        <f>CONCATENATE(SUM('Раздел 4'!AC19:AC22),"=",0)</f>
        <v>0=0</v>
      </c>
    </row>
    <row r="1746" spans="1:5" ht="12.75">
      <c r="A1746" s="227">
        <f>IF((SUM('Раздел 4'!AD19:AD22)=0),"","Неверно!")</f>
      </c>
      <c r="B1746" s="230" t="s">
        <v>960</v>
      </c>
      <c r="C1746" s="228" t="s">
        <v>978</v>
      </c>
      <c r="D1746" s="228" t="s">
        <v>836</v>
      </c>
      <c r="E1746" s="228" t="str">
        <f>CONCATENATE(SUM('Раздел 4'!AD19:AD22),"=",0)</f>
        <v>0=0</v>
      </c>
    </row>
    <row r="1747" spans="1:5" ht="12.75">
      <c r="A1747" s="227">
        <f>IF((SUM('Раздел 4'!AE19:AE22)=0),"","Неверно!")</f>
      </c>
      <c r="B1747" s="230" t="s">
        <v>960</v>
      </c>
      <c r="C1747" s="228" t="s">
        <v>979</v>
      </c>
      <c r="D1747" s="228" t="s">
        <v>836</v>
      </c>
      <c r="E1747" s="228" t="str">
        <f>CONCATENATE(SUM('Раздел 4'!AE19:AE22),"=",0)</f>
        <v>0=0</v>
      </c>
    </row>
    <row r="1748" spans="1:5" ht="12.75">
      <c r="A1748" s="227">
        <f>IF((SUM('Раздел 4'!AF19:AF22)=0),"","Неверно!")</f>
      </c>
      <c r="B1748" s="230" t="s">
        <v>960</v>
      </c>
      <c r="C1748" s="228" t="s">
        <v>980</v>
      </c>
      <c r="D1748" s="228" t="s">
        <v>836</v>
      </c>
      <c r="E1748" s="228" t="str">
        <f>CONCATENATE(SUM('Раздел 4'!AF19:AF22),"=",0)</f>
        <v>0=0</v>
      </c>
    </row>
    <row r="1749" spans="1:5" ht="12.75">
      <c r="A1749" s="227">
        <f>IF((SUM('Раздел 4'!AG19:AG22)=0),"","Неверно!")</f>
      </c>
      <c r="B1749" s="230" t="s">
        <v>960</v>
      </c>
      <c r="C1749" s="228" t="s">
        <v>981</v>
      </c>
      <c r="D1749" s="228" t="s">
        <v>836</v>
      </c>
      <c r="E1749" s="228" t="str">
        <f>CONCATENATE(SUM('Раздел 4'!AG19:AG22),"=",0)</f>
        <v>0=0</v>
      </c>
    </row>
    <row r="1750" spans="1:5" ht="12.75">
      <c r="A1750" s="227">
        <f>IF((SUM('Раздел 4'!AH19:AH22)=0),"","Неверно!")</f>
      </c>
      <c r="B1750" s="230" t="s">
        <v>960</v>
      </c>
      <c r="C1750" s="228" t="s">
        <v>982</v>
      </c>
      <c r="D1750" s="228" t="s">
        <v>836</v>
      </c>
      <c r="E1750" s="228" t="str">
        <f>CONCATENATE(SUM('Раздел 4'!AH19:AH22),"=",0)</f>
        <v>0=0</v>
      </c>
    </row>
    <row r="1751" spans="1:5" ht="12.75">
      <c r="A1751" s="227">
        <f>IF((SUM('Раздел 4'!H19:H22)=0),"","Неверно!")</f>
      </c>
      <c r="B1751" s="230" t="s">
        <v>960</v>
      </c>
      <c r="C1751" s="228" t="s">
        <v>983</v>
      </c>
      <c r="D1751" s="228" t="s">
        <v>836</v>
      </c>
      <c r="E1751" s="228" t="str">
        <f>CONCATENATE(SUM('Раздел 4'!H19:H22),"=",0)</f>
        <v>0=0</v>
      </c>
    </row>
    <row r="1752" spans="1:5" ht="12.75">
      <c r="A1752" s="227">
        <f>IF((SUM('Раздел 4'!AI19:AI22)=0),"","Неверно!")</f>
      </c>
      <c r="B1752" s="230" t="s">
        <v>960</v>
      </c>
      <c r="C1752" s="228" t="s">
        <v>984</v>
      </c>
      <c r="D1752" s="228" t="s">
        <v>836</v>
      </c>
      <c r="E1752" s="228" t="str">
        <f>CONCATENATE(SUM('Раздел 4'!AI19:AI22),"=",0)</f>
        <v>0=0</v>
      </c>
    </row>
    <row r="1753" spans="1:5" ht="12.75">
      <c r="A1753" s="227">
        <f>IF((SUM('Раздел 4'!AJ19:AJ22)=0),"","Неверно!")</f>
      </c>
      <c r="B1753" s="230" t="s">
        <v>960</v>
      </c>
      <c r="C1753" s="228" t="s">
        <v>985</v>
      </c>
      <c r="D1753" s="228" t="s">
        <v>836</v>
      </c>
      <c r="E1753" s="228" t="str">
        <f>CONCATENATE(SUM('Раздел 4'!AJ19:AJ22),"=",0)</f>
        <v>0=0</v>
      </c>
    </row>
    <row r="1754" spans="1:5" ht="12.75">
      <c r="A1754" s="227">
        <f>IF((SUM('Раздел 4'!AK19:AK22)=0),"","Неверно!")</f>
      </c>
      <c r="B1754" s="230" t="s">
        <v>960</v>
      </c>
      <c r="C1754" s="228" t="s">
        <v>986</v>
      </c>
      <c r="D1754" s="228" t="s">
        <v>836</v>
      </c>
      <c r="E1754" s="228" t="str">
        <f>CONCATENATE(SUM('Раздел 4'!AK19:AK22),"=",0)</f>
        <v>0=0</v>
      </c>
    </row>
    <row r="1755" spans="1:5" ht="12.75">
      <c r="A1755" s="227">
        <f>IF((SUM('Раздел 4'!AL19:AL22)=0),"","Неверно!")</f>
      </c>
      <c r="B1755" s="230" t="s">
        <v>960</v>
      </c>
      <c r="C1755" s="228" t="s">
        <v>987</v>
      </c>
      <c r="D1755" s="228" t="s">
        <v>836</v>
      </c>
      <c r="E1755" s="228" t="str">
        <f>CONCATENATE(SUM('Раздел 4'!AL19:AL22),"=",0)</f>
        <v>0=0</v>
      </c>
    </row>
    <row r="1756" spans="1:5" ht="12.75">
      <c r="A1756" s="227">
        <f>IF((SUM('Раздел 4'!AM19:AM22)=0),"","Неверно!")</f>
      </c>
      <c r="B1756" s="230" t="s">
        <v>960</v>
      </c>
      <c r="C1756" s="228" t="s">
        <v>988</v>
      </c>
      <c r="D1756" s="228" t="s">
        <v>836</v>
      </c>
      <c r="E1756" s="228" t="str">
        <f>CONCATENATE(SUM('Раздел 4'!AM19:AM22),"=",0)</f>
        <v>0=0</v>
      </c>
    </row>
    <row r="1757" spans="1:5" ht="12.75">
      <c r="A1757" s="227">
        <f>IF((SUM('Раздел 4'!AN19:AN22)=0),"","Неверно!")</f>
      </c>
      <c r="B1757" s="230" t="s">
        <v>960</v>
      </c>
      <c r="C1757" s="228" t="s">
        <v>989</v>
      </c>
      <c r="D1757" s="228" t="s">
        <v>836</v>
      </c>
      <c r="E1757" s="228" t="str">
        <f>CONCATENATE(SUM('Раздел 4'!AN19:AN22),"=",0)</f>
        <v>0=0</v>
      </c>
    </row>
    <row r="1758" spans="1:5" ht="12.75">
      <c r="A1758" s="227">
        <f>IF((SUM('Раздел 4'!AO19:AO22)=0),"","Неверно!")</f>
      </c>
      <c r="B1758" s="230" t="s">
        <v>960</v>
      </c>
      <c r="C1758" s="228" t="s">
        <v>990</v>
      </c>
      <c r="D1758" s="228" t="s">
        <v>836</v>
      </c>
      <c r="E1758" s="228" t="str">
        <f>CONCATENATE(SUM('Раздел 4'!AO19:AO22),"=",0)</f>
        <v>0=0</v>
      </c>
    </row>
    <row r="1759" spans="1:5" ht="12.75">
      <c r="A1759" s="227">
        <f>IF((SUM('Раздел 4'!AP19:AP22)=0),"","Неверно!")</f>
      </c>
      <c r="B1759" s="230" t="s">
        <v>960</v>
      </c>
      <c r="C1759" s="228" t="s">
        <v>991</v>
      </c>
      <c r="D1759" s="228" t="s">
        <v>836</v>
      </c>
      <c r="E1759" s="228" t="str">
        <f>CONCATENATE(SUM('Раздел 4'!AP19:AP22),"=",0)</f>
        <v>0=0</v>
      </c>
    </row>
    <row r="1760" spans="1:5" ht="12.75">
      <c r="A1760" s="227">
        <f>IF((SUM('Раздел 4'!AQ19:AQ22)=0),"","Неверно!")</f>
      </c>
      <c r="B1760" s="230" t="s">
        <v>960</v>
      </c>
      <c r="C1760" s="228" t="s">
        <v>992</v>
      </c>
      <c r="D1760" s="228" t="s">
        <v>836</v>
      </c>
      <c r="E1760" s="228" t="str">
        <f>CONCATENATE(SUM('Раздел 4'!AQ19:AQ22),"=",0)</f>
        <v>0=0</v>
      </c>
    </row>
    <row r="1761" spans="1:5" ht="12.75">
      <c r="A1761" s="227">
        <f>IF((SUM('Раздел 4'!AR19:AR22)=0),"","Неверно!")</f>
      </c>
      <c r="B1761" s="230" t="s">
        <v>960</v>
      </c>
      <c r="C1761" s="228" t="s">
        <v>993</v>
      </c>
      <c r="D1761" s="228" t="s">
        <v>836</v>
      </c>
      <c r="E1761" s="228" t="str">
        <f>CONCATENATE(SUM('Раздел 4'!AR19:AR22),"=",0)</f>
        <v>0=0</v>
      </c>
    </row>
    <row r="1762" spans="1:5" ht="12.75">
      <c r="A1762" s="227">
        <f>IF((SUM('Раздел 4'!I19:I22)=0),"","Неверно!")</f>
      </c>
      <c r="B1762" s="230" t="s">
        <v>960</v>
      </c>
      <c r="C1762" s="228" t="s">
        <v>994</v>
      </c>
      <c r="D1762" s="228" t="s">
        <v>836</v>
      </c>
      <c r="E1762" s="228" t="str">
        <f>CONCATENATE(SUM('Раздел 4'!I19:I22),"=",0)</f>
        <v>0=0</v>
      </c>
    </row>
    <row r="1763" spans="1:5" ht="12.75">
      <c r="A1763" s="227">
        <f>IF((SUM('Раздел 4'!J19:J22)=0),"","Неверно!")</f>
      </c>
      <c r="B1763" s="230" t="s">
        <v>960</v>
      </c>
      <c r="C1763" s="228" t="s">
        <v>995</v>
      </c>
      <c r="D1763" s="228" t="s">
        <v>836</v>
      </c>
      <c r="E1763" s="228" t="str">
        <f>CONCATENATE(SUM('Раздел 4'!J19:J22),"=",0)</f>
        <v>0=0</v>
      </c>
    </row>
    <row r="1764" spans="1:5" ht="12.75">
      <c r="A1764" s="227">
        <f>IF((SUM('Раздел 4'!K19:K22)=0),"","Неверно!")</f>
      </c>
      <c r="B1764" s="230" t="s">
        <v>960</v>
      </c>
      <c r="C1764" s="228" t="s">
        <v>996</v>
      </c>
      <c r="D1764" s="228" t="s">
        <v>836</v>
      </c>
      <c r="E1764" s="228" t="str">
        <f>CONCATENATE(SUM('Раздел 4'!K19:K22),"=",0)</f>
        <v>0=0</v>
      </c>
    </row>
    <row r="1765" spans="1:5" ht="12.75">
      <c r="A1765" s="227">
        <f>IF((SUM('Раздел 4'!L19:L22)=0),"","Неверно!")</f>
      </c>
      <c r="B1765" s="230" t="s">
        <v>960</v>
      </c>
      <c r="C1765" s="228" t="s">
        <v>997</v>
      </c>
      <c r="D1765" s="228" t="s">
        <v>836</v>
      </c>
      <c r="E1765" s="228" t="str">
        <f>CONCATENATE(SUM('Раздел 4'!L19:L22),"=",0)</f>
        <v>0=0</v>
      </c>
    </row>
    <row r="1766" spans="1:5" ht="12.75">
      <c r="A1766" s="227">
        <f>IF((SUM('Раздел 4'!M19:M22)=0),"","Неверно!")</f>
      </c>
      <c r="B1766" s="230" t="s">
        <v>960</v>
      </c>
      <c r="C1766" s="228" t="s">
        <v>998</v>
      </c>
      <c r="D1766" s="228" t="s">
        <v>836</v>
      </c>
      <c r="E1766" s="228" t="str">
        <f>CONCATENATE(SUM('Раздел 4'!M19:M22),"=",0)</f>
        <v>0=0</v>
      </c>
    </row>
    <row r="1767" spans="1:5" ht="12.75">
      <c r="A1767" s="227">
        <f>IF((SUM('Раздел 4'!N19:N22)=0),"","Неверно!")</f>
      </c>
      <c r="B1767" s="230" t="s">
        <v>960</v>
      </c>
      <c r="C1767" s="228" t="s">
        <v>0</v>
      </c>
      <c r="D1767" s="228" t="s">
        <v>836</v>
      </c>
      <c r="E1767" s="228" t="str">
        <f>CONCATENATE(SUM('Раздел 4'!N19:N22),"=",0)</f>
        <v>0=0</v>
      </c>
    </row>
    <row r="1768" spans="1:5" ht="12.75">
      <c r="A1768" s="227">
        <f>IF((SUM('Раздел 4'!F14:F14)=0),"","Неверно!")</f>
      </c>
      <c r="B1768" s="230" t="s">
        <v>1</v>
      </c>
      <c r="C1768" s="228" t="s">
        <v>1745</v>
      </c>
      <c r="D1768" s="228" t="s">
        <v>836</v>
      </c>
      <c r="E1768" s="228" t="str">
        <f>CONCATENATE(SUM('Раздел 4'!F14:F14),"=",0)</f>
        <v>0=0</v>
      </c>
    </row>
    <row r="1769" spans="1:5" ht="12.75">
      <c r="A1769" s="227">
        <f>IF((SUM('Раздел 4'!O14:O14)=0),"","Неверно!")</f>
      </c>
      <c r="B1769" s="230" t="s">
        <v>1</v>
      </c>
      <c r="C1769" s="228" t="s">
        <v>1746</v>
      </c>
      <c r="D1769" s="228" t="s">
        <v>836</v>
      </c>
      <c r="E1769" s="228" t="str">
        <f>CONCATENATE(SUM('Раздел 4'!O14:O14),"=",0)</f>
        <v>0=0</v>
      </c>
    </row>
    <row r="1770" spans="1:5" ht="12.75">
      <c r="A1770" s="227">
        <f>IF((SUM('Раздел 4'!P14:P14)=0),"","Неверно!")</f>
      </c>
      <c r="B1770" s="230" t="s">
        <v>1</v>
      </c>
      <c r="C1770" s="228" t="s">
        <v>1747</v>
      </c>
      <c r="D1770" s="228" t="s">
        <v>836</v>
      </c>
      <c r="E1770" s="228" t="str">
        <f>CONCATENATE(SUM('Раздел 4'!P14:P14),"=",0)</f>
        <v>0=0</v>
      </c>
    </row>
    <row r="1771" spans="1:5" ht="12.75">
      <c r="A1771" s="227">
        <f>IF((SUM('Раздел 4'!Q14:Q14)=0),"","Неверно!")</f>
      </c>
      <c r="B1771" s="230" t="s">
        <v>1</v>
      </c>
      <c r="C1771" s="228" t="s">
        <v>1748</v>
      </c>
      <c r="D1771" s="228" t="s">
        <v>836</v>
      </c>
      <c r="E1771" s="228" t="str">
        <f>CONCATENATE(SUM('Раздел 4'!Q14:Q14),"=",0)</f>
        <v>0=0</v>
      </c>
    </row>
    <row r="1772" spans="1:5" ht="12.75">
      <c r="A1772" s="227">
        <f>IF((SUM('Раздел 4'!R14:R14)=0),"","Неверно!")</f>
      </c>
      <c r="B1772" s="230" t="s">
        <v>1</v>
      </c>
      <c r="C1772" s="228" t="s">
        <v>1749</v>
      </c>
      <c r="D1772" s="228" t="s">
        <v>836</v>
      </c>
      <c r="E1772" s="228" t="str">
        <f>CONCATENATE(SUM('Раздел 4'!R14:R14),"=",0)</f>
        <v>0=0</v>
      </c>
    </row>
    <row r="1773" spans="1:5" ht="12.75">
      <c r="A1773" s="227">
        <f>IF((SUM('Раздел 4'!S14:S14)=0),"","Неверно!")</f>
      </c>
      <c r="B1773" s="230" t="s">
        <v>1</v>
      </c>
      <c r="C1773" s="228" t="s">
        <v>1750</v>
      </c>
      <c r="D1773" s="228" t="s">
        <v>836</v>
      </c>
      <c r="E1773" s="228" t="str">
        <f>CONCATENATE(SUM('Раздел 4'!S14:S14),"=",0)</f>
        <v>0=0</v>
      </c>
    </row>
    <row r="1774" spans="1:5" ht="12.75">
      <c r="A1774" s="227">
        <f>IF((SUM('Раздел 4'!T14:T14)=0),"","Неверно!")</f>
      </c>
      <c r="B1774" s="230" t="s">
        <v>1</v>
      </c>
      <c r="C1774" s="228" t="s">
        <v>1751</v>
      </c>
      <c r="D1774" s="228" t="s">
        <v>836</v>
      </c>
      <c r="E1774" s="228" t="str">
        <f>CONCATENATE(SUM('Раздел 4'!T14:T14),"=",0)</f>
        <v>0=0</v>
      </c>
    </row>
    <row r="1775" spans="1:5" ht="12.75">
      <c r="A1775" s="227">
        <f>IF((SUM('Раздел 4'!U14:U14)=0),"","Неверно!")</f>
      </c>
      <c r="B1775" s="230" t="s">
        <v>1</v>
      </c>
      <c r="C1775" s="228" t="s">
        <v>1752</v>
      </c>
      <c r="D1775" s="228" t="s">
        <v>836</v>
      </c>
      <c r="E1775" s="228" t="str">
        <f>CONCATENATE(SUM('Раздел 4'!U14:U14),"=",0)</f>
        <v>0=0</v>
      </c>
    </row>
    <row r="1776" spans="1:5" ht="12.75">
      <c r="A1776" s="227">
        <f>IF((SUM('Раздел 4'!V14:V14)=0),"","Неверно!")</f>
      </c>
      <c r="B1776" s="230" t="s">
        <v>1</v>
      </c>
      <c r="C1776" s="228" t="s">
        <v>1753</v>
      </c>
      <c r="D1776" s="228" t="s">
        <v>836</v>
      </c>
      <c r="E1776" s="228" t="str">
        <f>CONCATENATE(SUM('Раздел 4'!V14:V14),"=",0)</f>
        <v>0=0</v>
      </c>
    </row>
    <row r="1777" spans="1:5" ht="12.75">
      <c r="A1777" s="227">
        <f>IF((SUM('Раздел 4'!W14:W14)=0),"","Неверно!")</f>
      </c>
      <c r="B1777" s="230" t="s">
        <v>1</v>
      </c>
      <c r="C1777" s="228" t="s">
        <v>1754</v>
      </c>
      <c r="D1777" s="228" t="s">
        <v>836</v>
      </c>
      <c r="E1777" s="228" t="str">
        <f>CONCATENATE(SUM('Раздел 4'!W14:W14),"=",0)</f>
        <v>0=0</v>
      </c>
    </row>
    <row r="1778" spans="1:5" ht="12.75">
      <c r="A1778" s="227">
        <f>IF((SUM('Раздел 4'!X14:X14)=0),"","Неверно!")</f>
      </c>
      <c r="B1778" s="230" t="s">
        <v>1</v>
      </c>
      <c r="C1778" s="228" t="s">
        <v>1755</v>
      </c>
      <c r="D1778" s="228" t="s">
        <v>836</v>
      </c>
      <c r="E1778" s="228" t="str">
        <f>CONCATENATE(SUM('Раздел 4'!X14:X14),"=",0)</f>
        <v>0=0</v>
      </c>
    </row>
    <row r="1779" spans="1:5" ht="12.75">
      <c r="A1779" s="227">
        <f>IF((SUM('Раздел 4'!G14:G14)=0),"","Неверно!")</f>
      </c>
      <c r="B1779" s="230" t="s">
        <v>1</v>
      </c>
      <c r="C1779" s="228" t="s">
        <v>1756</v>
      </c>
      <c r="D1779" s="228" t="s">
        <v>836</v>
      </c>
      <c r="E1779" s="228" t="str">
        <f>CONCATENATE(SUM('Раздел 4'!G14:G14),"=",0)</f>
        <v>0=0</v>
      </c>
    </row>
    <row r="1780" spans="1:5" ht="12.75">
      <c r="A1780" s="227">
        <f>IF((SUM('Раздел 4'!Y14:Y14)=0),"","Неверно!")</f>
      </c>
      <c r="B1780" s="230" t="s">
        <v>1</v>
      </c>
      <c r="C1780" s="228" t="s">
        <v>1757</v>
      </c>
      <c r="D1780" s="228" t="s">
        <v>836</v>
      </c>
      <c r="E1780" s="228" t="str">
        <f>CONCATENATE(SUM('Раздел 4'!Y14:Y14),"=",0)</f>
        <v>0=0</v>
      </c>
    </row>
    <row r="1781" spans="1:5" ht="12.75">
      <c r="A1781" s="227">
        <f>IF((SUM('Раздел 4'!Z14:Z14)=0),"","Неверно!")</f>
      </c>
      <c r="B1781" s="230" t="s">
        <v>1</v>
      </c>
      <c r="C1781" s="228" t="s">
        <v>1758</v>
      </c>
      <c r="D1781" s="228" t="s">
        <v>836</v>
      </c>
      <c r="E1781" s="228" t="str">
        <f>CONCATENATE(SUM('Раздел 4'!Z14:Z14),"=",0)</f>
        <v>0=0</v>
      </c>
    </row>
    <row r="1782" spans="1:5" ht="12.75">
      <c r="A1782" s="227">
        <f>IF((SUM('Раздел 4'!AA14:AA14)=0),"","Неверно!")</f>
      </c>
      <c r="B1782" s="230" t="s">
        <v>1</v>
      </c>
      <c r="C1782" s="228" t="s">
        <v>1759</v>
      </c>
      <c r="D1782" s="228" t="s">
        <v>836</v>
      </c>
      <c r="E1782" s="228" t="str">
        <f>CONCATENATE(SUM('Раздел 4'!AA14:AA14),"=",0)</f>
        <v>0=0</v>
      </c>
    </row>
    <row r="1783" spans="1:5" ht="12.75">
      <c r="A1783" s="227">
        <f>IF((SUM('Раздел 4'!AB14:AB14)=0),"","Неверно!")</f>
      </c>
      <c r="B1783" s="230" t="s">
        <v>1</v>
      </c>
      <c r="C1783" s="228" t="s">
        <v>1760</v>
      </c>
      <c r="D1783" s="228" t="s">
        <v>836</v>
      </c>
      <c r="E1783" s="228" t="str">
        <f>CONCATENATE(SUM('Раздел 4'!AB14:AB14),"=",0)</f>
        <v>0=0</v>
      </c>
    </row>
    <row r="1784" spans="1:5" ht="12.75">
      <c r="A1784" s="227">
        <f>IF((SUM('Раздел 4'!AC14:AC14)=0),"","Неверно!")</f>
      </c>
      <c r="B1784" s="230" t="s">
        <v>1</v>
      </c>
      <c r="C1784" s="228" t="s">
        <v>1761</v>
      </c>
      <c r="D1784" s="228" t="s">
        <v>836</v>
      </c>
      <c r="E1784" s="228" t="str">
        <f>CONCATENATE(SUM('Раздел 4'!AC14:AC14),"=",0)</f>
        <v>0=0</v>
      </c>
    </row>
    <row r="1785" spans="1:5" ht="12.75">
      <c r="A1785" s="227">
        <f>IF((SUM('Раздел 4'!AD14:AD14)=0),"","Неверно!")</f>
      </c>
      <c r="B1785" s="230" t="s">
        <v>1</v>
      </c>
      <c r="C1785" s="228" t="s">
        <v>1762</v>
      </c>
      <c r="D1785" s="228" t="s">
        <v>836</v>
      </c>
      <c r="E1785" s="228" t="str">
        <f>CONCATENATE(SUM('Раздел 4'!AD14:AD14),"=",0)</f>
        <v>0=0</v>
      </c>
    </row>
    <row r="1786" spans="1:5" ht="12.75">
      <c r="A1786" s="227">
        <f>IF((SUM('Раздел 4'!AE14:AE14)=0),"","Неверно!")</f>
      </c>
      <c r="B1786" s="230" t="s">
        <v>1</v>
      </c>
      <c r="C1786" s="228" t="s">
        <v>1763</v>
      </c>
      <c r="D1786" s="228" t="s">
        <v>836</v>
      </c>
      <c r="E1786" s="228" t="str">
        <f>CONCATENATE(SUM('Раздел 4'!AE14:AE14),"=",0)</f>
        <v>0=0</v>
      </c>
    </row>
    <row r="1787" spans="1:5" ht="12.75">
      <c r="A1787" s="227">
        <f>IF((SUM('Раздел 4'!AF14:AF14)=0),"","Неверно!")</f>
      </c>
      <c r="B1787" s="230" t="s">
        <v>1</v>
      </c>
      <c r="C1787" s="228" t="s">
        <v>1764</v>
      </c>
      <c r="D1787" s="228" t="s">
        <v>836</v>
      </c>
      <c r="E1787" s="228" t="str">
        <f>CONCATENATE(SUM('Раздел 4'!AF14:AF14),"=",0)</f>
        <v>0=0</v>
      </c>
    </row>
    <row r="1788" spans="1:5" ht="12.75">
      <c r="A1788" s="227">
        <f>IF((SUM('Раздел 4'!AG14:AG14)=0),"","Неверно!")</f>
      </c>
      <c r="B1788" s="230" t="s">
        <v>1</v>
      </c>
      <c r="C1788" s="228" t="s">
        <v>1765</v>
      </c>
      <c r="D1788" s="228" t="s">
        <v>836</v>
      </c>
      <c r="E1788" s="228" t="str">
        <f>CONCATENATE(SUM('Раздел 4'!AG14:AG14),"=",0)</f>
        <v>0=0</v>
      </c>
    </row>
    <row r="1789" spans="1:5" ht="12.75">
      <c r="A1789" s="227">
        <f>IF((SUM('Раздел 4'!AH14:AH14)=0),"","Неверно!")</f>
      </c>
      <c r="B1789" s="230" t="s">
        <v>1</v>
      </c>
      <c r="C1789" s="228" t="s">
        <v>1766</v>
      </c>
      <c r="D1789" s="228" t="s">
        <v>836</v>
      </c>
      <c r="E1789" s="228" t="str">
        <f>CONCATENATE(SUM('Раздел 4'!AH14:AH14),"=",0)</f>
        <v>0=0</v>
      </c>
    </row>
    <row r="1790" spans="1:5" ht="12.75">
      <c r="A1790" s="227">
        <f>IF((SUM('Раздел 4'!H14:H14)=0),"","Неверно!")</f>
      </c>
      <c r="B1790" s="230" t="s">
        <v>1</v>
      </c>
      <c r="C1790" s="228" t="s">
        <v>1767</v>
      </c>
      <c r="D1790" s="228" t="s">
        <v>836</v>
      </c>
      <c r="E1790" s="228" t="str">
        <f>CONCATENATE(SUM('Раздел 4'!H14:H14),"=",0)</f>
        <v>0=0</v>
      </c>
    </row>
    <row r="1791" spans="1:5" ht="12.75">
      <c r="A1791" s="227">
        <f>IF((SUM('Раздел 4'!AI14:AI14)=0),"","Неверно!")</f>
      </c>
      <c r="B1791" s="230" t="s">
        <v>1</v>
      </c>
      <c r="C1791" s="228" t="s">
        <v>1768</v>
      </c>
      <c r="D1791" s="228" t="s">
        <v>836</v>
      </c>
      <c r="E1791" s="228" t="str">
        <f>CONCATENATE(SUM('Раздел 4'!AI14:AI14),"=",0)</f>
        <v>0=0</v>
      </c>
    </row>
    <row r="1792" spans="1:5" ht="12.75">
      <c r="A1792" s="227">
        <f>IF((SUM('Раздел 4'!AJ14:AJ14)=0),"","Неверно!")</f>
      </c>
      <c r="B1792" s="230" t="s">
        <v>1</v>
      </c>
      <c r="C1792" s="228" t="s">
        <v>1769</v>
      </c>
      <c r="D1792" s="228" t="s">
        <v>836</v>
      </c>
      <c r="E1792" s="228" t="str">
        <f>CONCATENATE(SUM('Раздел 4'!AJ14:AJ14),"=",0)</f>
        <v>0=0</v>
      </c>
    </row>
    <row r="1793" spans="1:5" ht="12.75">
      <c r="A1793" s="227">
        <f>IF((SUM('Раздел 4'!AK14:AK14)=0),"","Неверно!")</f>
      </c>
      <c r="B1793" s="230" t="s">
        <v>1</v>
      </c>
      <c r="C1793" s="228" t="s">
        <v>1770</v>
      </c>
      <c r="D1793" s="228" t="s">
        <v>836</v>
      </c>
      <c r="E1793" s="228" t="str">
        <f>CONCATENATE(SUM('Раздел 4'!AK14:AK14),"=",0)</f>
        <v>0=0</v>
      </c>
    </row>
    <row r="1794" spans="1:5" ht="12.75">
      <c r="A1794" s="227">
        <f>IF((SUM('Раздел 4'!AL14:AL14)=0),"","Неверно!")</f>
      </c>
      <c r="B1794" s="230" t="s">
        <v>1</v>
      </c>
      <c r="C1794" s="228" t="s">
        <v>1771</v>
      </c>
      <c r="D1794" s="228" t="s">
        <v>836</v>
      </c>
      <c r="E1794" s="228" t="str">
        <f>CONCATENATE(SUM('Раздел 4'!AL14:AL14),"=",0)</f>
        <v>0=0</v>
      </c>
    </row>
    <row r="1795" spans="1:5" ht="12.75">
      <c r="A1795" s="227">
        <f>IF((SUM('Раздел 4'!AM14:AM14)=0),"","Неверно!")</f>
      </c>
      <c r="B1795" s="230" t="s">
        <v>1</v>
      </c>
      <c r="C1795" s="228" t="s">
        <v>1772</v>
      </c>
      <c r="D1795" s="228" t="s">
        <v>836</v>
      </c>
      <c r="E1795" s="228" t="str">
        <f>CONCATENATE(SUM('Раздел 4'!AM14:AM14),"=",0)</f>
        <v>0=0</v>
      </c>
    </row>
    <row r="1796" spans="1:5" ht="12.75">
      <c r="A1796" s="227">
        <f>IF((SUM('Раздел 4'!AN14:AN14)=0),"","Неверно!")</f>
      </c>
      <c r="B1796" s="230" t="s">
        <v>1</v>
      </c>
      <c r="C1796" s="228" t="s">
        <v>1773</v>
      </c>
      <c r="D1796" s="228" t="s">
        <v>836</v>
      </c>
      <c r="E1796" s="228" t="str">
        <f>CONCATENATE(SUM('Раздел 4'!AN14:AN14),"=",0)</f>
        <v>0=0</v>
      </c>
    </row>
    <row r="1797" spans="1:5" ht="12.75">
      <c r="A1797" s="227">
        <f>IF((SUM('Раздел 4'!AO14:AO14)=0),"","Неверно!")</f>
      </c>
      <c r="B1797" s="230" t="s">
        <v>1</v>
      </c>
      <c r="C1797" s="228" t="s">
        <v>1774</v>
      </c>
      <c r="D1797" s="228" t="s">
        <v>836</v>
      </c>
      <c r="E1797" s="228" t="str">
        <f>CONCATENATE(SUM('Раздел 4'!AO14:AO14),"=",0)</f>
        <v>0=0</v>
      </c>
    </row>
    <row r="1798" spans="1:5" ht="12.75">
      <c r="A1798" s="227">
        <f>IF((SUM('Раздел 4'!AP14:AP14)=0),"","Неверно!")</f>
      </c>
      <c r="B1798" s="230" t="s">
        <v>1</v>
      </c>
      <c r="C1798" s="228" t="s">
        <v>1775</v>
      </c>
      <c r="D1798" s="228" t="s">
        <v>836</v>
      </c>
      <c r="E1798" s="228" t="str">
        <f>CONCATENATE(SUM('Раздел 4'!AP14:AP14),"=",0)</f>
        <v>0=0</v>
      </c>
    </row>
    <row r="1799" spans="1:5" ht="12.75">
      <c r="A1799" s="227">
        <f>IF((SUM('Раздел 4'!AQ14:AQ14)=0),"","Неверно!")</f>
      </c>
      <c r="B1799" s="230" t="s">
        <v>1</v>
      </c>
      <c r="C1799" s="228" t="s">
        <v>1776</v>
      </c>
      <c r="D1799" s="228" t="s">
        <v>836</v>
      </c>
      <c r="E1799" s="228" t="str">
        <f>CONCATENATE(SUM('Раздел 4'!AQ14:AQ14),"=",0)</f>
        <v>0=0</v>
      </c>
    </row>
    <row r="1800" spans="1:5" ht="12.75">
      <c r="A1800" s="227">
        <f>IF((SUM('Раздел 4'!AR14:AR14)=0),"","Неверно!")</f>
      </c>
      <c r="B1800" s="230" t="s">
        <v>1</v>
      </c>
      <c r="C1800" s="228" t="s">
        <v>2</v>
      </c>
      <c r="D1800" s="228" t="s">
        <v>836</v>
      </c>
      <c r="E1800" s="228" t="str">
        <f>CONCATENATE(SUM('Раздел 4'!AR14:AR14),"=",0)</f>
        <v>0=0</v>
      </c>
    </row>
    <row r="1801" spans="1:5" ht="12.75">
      <c r="A1801" s="227">
        <f>IF((SUM('Раздел 4'!I14:I14)=0),"","Неверно!")</f>
      </c>
      <c r="B1801" s="230" t="s">
        <v>1</v>
      </c>
      <c r="C1801" s="228" t="s">
        <v>1777</v>
      </c>
      <c r="D1801" s="228" t="s">
        <v>836</v>
      </c>
      <c r="E1801" s="228" t="str">
        <f>CONCATENATE(SUM('Раздел 4'!I14:I14),"=",0)</f>
        <v>0=0</v>
      </c>
    </row>
    <row r="1802" spans="1:5" ht="12.75">
      <c r="A1802" s="227">
        <f>IF((SUM('Раздел 4'!J14:J14)=0),"","Неверно!")</f>
      </c>
      <c r="B1802" s="230" t="s">
        <v>1</v>
      </c>
      <c r="C1802" s="228" t="s">
        <v>1778</v>
      </c>
      <c r="D1802" s="228" t="s">
        <v>836</v>
      </c>
      <c r="E1802" s="228" t="str">
        <f>CONCATENATE(SUM('Раздел 4'!J14:J14),"=",0)</f>
        <v>0=0</v>
      </c>
    </row>
    <row r="1803" spans="1:5" ht="12.75">
      <c r="A1803" s="227">
        <f>IF((SUM('Раздел 4'!K14:K14)=0),"","Неверно!")</f>
      </c>
      <c r="B1803" s="230" t="s">
        <v>1</v>
      </c>
      <c r="C1803" s="228" t="s">
        <v>1779</v>
      </c>
      <c r="D1803" s="228" t="s">
        <v>836</v>
      </c>
      <c r="E1803" s="228" t="str">
        <f>CONCATENATE(SUM('Раздел 4'!K14:K14),"=",0)</f>
        <v>0=0</v>
      </c>
    </row>
    <row r="1804" spans="1:5" ht="12.75">
      <c r="A1804" s="227">
        <f>IF((SUM('Раздел 4'!L14:L14)=0),"","Неверно!")</f>
      </c>
      <c r="B1804" s="230" t="s">
        <v>1</v>
      </c>
      <c r="C1804" s="228" t="s">
        <v>1780</v>
      </c>
      <c r="D1804" s="228" t="s">
        <v>836</v>
      </c>
      <c r="E1804" s="228" t="str">
        <f>CONCATENATE(SUM('Раздел 4'!L14:L14),"=",0)</f>
        <v>0=0</v>
      </c>
    </row>
    <row r="1805" spans="1:5" ht="12.75">
      <c r="A1805" s="227">
        <f>IF((SUM('Раздел 4'!M14:M14)=0),"","Неверно!")</f>
      </c>
      <c r="B1805" s="230" t="s">
        <v>1</v>
      </c>
      <c r="C1805" s="228" t="s">
        <v>1781</v>
      </c>
      <c r="D1805" s="228" t="s">
        <v>836</v>
      </c>
      <c r="E1805" s="228" t="str">
        <f>CONCATENATE(SUM('Раздел 4'!M14:M14),"=",0)</f>
        <v>0=0</v>
      </c>
    </row>
    <row r="1806" spans="1:5" ht="12.75">
      <c r="A1806" s="227">
        <f>IF((SUM('Раздел 4'!N14:N14)=0),"","Неверно!")</f>
      </c>
      <c r="B1806" s="230" t="s">
        <v>1</v>
      </c>
      <c r="C1806" s="228" t="s">
        <v>1782</v>
      </c>
      <c r="D1806" s="228" t="s">
        <v>836</v>
      </c>
      <c r="E1806" s="228" t="str">
        <f>CONCATENATE(SUM('Раздел 4'!N14:N14),"=",0)</f>
        <v>0=0</v>
      </c>
    </row>
    <row r="1807" spans="1:5" ht="12.75">
      <c r="A1807" s="227">
        <f>IF((SUM('Раздел 4'!F10:F11)=0),"","Неверно!")</f>
      </c>
      <c r="B1807" s="230" t="s">
        <v>3</v>
      </c>
      <c r="C1807" s="228" t="s">
        <v>4</v>
      </c>
      <c r="D1807" s="228" t="s">
        <v>836</v>
      </c>
      <c r="E1807" s="228" t="str">
        <f>CONCATENATE(SUM('Раздел 4'!F10:F11),"=",0)</f>
        <v>0=0</v>
      </c>
    </row>
    <row r="1808" spans="1:5" ht="12.75">
      <c r="A1808" s="227">
        <f>IF((SUM('Раздел 4'!O10:O11)=0),"","Неверно!")</f>
      </c>
      <c r="B1808" s="230" t="s">
        <v>3</v>
      </c>
      <c r="C1808" s="228" t="s">
        <v>5</v>
      </c>
      <c r="D1808" s="228" t="s">
        <v>836</v>
      </c>
      <c r="E1808" s="228" t="str">
        <f>CONCATENATE(SUM('Раздел 4'!O10:O11),"=",0)</f>
        <v>0=0</v>
      </c>
    </row>
    <row r="1809" spans="1:5" ht="12.75">
      <c r="A1809" s="227">
        <f>IF((SUM('Раздел 4'!P10:P11)=0),"","Неверно!")</f>
      </c>
      <c r="B1809" s="230" t="s">
        <v>3</v>
      </c>
      <c r="C1809" s="228" t="s">
        <v>6</v>
      </c>
      <c r="D1809" s="228" t="s">
        <v>836</v>
      </c>
      <c r="E1809" s="228" t="str">
        <f>CONCATENATE(SUM('Раздел 4'!P10:P11),"=",0)</f>
        <v>0=0</v>
      </c>
    </row>
    <row r="1810" spans="1:5" ht="12.75">
      <c r="A1810" s="227">
        <f>IF((SUM('Раздел 4'!Q10:Q11)=0),"","Неверно!")</f>
      </c>
      <c r="B1810" s="230" t="s">
        <v>3</v>
      </c>
      <c r="C1810" s="228" t="s">
        <v>7</v>
      </c>
      <c r="D1810" s="228" t="s">
        <v>836</v>
      </c>
      <c r="E1810" s="228" t="str">
        <f>CONCATENATE(SUM('Раздел 4'!Q10:Q11),"=",0)</f>
        <v>0=0</v>
      </c>
    </row>
    <row r="1811" spans="1:5" ht="12.75">
      <c r="A1811" s="227">
        <f>IF((SUM('Раздел 4'!R10:R11)=0),"","Неверно!")</f>
      </c>
      <c r="B1811" s="230" t="s">
        <v>3</v>
      </c>
      <c r="C1811" s="228" t="s">
        <v>8</v>
      </c>
      <c r="D1811" s="228" t="s">
        <v>836</v>
      </c>
      <c r="E1811" s="228" t="str">
        <f>CONCATENATE(SUM('Раздел 4'!R10:R11),"=",0)</f>
        <v>0=0</v>
      </c>
    </row>
    <row r="1812" spans="1:5" ht="12.75">
      <c r="A1812" s="227">
        <f>IF((SUM('Раздел 4'!S10:S11)=0),"","Неверно!")</f>
      </c>
      <c r="B1812" s="230" t="s">
        <v>3</v>
      </c>
      <c r="C1812" s="228" t="s">
        <v>9</v>
      </c>
      <c r="D1812" s="228" t="s">
        <v>836</v>
      </c>
      <c r="E1812" s="228" t="str">
        <f>CONCATENATE(SUM('Раздел 4'!S10:S11),"=",0)</f>
        <v>0=0</v>
      </c>
    </row>
    <row r="1813" spans="1:5" ht="12.75">
      <c r="A1813" s="227">
        <f>IF((SUM('Раздел 4'!T10:T11)=0),"","Неверно!")</f>
      </c>
      <c r="B1813" s="230" t="s">
        <v>3</v>
      </c>
      <c r="C1813" s="228" t="s">
        <v>10</v>
      </c>
      <c r="D1813" s="228" t="s">
        <v>836</v>
      </c>
      <c r="E1813" s="228" t="str">
        <f>CONCATENATE(SUM('Раздел 4'!T10:T11),"=",0)</f>
        <v>0=0</v>
      </c>
    </row>
    <row r="1814" spans="1:5" ht="12.75">
      <c r="A1814" s="227">
        <f>IF((SUM('Раздел 4'!U10:U11)=0),"","Неверно!")</f>
      </c>
      <c r="B1814" s="230" t="s">
        <v>3</v>
      </c>
      <c r="C1814" s="228" t="s">
        <v>11</v>
      </c>
      <c r="D1814" s="228" t="s">
        <v>836</v>
      </c>
      <c r="E1814" s="228" t="str">
        <f>CONCATENATE(SUM('Раздел 4'!U10:U11),"=",0)</f>
        <v>0=0</v>
      </c>
    </row>
    <row r="1815" spans="1:5" ht="12.75">
      <c r="A1815" s="227">
        <f>IF((SUM('Раздел 4'!V10:V11)=0),"","Неверно!")</f>
      </c>
      <c r="B1815" s="230" t="s">
        <v>3</v>
      </c>
      <c r="C1815" s="228" t="s">
        <v>12</v>
      </c>
      <c r="D1815" s="228" t="s">
        <v>836</v>
      </c>
      <c r="E1815" s="228" t="str">
        <f>CONCATENATE(SUM('Раздел 4'!V10:V11),"=",0)</f>
        <v>0=0</v>
      </c>
    </row>
    <row r="1816" spans="1:5" ht="12.75">
      <c r="A1816" s="227">
        <f>IF((SUM('Раздел 4'!W10:W11)=0),"","Неверно!")</f>
      </c>
      <c r="B1816" s="230" t="s">
        <v>3</v>
      </c>
      <c r="C1816" s="228" t="s">
        <v>13</v>
      </c>
      <c r="D1816" s="228" t="s">
        <v>836</v>
      </c>
      <c r="E1816" s="228" t="str">
        <f>CONCATENATE(SUM('Раздел 4'!W10:W11),"=",0)</f>
        <v>0=0</v>
      </c>
    </row>
    <row r="1817" spans="1:5" ht="12.75">
      <c r="A1817" s="227">
        <f>IF((SUM('Раздел 4'!X10:X11)=0),"","Неверно!")</f>
      </c>
      <c r="B1817" s="230" t="s">
        <v>3</v>
      </c>
      <c r="C1817" s="228" t="s">
        <v>14</v>
      </c>
      <c r="D1817" s="228" t="s">
        <v>836</v>
      </c>
      <c r="E1817" s="228" t="str">
        <f>CONCATENATE(SUM('Раздел 4'!X10:X11),"=",0)</f>
        <v>0=0</v>
      </c>
    </row>
    <row r="1818" spans="1:5" ht="12.75">
      <c r="A1818" s="227">
        <f>IF((SUM('Раздел 4'!G10:G11)=0),"","Неверно!")</f>
      </c>
      <c r="B1818" s="230" t="s">
        <v>3</v>
      </c>
      <c r="C1818" s="228" t="s">
        <v>15</v>
      </c>
      <c r="D1818" s="228" t="s">
        <v>836</v>
      </c>
      <c r="E1818" s="228" t="str">
        <f>CONCATENATE(SUM('Раздел 4'!G10:G11),"=",0)</f>
        <v>0=0</v>
      </c>
    </row>
    <row r="1819" spans="1:5" ht="12.75">
      <c r="A1819" s="227">
        <f>IF((SUM('Раздел 4'!Y10:Y11)=0),"","Неверно!")</f>
      </c>
      <c r="B1819" s="230" t="s">
        <v>3</v>
      </c>
      <c r="C1819" s="228" t="s">
        <v>16</v>
      </c>
      <c r="D1819" s="228" t="s">
        <v>836</v>
      </c>
      <c r="E1819" s="228" t="str">
        <f>CONCATENATE(SUM('Раздел 4'!Y10:Y11),"=",0)</f>
        <v>0=0</v>
      </c>
    </row>
    <row r="1820" spans="1:5" ht="12.75">
      <c r="A1820" s="227">
        <f>IF((SUM('Раздел 4'!Z10:Z11)=0),"","Неверно!")</f>
      </c>
      <c r="B1820" s="230" t="s">
        <v>3</v>
      </c>
      <c r="C1820" s="228" t="s">
        <v>17</v>
      </c>
      <c r="D1820" s="228" t="s">
        <v>836</v>
      </c>
      <c r="E1820" s="228" t="str">
        <f>CONCATENATE(SUM('Раздел 4'!Z10:Z11),"=",0)</f>
        <v>0=0</v>
      </c>
    </row>
    <row r="1821" spans="1:5" ht="12.75">
      <c r="A1821" s="227">
        <f>IF((SUM('Раздел 4'!AA10:AA11)=0),"","Неверно!")</f>
      </c>
      <c r="B1821" s="230" t="s">
        <v>3</v>
      </c>
      <c r="C1821" s="228" t="s">
        <v>18</v>
      </c>
      <c r="D1821" s="228" t="s">
        <v>836</v>
      </c>
      <c r="E1821" s="228" t="str">
        <f>CONCATENATE(SUM('Раздел 4'!AA10:AA11),"=",0)</f>
        <v>0=0</v>
      </c>
    </row>
    <row r="1822" spans="1:5" ht="12.75">
      <c r="A1822" s="227">
        <f>IF((SUM('Раздел 4'!AB10:AB11)=0),"","Неверно!")</f>
      </c>
      <c r="B1822" s="230" t="s">
        <v>3</v>
      </c>
      <c r="C1822" s="228" t="s">
        <v>19</v>
      </c>
      <c r="D1822" s="228" t="s">
        <v>836</v>
      </c>
      <c r="E1822" s="228" t="str">
        <f>CONCATENATE(SUM('Раздел 4'!AB10:AB11),"=",0)</f>
        <v>0=0</v>
      </c>
    </row>
    <row r="1823" spans="1:5" ht="12.75">
      <c r="A1823" s="227">
        <f>IF((SUM('Раздел 4'!AC10:AC11)=0),"","Неверно!")</f>
      </c>
      <c r="B1823" s="230" t="s">
        <v>3</v>
      </c>
      <c r="C1823" s="228" t="s">
        <v>20</v>
      </c>
      <c r="D1823" s="228" t="s">
        <v>836</v>
      </c>
      <c r="E1823" s="228" t="str">
        <f>CONCATENATE(SUM('Раздел 4'!AC10:AC11),"=",0)</f>
        <v>0=0</v>
      </c>
    </row>
    <row r="1824" spans="1:5" ht="12.75">
      <c r="A1824" s="227">
        <f>IF((SUM('Раздел 4'!AD10:AD11)=0),"","Неверно!")</f>
      </c>
      <c r="B1824" s="230" t="s">
        <v>3</v>
      </c>
      <c r="C1824" s="228" t="s">
        <v>21</v>
      </c>
      <c r="D1824" s="228" t="s">
        <v>836</v>
      </c>
      <c r="E1824" s="228" t="str">
        <f>CONCATENATE(SUM('Раздел 4'!AD10:AD11),"=",0)</f>
        <v>0=0</v>
      </c>
    </row>
    <row r="1825" spans="1:5" ht="12.75">
      <c r="A1825" s="227">
        <f>IF((SUM('Раздел 4'!AE10:AE11)=0),"","Неверно!")</f>
      </c>
      <c r="B1825" s="230" t="s">
        <v>3</v>
      </c>
      <c r="C1825" s="228" t="s">
        <v>22</v>
      </c>
      <c r="D1825" s="228" t="s">
        <v>836</v>
      </c>
      <c r="E1825" s="228" t="str">
        <f>CONCATENATE(SUM('Раздел 4'!AE10:AE11),"=",0)</f>
        <v>0=0</v>
      </c>
    </row>
    <row r="1826" spans="1:5" ht="12.75">
      <c r="A1826" s="227">
        <f>IF((SUM('Раздел 4'!AF10:AF11)=0),"","Неверно!")</f>
      </c>
      <c r="B1826" s="230" t="s">
        <v>3</v>
      </c>
      <c r="C1826" s="228" t="s">
        <v>23</v>
      </c>
      <c r="D1826" s="228" t="s">
        <v>836</v>
      </c>
      <c r="E1826" s="228" t="str">
        <f>CONCATENATE(SUM('Раздел 4'!AF10:AF11),"=",0)</f>
        <v>0=0</v>
      </c>
    </row>
    <row r="1827" spans="1:5" ht="12.75">
      <c r="A1827" s="227">
        <f>IF((SUM('Раздел 4'!AG10:AG11)=0),"","Неверно!")</f>
      </c>
      <c r="B1827" s="230" t="s">
        <v>3</v>
      </c>
      <c r="C1827" s="228" t="s">
        <v>24</v>
      </c>
      <c r="D1827" s="228" t="s">
        <v>836</v>
      </c>
      <c r="E1827" s="228" t="str">
        <f>CONCATENATE(SUM('Раздел 4'!AG10:AG11),"=",0)</f>
        <v>0=0</v>
      </c>
    </row>
    <row r="1828" spans="1:5" ht="12.75">
      <c r="A1828" s="227">
        <f>IF((SUM('Раздел 4'!AH10:AH11)=0),"","Неверно!")</f>
      </c>
      <c r="B1828" s="230" t="s">
        <v>3</v>
      </c>
      <c r="C1828" s="228" t="s">
        <v>25</v>
      </c>
      <c r="D1828" s="228" t="s">
        <v>836</v>
      </c>
      <c r="E1828" s="228" t="str">
        <f>CONCATENATE(SUM('Раздел 4'!AH10:AH11),"=",0)</f>
        <v>0=0</v>
      </c>
    </row>
    <row r="1829" spans="1:5" ht="12.75">
      <c r="A1829" s="227">
        <f>IF((SUM('Раздел 4'!H10:H11)=0),"","Неверно!")</f>
      </c>
      <c r="B1829" s="230" t="s">
        <v>3</v>
      </c>
      <c r="C1829" s="228" t="s">
        <v>26</v>
      </c>
      <c r="D1829" s="228" t="s">
        <v>836</v>
      </c>
      <c r="E1829" s="228" t="str">
        <f>CONCATENATE(SUM('Раздел 4'!H10:H11),"=",0)</f>
        <v>0=0</v>
      </c>
    </row>
    <row r="1830" spans="1:5" ht="12.75">
      <c r="A1830" s="227">
        <f>IF((SUM('Раздел 4'!AI10:AI11)=0),"","Неверно!")</f>
      </c>
      <c r="B1830" s="230" t="s">
        <v>3</v>
      </c>
      <c r="C1830" s="228" t="s">
        <v>27</v>
      </c>
      <c r="D1830" s="228" t="s">
        <v>836</v>
      </c>
      <c r="E1830" s="228" t="str">
        <f>CONCATENATE(SUM('Раздел 4'!AI10:AI11),"=",0)</f>
        <v>0=0</v>
      </c>
    </row>
    <row r="1831" spans="1:5" ht="12.75">
      <c r="A1831" s="227">
        <f>IF((SUM('Раздел 4'!AJ10:AJ11)=0),"","Неверно!")</f>
      </c>
      <c r="B1831" s="230" t="s">
        <v>3</v>
      </c>
      <c r="C1831" s="228" t="s">
        <v>28</v>
      </c>
      <c r="D1831" s="228" t="s">
        <v>836</v>
      </c>
      <c r="E1831" s="228" t="str">
        <f>CONCATENATE(SUM('Раздел 4'!AJ10:AJ11),"=",0)</f>
        <v>0=0</v>
      </c>
    </row>
    <row r="1832" spans="1:5" ht="12.75">
      <c r="A1832" s="227">
        <f>IF((SUM('Раздел 4'!AK10:AK11)=0),"","Неверно!")</f>
      </c>
      <c r="B1832" s="230" t="s">
        <v>3</v>
      </c>
      <c r="C1832" s="228" t="s">
        <v>29</v>
      </c>
      <c r="D1832" s="228" t="s">
        <v>836</v>
      </c>
      <c r="E1832" s="228" t="str">
        <f>CONCATENATE(SUM('Раздел 4'!AK10:AK11),"=",0)</f>
        <v>0=0</v>
      </c>
    </row>
    <row r="1833" spans="1:5" ht="12.75">
      <c r="A1833" s="227">
        <f>IF((SUM('Раздел 4'!AL10:AL11)=0),"","Неверно!")</f>
      </c>
      <c r="B1833" s="230" t="s">
        <v>3</v>
      </c>
      <c r="C1833" s="228" t="s">
        <v>30</v>
      </c>
      <c r="D1833" s="228" t="s">
        <v>836</v>
      </c>
      <c r="E1833" s="228" t="str">
        <f>CONCATENATE(SUM('Раздел 4'!AL10:AL11),"=",0)</f>
        <v>0=0</v>
      </c>
    </row>
    <row r="1834" spans="1:5" ht="12.75">
      <c r="A1834" s="227">
        <f>IF((SUM('Раздел 4'!AM10:AM11)=0),"","Неверно!")</f>
      </c>
      <c r="B1834" s="230" t="s">
        <v>3</v>
      </c>
      <c r="C1834" s="228" t="s">
        <v>31</v>
      </c>
      <c r="D1834" s="228" t="s">
        <v>836</v>
      </c>
      <c r="E1834" s="228" t="str">
        <f>CONCATENATE(SUM('Раздел 4'!AM10:AM11),"=",0)</f>
        <v>0=0</v>
      </c>
    </row>
    <row r="1835" spans="1:5" ht="12.75">
      <c r="A1835" s="227">
        <f>IF((SUM('Раздел 4'!AN10:AN11)=0),"","Неверно!")</f>
      </c>
      <c r="B1835" s="230" t="s">
        <v>3</v>
      </c>
      <c r="C1835" s="228" t="s">
        <v>32</v>
      </c>
      <c r="D1835" s="228" t="s">
        <v>836</v>
      </c>
      <c r="E1835" s="228" t="str">
        <f>CONCATENATE(SUM('Раздел 4'!AN10:AN11),"=",0)</f>
        <v>0=0</v>
      </c>
    </row>
    <row r="1836" spans="1:5" ht="12.75">
      <c r="A1836" s="227">
        <f>IF((SUM('Раздел 4'!AO10:AO11)=0),"","Неверно!")</f>
      </c>
      <c r="B1836" s="230" t="s">
        <v>3</v>
      </c>
      <c r="C1836" s="228" t="s">
        <v>33</v>
      </c>
      <c r="D1836" s="228" t="s">
        <v>836</v>
      </c>
      <c r="E1836" s="228" t="str">
        <f>CONCATENATE(SUM('Раздел 4'!AO10:AO11),"=",0)</f>
        <v>0=0</v>
      </c>
    </row>
    <row r="1837" spans="1:5" ht="12.75">
      <c r="A1837" s="227">
        <f>IF((SUM('Раздел 4'!AP10:AP11)=0),"","Неверно!")</f>
      </c>
      <c r="B1837" s="230" t="s">
        <v>3</v>
      </c>
      <c r="C1837" s="228" t="s">
        <v>34</v>
      </c>
      <c r="D1837" s="228" t="s">
        <v>836</v>
      </c>
      <c r="E1837" s="228" t="str">
        <f>CONCATENATE(SUM('Раздел 4'!AP10:AP11),"=",0)</f>
        <v>0=0</v>
      </c>
    </row>
    <row r="1838" spans="1:5" ht="12.75">
      <c r="A1838" s="227">
        <f>IF((SUM('Раздел 4'!AQ10:AQ11)=0),"","Неверно!")</f>
      </c>
      <c r="B1838" s="230" t="s">
        <v>3</v>
      </c>
      <c r="C1838" s="228" t="s">
        <v>35</v>
      </c>
      <c r="D1838" s="228" t="s">
        <v>836</v>
      </c>
      <c r="E1838" s="228" t="str">
        <f>CONCATENATE(SUM('Раздел 4'!AQ10:AQ11),"=",0)</f>
        <v>0=0</v>
      </c>
    </row>
    <row r="1839" spans="1:5" ht="12.75">
      <c r="A1839" s="227">
        <f>IF((SUM('Раздел 4'!I10:I11)=0),"","Неверно!")</f>
      </c>
      <c r="B1839" s="230" t="s">
        <v>3</v>
      </c>
      <c r="C1839" s="228" t="s">
        <v>36</v>
      </c>
      <c r="D1839" s="228" t="s">
        <v>836</v>
      </c>
      <c r="E1839" s="228" t="str">
        <f>CONCATENATE(SUM('Раздел 4'!I10:I11),"=",0)</f>
        <v>0=0</v>
      </c>
    </row>
    <row r="1840" spans="1:5" ht="12.75">
      <c r="A1840" s="227">
        <f>IF((SUM('Раздел 4'!J10:J11)=0),"","Неверно!")</f>
      </c>
      <c r="B1840" s="230" t="s">
        <v>3</v>
      </c>
      <c r="C1840" s="228" t="s">
        <v>37</v>
      </c>
      <c r="D1840" s="228" t="s">
        <v>836</v>
      </c>
      <c r="E1840" s="228" t="str">
        <f>CONCATENATE(SUM('Раздел 4'!J10:J11),"=",0)</f>
        <v>0=0</v>
      </c>
    </row>
    <row r="1841" spans="1:5" ht="12.75">
      <c r="A1841" s="227">
        <f>IF((SUM('Раздел 4'!K10:K11)=0),"","Неверно!")</f>
      </c>
      <c r="B1841" s="230" t="s">
        <v>3</v>
      </c>
      <c r="C1841" s="228" t="s">
        <v>38</v>
      </c>
      <c r="D1841" s="228" t="s">
        <v>836</v>
      </c>
      <c r="E1841" s="228" t="str">
        <f>CONCATENATE(SUM('Раздел 4'!K10:K11),"=",0)</f>
        <v>0=0</v>
      </c>
    </row>
    <row r="1842" spans="1:5" ht="12.75">
      <c r="A1842" s="227">
        <f>IF((SUM('Раздел 4'!L10:L11)=0),"","Неверно!")</f>
      </c>
      <c r="B1842" s="230" t="s">
        <v>3</v>
      </c>
      <c r="C1842" s="228" t="s">
        <v>39</v>
      </c>
      <c r="D1842" s="228" t="s">
        <v>836</v>
      </c>
      <c r="E1842" s="228" t="str">
        <f>CONCATENATE(SUM('Раздел 4'!L10:L11),"=",0)</f>
        <v>0=0</v>
      </c>
    </row>
    <row r="1843" spans="1:5" ht="12.75">
      <c r="A1843" s="227">
        <f>IF((SUM('Раздел 4'!M10:M11)=0),"","Неверно!")</f>
      </c>
      <c r="B1843" s="230" t="s">
        <v>3</v>
      </c>
      <c r="C1843" s="228" t="s">
        <v>40</v>
      </c>
      <c r="D1843" s="228" t="s">
        <v>836</v>
      </c>
      <c r="E1843" s="228" t="str">
        <f>CONCATENATE(SUM('Раздел 4'!M10:M11),"=",0)</f>
        <v>0=0</v>
      </c>
    </row>
    <row r="1844" spans="1:5" ht="12.75">
      <c r="A1844" s="227">
        <f>IF((SUM('Раздел 4'!N10:N11)=0),"","Неверно!")</f>
      </c>
      <c r="B1844" s="230" t="s">
        <v>3</v>
      </c>
      <c r="C1844" s="228" t="s">
        <v>41</v>
      </c>
      <c r="D1844" s="228" t="s">
        <v>836</v>
      </c>
      <c r="E1844" s="228" t="str">
        <f>CONCATENATE(SUM('Раздел 4'!N10:N11),"=",0)</f>
        <v>0=0</v>
      </c>
    </row>
    <row r="1845" spans="1:5" ht="12.75">
      <c r="A1845" s="227">
        <f>IF((SUM('Разделы 1, 2, 3'!J22:J22)=0),"","Неверно!")</f>
      </c>
      <c r="B1845" s="230" t="s">
        <v>42</v>
      </c>
      <c r="C1845" s="228" t="s">
        <v>1742</v>
      </c>
      <c r="D1845" s="228" t="s">
        <v>836</v>
      </c>
      <c r="E1845" s="228" t="str">
        <f>CONCATENATE(SUM('Разделы 1, 2, 3'!J22:J22),"=",0)</f>
        <v>0=0</v>
      </c>
    </row>
    <row r="1846" spans="1:5" ht="12.75">
      <c r="A1846" s="227">
        <f>IF((SUM('Разделы 1, 2, 3'!J23:J23)=0),"","Неверно!")</f>
      </c>
      <c r="B1846" s="230" t="s">
        <v>42</v>
      </c>
      <c r="C1846" s="228" t="s">
        <v>1743</v>
      </c>
      <c r="D1846" s="228" t="s">
        <v>836</v>
      </c>
      <c r="E1846" s="228" t="str">
        <f>CONCATENATE(SUM('Разделы 1, 2, 3'!J23:J23),"=",0)</f>
        <v>0=0</v>
      </c>
    </row>
    <row r="1847" spans="1:5" ht="12.75">
      <c r="A1847" s="227">
        <f>IF((SUM('Разделы 1, 2, 3'!J24:J24)=0),"","Неверно!")</f>
      </c>
      <c r="B1847" s="230" t="s">
        <v>42</v>
      </c>
      <c r="C1847" s="228" t="s">
        <v>1744</v>
      </c>
      <c r="D1847" s="228" t="s">
        <v>836</v>
      </c>
      <c r="E1847" s="228" t="str">
        <f>CONCATENATE(SUM('Разделы 1, 2, 3'!J24:J24),"=",0)</f>
        <v>0=0</v>
      </c>
    </row>
  </sheetData>
  <sheetProtection autoFilter="0"/>
  <autoFilter ref="A1:A1847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37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28125" style="199" customWidth="1"/>
    <col min="2" max="2" width="17.7109375" style="201" customWidth="1"/>
    <col min="3" max="3" width="29.00390625" style="199" customWidth="1"/>
    <col min="4" max="4" width="58.57421875" style="199" customWidth="1"/>
    <col min="5" max="5" width="15.140625" style="199" customWidth="1"/>
    <col min="6" max="6" width="37.7109375" style="161" customWidth="1"/>
    <col min="7" max="7" width="30.7109375" style="161" customWidth="1"/>
    <col min="8" max="16384" width="9.140625" style="31" customWidth="1"/>
  </cols>
  <sheetData>
    <row r="1" spans="1:6" ht="30" customHeight="1" thickBot="1">
      <c r="A1" s="233" t="s">
        <v>1265</v>
      </c>
      <c r="B1" s="234" t="s">
        <v>1266</v>
      </c>
      <c r="C1" s="233" t="s">
        <v>1267</v>
      </c>
      <c r="D1" s="233" t="s">
        <v>1268</v>
      </c>
      <c r="E1" s="233" t="s">
        <v>1333</v>
      </c>
      <c r="F1" s="200" t="s">
        <v>1093</v>
      </c>
    </row>
    <row r="2" spans="1:7" ht="38.25">
      <c r="A2" s="229">
        <f>IF((SUM('Раздел 4'!J41:J41)=0),"","Неверно!")</f>
      </c>
      <c r="B2" s="232" t="s">
        <v>43</v>
      </c>
      <c r="C2" s="228" t="s">
        <v>1740</v>
      </c>
      <c r="D2" s="228" t="s">
        <v>44</v>
      </c>
      <c r="E2" s="228" t="str">
        <f>CONCATENATE(SUM('Раздел 4'!J41:J41),"=",0)</f>
        <v>0=0</v>
      </c>
      <c r="F2" s="162"/>
      <c r="G2" s="160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29">
        <f>IF((SUM('Раздел 4'!AF41:AF41)=0),"","Неверно!")</f>
      </c>
      <c r="B3" s="232" t="s">
        <v>45</v>
      </c>
      <c r="C3" s="228" t="s">
        <v>1741</v>
      </c>
      <c r="D3" s="228" t="s">
        <v>44</v>
      </c>
      <c r="E3" s="228" t="str">
        <f>CONCATENATE(SUM('Раздел 4'!AF41:AF41),"=",0)</f>
        <v>0=0</v>
      </c>
      <c r="F3" s="163"/>
      <c r="G3" s="160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229">
        <f>IF((SUM('Разделы 5, 6, 7, 8'!E14:E14)=0),"","Неверно!")</f>
      </c>
      <c r="B4" s="232" t="s">
        <v>46</v>
      </c>
      <c r="C4" s="228" t="s">
        <v>47</v>
      </c>
      <c r="D4" s="228" t="s">
        <v>1728</v>
      </c>
      <c r="E4" s="228" t="str">
        <f>CONCATENATE(SUM('Разделы 5, 6, 7, 8'!E14:E14),"=",0)</f>
        <v>0=0</v>
      </c>
      <c r="F4" s="163"/>
      <c r="G4" s="160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229">
        <f>IF((SUM('Раздел 4'!AF41:AF41)=0),"","Неверно!")</f>
      </c>
      <c r="B5" s="232" t="s">
        <v>48</v>
      </c>
      <c r="C5" s="228" t="s">
        <v>1741</v>
      </c>
      <c r="D5" s="228" t="s">
        <v>1728</v>
      </c>
      <c r="E5" s="228" t="str">
        <f>CONCATENATE(SUM('Раздел 4'!AF41:AF41),"=",0)</f>
        <v>0=0</v>
      </c>
      <c r="F5" s="163"/>
      <c r="G5" s="160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229">
        <f>IF((SUM('Раздел 4'!J41:J41)=0),"","Неверно!")</f>
      </c>
      <c r="B6" s="232" t="s">
        <v>49</v>
      </c>
      <c r="C6" s="228" t="s">
        <v>1740</v>
      </c>
      <c r="D6" s="228" t="s">
        <v>50</v>
      </c>
      <c r="E6" s="228" t="str">
        <f>CONCATENATE(SUM('Раздел 4'!J41:J41),"=",0)</f>
        <v>0=0</v>
      </c>
      <c r="F6" s="163"/>
      <c r="G6" s="160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12.75">
      <c r="A7" s="229">
        <f>IF((SUM('Разделы 1, 2, 3'!C11:C11)=0),"","Неверно!")</f>
      </c>
      <c r="B7" s="232" t="s">
        <v>51</v>
      </c>
      <c r="C7" s="228" t="s">
        <v>1727</v>
      </c>
      <c r="D7" s="228" t="s">
        <v>1728</v>
      </c>
      <c r="E7" s="228" t="str">
        <f>CONCATENATE(SUM('Разделы 1, 2, 3'!C11:C11),"=",0)</f>
        <v>0=0</v>
      </c>
      <c r="F7" s="163"/>
      <c r="G7" s="160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229">
        <f>IF((SUM('Разделы 1, 2, 3'!L11:L11)=0),"","Неверно!")</f>
      </c>
      <c r="B8" s="232" t="s">
        <v>51</v>
      </c>
      <c r="C8" s="228" t="s">
        <v>1729</v>
      </c>
      <c r="D8" s="228" t="s">
        <v>1728</v>
      </c>
      <c r="E8" s="228" t="str">
        <f>CONCATENATE(SUM('Разделы 1, 2, 3'!L11:L11),"=",0)</f>
        <v>0=0</v>
      </c>
      <c r="F8" s="163"/>
      <c r="G8" s="160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229">
        <f>IF((SUM('Разделы 1, 2, 3'!M11:M11)=0),"","Неверно!")</f>
      </c>
      <c r="B9" s="232" t="s">
        <v>51</v>
      </c>
      <c r="C9" s="228" t="s">
        <v>1730</v>
      </c>
      <c r="D9" s="228" t="s">
        <v>1728</v>
      </c>
      <c r="E9" s="228" t="str">
        <f>CONCATENATE(SUM('Разделы 1, 2, 3'!M11:M11),"=",0)</f>
        <v>0=0</v>
      </c>
      <c r="F9" s="163"/>
      <c r="G9" s="160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229">
        <f>IF((SUM('Разделы 1, 2, 3'!N11:N11)=0),"","Неверно!")</f>
      </c>
      <c r="B10" s="232" t="s">
        <v>51</v>
      </c>
      <c r="C10" s="228" t="s">
        <v>1731</v>
      </c>
      <c r="D10" s="228" t="s">
        <v>1728</v>
      </c>
      <c r="E10" s="228" t="str">
        <f>CONCATENATE(SUM('Разделы 1, 2, 3'!N11:N11),"=",0)</f>
        <v>0=0</v>
      </c>
      <c r="F10" s="163"/>
      <c r="G10" s="160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12.75">
      <c r="A11" s="229">
        <f>IF((SUM('Разделы 1, 2, 3'!D11:D11)=0),"","Неверно!")</f>
      </c>
      <c r="B11" s="232" t="s">
        <v>51</v>
      </c>
      <c r="C11" s="228" t="s">
        <v>1732</v>
      </c>
      <c r="D11" s="228" t="s">
        <v>1728</v>
      </c>
      <c r="E11" s="228" t="str">
        <f>CONCATENATE(SUM('Разделы 1, 2, 3'!D11:D11),"=",0)</f>
        <v>0=0</v>
      </c>
      <c r="F11" s="163"/>
      <c r="G11" s="160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2.75">
      <c r="A12" s="229">
        <f>IF((SUM('Разделы 1, 2, 3'!E11:E11)=0),"","Неверно!")</f>
      </c>
      <c r="B12" s="232" t="s">
        <v>51</v>
      </c>
      <c r="C12" s="228" t="s">
        <v>1733</v>
      </c>
      <c r="D12" s="228" t="s">
        <v>1728</v>
      </c>
      <c r="E12" s="228" t="str">
        <f>CONCATENATE(SUM('Разделы 1, 2, 3'!E11:E11),"=",0)</f>
        <v>0=0</v>
      </c>
      <c r="F12" s="163"/>
      <c r="G12" s="160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2.75">
      <c r="A13" s="229">
        <f>IF((SUM('Разделы 1, 2, 3'!F11:F11)=0),"","Неверно!")</f>
      </c>
      <c r="B13" s="232" t="s">
        <v>51</v>
      </c>
      <c r="C13" s="228" t="s">
        <v>1734</v>
      </c>
      <c r="D13" s="228" t="s">
        <v>1728</v>
      </c>
      <c r="E13" s="228" t="str">
        <f>CONCATENATE(SUM('Разделы 1, 2, 3'!F11:F11),"=",0)</f>
        <v>0=0</v>
      </c>
      <c r="F13" s="163"/>
      <c r="G13" s="160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12.75">
      <c r="A14" s="229">
        <f>IF((SUM('Разделы 1, 2, 3'!G11:G11)=0),"","Неверно!")</f>
      </c>
      <c r="B14" s="232" t="s">
        <v>51</v>
      </c>
      <c r="C14" s="228" t="s">
        <v>1735</v>
      </c>
      <c r="D14" s="228" t="s">
        <v>1728</v>
      </c>
      <c r="E14" s="228" t="str">
        <f>CONCATENATE(SUM('Разделы 1, 2, 3'!G11:G11),"=",0)</f>
        <v>0=0</v>
      </c>
      <c r="F14" s="163"/>
      <c r="G14" s="160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2.75">
      <c r="A15" s="229">
        <f>IF((SUM('Разделы 1, 2, 3'!H11:H11)=0),"","Неверно!")</f>
      </c>
      <c r="B15" s="232" t="s">
        <v>51</v>
      </c>
      <c r="C15" s="228" t="s">
        <v>1736</v>
      </c>
      <c r="D15" s="228" t="s">
        <v>1728</v>
      </c>
      <c r="E15" s="228" t="str">
        <f>CONCATENATE(SUM('Разделы 1, 2, 3'!H11:H11),"=",0)</f>
        <v>0=0</v>
      </c>
      <c r="F15" s="163"/>
      <c r="G15" s="160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2.75">
      <c r="A16" s="229">
        <f>IF((SUM('Разделы 1, 2, 3'!I11:I11)=0),"","Неверно!")</f>
      </c>
      <c r="B16" s="232" t="s">
        <v>51</v>
      </c>
      <c r="C16" s="228" t="s">
        <v>1737</v>
      </c>
      <c r="D16" s="228" t="s">
        <v>1728</v>
      </c>
      <c r="E16" s="228" t="str">
        <f>CONCATENATE(SUM('Разделы 1, 2, 3'!I11:I11),"=",0)</f>
        <v>0=0</v>
      </c>
      <c r="F16" s="163"/>
      <c r="G16" s="160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12.75">
      <c r="A17" s="229">
        <f>IF((SUM('Разделы 1, 2, 3'!J11:J11)=0),"","Неверно!")</f>
      </c>
      <c r="B17" s="232" t="s">
        <v>51</v>
      </c>
      <c r="C17" s="228" t="s">
        <v>1738</v>
      </c>
      <c r="D17" s="228" t="s">
        <v>1728</v>
      </c>
      <c r="E17" s="228" t="str">
        <f>CONCATENATE(SUM('Разделы 1, 2, 3'!J11:J11),"=",0)</f>
        <v>0=0</v>
      </c>
      <c r="F17" s="163"/>
      <c r="G17" s="160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12.75">
      <c r="A18" s="229">
        <f>IF((SUM('Разделы 1, 2, 3'!K11:K11)=0),"","Неверно!")</f>
      </c>
      <c r="B18" s="232" t="s">
        <v>51</v>
      </c>
      <c r="C18" s="228" t="s">
        <v>1739</v>
      </c>
      <c r="D18" s="228" t="s">
        <v>1728</v>
      </c>
      <c r="E18" s="228" t="str">
        <f>CONCATENATE(SUM('Разделы 1, 2, 3'!K11:K11),"=",0)</f>
        <v>0=0</v>
      </c>
      <c r="F18" s="163"/>
      <c r="G18" s="160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229">
        <f>IF((SUM('Разделы 5, 6, 7, 8'!E36:E37)=0),"","Неверно!")</f>
      </c>
      <c r="B19" s="232" t="s">
        <v>52</v>
      </c>
      <c r="C19" s="228" t="s">
        <v>53</v>
      </c>
      <c r="D19" s="228" t="s">
        <v>1400</v>
      </c>
      <c r="E19" s="228" t="str">
        <f>CONCATENATE(SUM('Разделы 5, 6, 7, 8'!E36:E37),"=",0)</f>
        <v>0=0</v>
      </c>
      <c r="F19" s="163"/>
      <c r="G19" s="160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ht="12.75">
      <c r="F20" s="164"/>
    </row>
    <row r="21" ht="12.75">
      <c r="F21" s="164"/>
    </row>
    <row r="22" ht="12.75">
      <c r="F22" s="164"/>
    </row>
    <row r="23" ht="12.75">
      <c r="F23" s="164"/>
    </row>
    <row r="24" ht="12.75">
      <c r="F24" s="164"/>
    </row>
    <row r="25" ht="12.75">
      <c r="F25" s="164"/>
    </row>
    <row r="26" ht="12.75">
      <c r="F26" s="164"/>
    </row>
    <row r="27" ht="12.75">
      <c r="F27" s="164"/>
    </row>
    <row r="28" ht="12.75">
      <c r="F28" s="164"/>
    </row>
    <row r="29" ht="12.75">
      <c r="F29" s="164"/>
    </row>
    <row r="30" ht="12.75">
      <c r="F30" s="164"/>
    </row>
    <row r="31" ht="12.75">
      <c r="F31" s="164"/>
    </row>
    <row r="32" ht="12.75">
      <c r="F32" s="164"/>
    </row>
    <row r="33" ht="12.75">
      <c r="F33" s="164"/>
    </row>
    <row r="34" ht="12.75">
      <c r="F34" s="164"/>
    </row>
    <row r="35" ht="12.75">
      <c r="F35" s="164"/>
    </row>
    <row r="36" ht="12.75">
      <c r="F36" s="164"/>
    </row>
    <row r="37" ht="12.75">
      <c r="F37" s="164"/>
    </row>
    <row r="38" ht="12.75">
      <c r="F38" s="164"/>
    </row>
    <row r="39" ht="12.75">
      <c r="F39" s="164"/>
    </row>
    <row r="40" ht="12.75">
      <c r="F40" s="164"/>
    </row>
    <row r="41" ht="12.75">
      <c r="F41" s="164"/>
    </row>
    <row r="42" ht="12.75">
      <c r="F42" s="164"/>
    </row>
    <row r="43" ht="12.75">
      <c r="F43" s="164"/>
    </row>
    <row r="44" ht="12.75">
      <c r="F44" s="164"/>
    </row>
    <row r="45" ht="12.75">
      <c r="F45" s="164"/>
    </row>
    <row r="46" ht="12.75">
      <c r="F46" s="164"/>
    </row>
    <row r="47" ht="12.75">
      <c r="F47" s="164"/>
    </row>
    <row r="48" ht="12.75">
      <c r="F48" s="164"/>
    </row>
    <row r="49" ht="12.75">
      <c r="F49" s="164"/>
    </row>
    <row r="50" ht="12.75">
      <c r="F50" s="164"/>
    </row>
    <row r="51" ht="12.75">
      <c r="F51" s="164"/>
    </row>
    <row r="52" ht="12.75">
      <c r="F52" s="164"/>
    </row>
    <row r="53" ht="12.75">
      <c r="F53" s="164"/>
    </row>
    <row r="54" ht="12.75">
      <c r="F54" s="164"/>
    </row>
    <row r="55" ht="12.75">
      <c r="F55" s="164"/>
    </row>
    <row r="56" ht="12.75">
      <c r="F56" s="164"/>
    </row>
    <row r="57" ht="12.75">
      <c r="F57" s="164"/>
    </row>
    <row r="58" ht="12.75">
      <c r="F58" s="164"/>
    </row>
    <row r="59" ht="12.75">
      <c r="F59" s="164"/>
    </row>
    <row r="60" ht="12.75">
      <c r="F60" s="164"/>
    </row>
    <row r="61" ht="12.75">
      <c r="F61" s="164"/>
    </row>
    <row r="62" ht="12.75">
      <c r="F62" s="164"/>
    </row>
    <row r="63" ht="12.75">
      <c r="F63" s="164"/>
    </row>
    <row r="64" ht="12.75">
      <c r="F64" s="164"/>
    </row>
    <row r="65" ht="12.75">
      <c r="F65" s="164"/>
    </row>
    <row r="66" ht="12.75">
      <c r="F66" s="164"/>
    </row>
    <row r="67" ht="12.75">
      <c r="F67" s="164"/>
    </row>
    <row r="68" ht="12.75">
      <c r="F68" s="164"/>
    </row>
    <row r="69" ht="12.75">
      <c r="F69" s="164"/>
    </row>
    <row r="70" ht="12.75">
      <c r="F70" s="164"/>
    </row>
    <row r="71" ht="12.75">
      <c r="F71" s="164"/>
    </row>
    <row r="72" ht="12.75">
      <c r="F72" s="164"/>
    </row>
    <row r="73" ht="12.75">
      <c r="F73" s="164"/>
    </row>
    <row r="74" ht="12.75">
      <c r="F74" s="164"/>
    </row>
    <row r="75" ht="12.75">
      <c r="F75" s="164"/>
    </row>
    <row r="76" ht="12.75">
      <c r="F76" s="164"/>
    </row>
    <row r="77" ht="12.75">
      <c r="F77" s="164"/>
    </row>
    <row r="78" ht="12.75">
      <c r="F78" s="164"/>
    </row>
    <row r="79" ht="12.75">
      <c r="F79" s="164"/>
    </row>
    <row r="80" ht="12.75">
      <c r="F80" s="164"/>
    </row>
    <row r="81" ht="12.75">
      <c r="F81" s="164"/>
    </row>
    <row r="82" ht="12.75">
      <c r="F82" s="164"/>
    </row>
    <row r="83" ht="12.75">
      <c r="F83" s="164"/>
    </row>
    <row r="84" ht="12.75">
      <c r="F84" s="165"/>
    </row>
    <row r="85" ht="12.75">
      <c r="F85" s="165"/>
    </row>
    <row r="86" ht="12.75">
      <c r="F86" s="165"/>
    </row>
    <row r="87" ht="12.75">
      <c r="F87" s="165"/>
    </row>
    <row r="88" ht="12.75">
      <c r="F88" s="165"/>
    </row>
    <row r="89" ht="12.75">
      <c r="F89" s="165"/>
    </row>
    <row r="90" ht="12.75">
      <c r="F90" s="165"/>
    </row>
    <row r="91" ht="12.75">
      <c r="F91" s="165"/>
    </row>
    <row r="92" ht="12.75">
      <c r="F92" s="165"/>
    </row>
    <row r="93" ht="12.75">
      <c r="F93" s="165"/>
    </row>
    <row r="94" ht="12.75">
      <c r="F94" s="165"/>
    </row>
    <row r="95" ht="12.75">
      <c r="F95" s="165"/>
    </row>
    <row r="96" ht="12.75">
      <c r="F96" s="165"/>
    </row>
    <row r="97" ht="12.75">
      <c r="F97" s="165"/>
    </row>
    <row r="98" ht="12.75">
      <c r="F98" s="165"/>
    </row>
    <row r="99" ht="12.75">
      <c r="F99" s="165"/>
    </row>
    <row r="100" ht="12.75">
      <c r="F100" s="165"/>
    </row>
    <row r="101" ht="12.75">
      <c r="F101" s="165"/>
    </row>
    <row r="102" ht="12.75">
      <c r="F102" s="165"/>
    </row>
    <row r="103" ht="12.75">
      <c r="F103" s="165"/>
    </row>
    <row r="104" ht="12.75">
      <c r="F104" s="165"/>
    </row>
    <row r="105" ht="12.75">
      <c r="F105" s="165"/>
    </row>
    <row r="106" ht="12.75">
      <c r="F106" s="165"/>
    </row>
    <row r="107" ht="12.75">
      <c r="F107" s="165"/>
    </row>
    <row r="108" ht="12.75">
      <c r="F108" s="165"/>
    </row>
    <row r="109" ht="12.75">
      <c r="F109" s="165"/>
    </row>
    <row r="110" ht="12.75">
      <c r="F110" s="165"/>
    </row>
    <row r="111" ht="12.75">
      <c r="F111" s="165"/>
    </row>
    <row r="112" ht="12.75">
      <c r="F112" s="165"/>
    </row>
    <row r="113" ht="12.75">
      <c r="F113" s="165"/>
    </row>
    <row r="114" ht="12.75">
      <c r="F114" s="165"/>
    </row>
    <row r="115" ht="12.75">
      <c r="F115" s="165"/>
    </row>
    <row r="116" ht="12.75">
      <c r="F116" s="165"/>
    </row>
    <row r="117" ht="12.75">
      <c r="F117" s="165"/>
    </row>
    <row r="118" ht="12.75">
      <c r="F118" s="165"/>
    </row>
    <row r="119" ht="12.75">
      <c r="F119" s="165"/>
    </row>
    <row r="120" ht="12.75">
      <c r="F120" s="165"/>
    </row>
    <row r="121" ht="12.75">
      <c r="F121" s="165"/>
    </row>
    <row r="122" ht="12.75">
      <c r="F122" s="165"/>
    </row>
    <row r="123" ht="12.75">
      <c r="F123" s="165"/>
    </row>
    <row r="124" ht="12.75">
      <c r="F124" s="165"/>
    </row>
    <row r="125" ht="12.75">
      <c r="F125" s="165"/>
    </row>
    <row r="126" ht="12.75">
      <c r="F126" s="165"/>
    </row>
    <row r="127" ht="12.75">
      <c r="F127" s="165"/>
    </row>
    <row r="128" ht="12.75">
      <c r="F128" s="165"/>
    </row>
    <row r="129" ht="12.75">
      <c r="F129" s="165"/>
    </row>
    <row r="130" ht="12.75">
      <c r="F130" s="165"/>
    </row>
    <row r="131" ht="12.75">
      <c r="F131" s="165"/>
    </row>
    <row r="132" ht="12.75">
      <c r="F132" s="165"/>
    </row>
    <row r="133" ht="12.75">
      <c r="F133" s="165"/>
    </row>
    <row r="134" ht="12.75">
      <c r="F134" s="165"/>
    </row>
    <row r="135" ht="12.75">
      <c r="F135" s="165"/>
    </row>
    <row r="136" ht="12.75">
      <c r="F136" s="165"/>
    </row>
    <row r="137" ht="12.75">
      <c r="F137" s="165"/>
    </row>
    <row r="138" ht="12.75">
      <c r="F138" s="165"/>
    </row>
    <row r="139" ht="12.75">
      <c r="F139" s="165"/>
    </row>
    <row r="140" ht="12.75">
      <c r="F140" s="165"/>
    </row>
    <row r="141" ht="12.75">
      <c r="F141" s="165"/>
    </row>
    <row r="142" ht="12.75">
      <c r="F142" s="165"/>
    </row>
    <row r="143" ht="12.75">
      <c r="F143" s="165"/>
    </row>
    <row r="144" ht="12.75">
      <c r="F144" s="165"/>
    </row>
    <row r="145" ht="12.75">
      <c r="F145" s="165"/>
    </row>
    <row r="146" ht="12.75">
      <c r="F146" s="165"/>
    </row>
    <row r="147" ht="12.75">
      <c r="F147" s="165"/>
    </row>
    <row r="148" ht="12.75">
      <c r="F148" s="165"/>
    </row>
    <row r="149" ht="12.75">
      <c r="F149" s="165"/>
    </row>
    <row r="150" ht="12.75">
      <c r="F150" s="165"/>
    </row>
    <row r="151" ht="12.75">
      <c r="F151" s="165"/>
    </row>
    <row r="152" ht="12.75">
      <c r="F152" s="165"/>
    </row>
    <row r="153" ht="12.75">
      <c r="F153" s="165"/>
    </row>
    <row r="154" ht="12.75">
      <c r="F154" s="165"/>
    </row>
    <row r="155" ht="12.75">
      <c r="F155" s="165"/>
    </row>
    <row r="156" ht="12.75">
      <c r="F156" s="165"/>
    </row>
    <row r="157" ht="12.75">
      <c r="F157" s="165"/>
    </row>
    <row r="158" ht="12.75">
      <c r="F158" s="165"/>
    </row>
    <row r="159" ht="12.75">
      <c r="F159" s="165"/>
    </row>
    <row r="160" ht="12.75">
      <c r="F160" s="165"/>
    </row>
    <row r="161" ht="12.75">
      <c r="F161" s="165"/>
    </row>
    <row r="162" ht="12.75">
      <c r="F162" s="165"/>
    </row>
    <row r="163" ht="12.75">
      <c r="F163" s="165"/>
    </row>
    <row r="164" ht="12.75">
      <c r="F164" s="165"/>
    </row>
    <row r="165" ht="12.75">
      <c r="F165" s="165"/>
    </row>
    <row r="166" ht="12.75">
      <c r="F166" s="165"/>
    </row>
    <row r="167" ht="12.75">
      <c r="F167" s="165"/>
    </row>
    <row r="168" ht="12.75">
      <c r="F168" s="165"/>
    </row>
    <row r="169" ht="12.75">
      <c r="F169" s="165"/>
    </row>
    <row r="170" ht="12.75">
      <c r="F170" s="165"/>
    </row>
    <row r="171" ht="12.75">
      <c r="F171" s="165"/>
    </row>
    <row r="172" ht="12.75">
      <c r="F172" s="165"/>
    </row>
    <row r="173" ht="12.75">
      <c r="F173" s="165"/>
    </row>
    <row r="174" ht="12.75">
      <c r="F174" s="165"/>
    </row>
    <row r="175" ht="12.75">
      <c r="F175" s="165"/>
    </row>
    <row r="176" ht="12.75">
      <c r="F176" s="165"/>
    </row>
    <row r="177" ht="12.75">
      <c r="F177" s="165"/>
    </row>
    <row r="178" ht="12.75">
      <c r="F178" s="165"/>
    </row>
    <row r="179" ht="12.75">
      <c r="F179" s="165"/>
    </row>
    <row r="180" ht="12.75">
      <c r="F180" s="165"/>
    </row>
    <row r="181" ht="12.75">
      <c r="F181" s="165"/>
    </row>
    <row r="182" ht="12.75">
      <c r="F182" s="165"/>
    </row>
    <row r="183" ht="12.75">
      <c r="F183" s="165"/>
    </row>
    <row r="184" ht="12.75">
      <c r="F184" s="165"/>
    </row>
    <row r="185" ht="12.75">
      <c r="F185" s="165"/>
    </row>
    <row r="186" ht="12.75">
      <c r="F186" s="165"/>
    </row>
    <row r="187" ht="12.75">
      <c r="F187" s="165"/>
    </row>
    <row r="188" ht="12.75">
      <c r="F188" s="165"/>
    </row>
    <row r="189" ht="12.75">
      <c r="F189" s="165"/>
    </row>
    <row r="190" ht="12.75">
      <c r="F190" s="165"/>
    </row>
    <row r="191" ht="12.75">
      <c r="F191" s="165"/>
    </row>
    <row r="192" ht="12.75">
      <c r="F192" s="165"/>
    </row>
    <row r="193" ht="12.75">
      <c r="F193" s="165"/>
    </row>
    <row r="194" ht="12.75">
      <c r="F194" s="165"/>
    </row>
    <row r="195" ht="12.75">
      <c r="F195" s="165"/>
    </row>
    <row r="196" ht="12.75">
      <c r="F196" s="165"/>
    </row>
    <row r="197" ht="12.75">
      <c r="F197" s="165"/>
    </row>
    <row r="198" ht="12.75">
      <c r="F198" s="165"/>
    </row>
    <row r="199" ht="12.75">
      <c r="F199" s="165"/>
    </row>
    <row r="200" ht="12.75">
      <c r="F200" s="165"/>
    </row>
    <row r="201" ht="12.75">
      <c r="F201" s="165"/>
    </row>
    <row r="202" ht="12.75">
      <c r="F202" s="165"/>
    </row>
    <row r="203" ht="12.75">
      <c r="F203" s="165"/>
    </row>
    <row r="204" ht="12.75">
      <c r="F204" s="165"/>
    </row>
    <row r="205" ht="12.75">
      <c r="F205" s="165"/>
    </row>
    <row r="206" ht="12.75">
      <c r="F206" s="165"/>
    </row>
    <row r="207" ht="12.75">
      <c r="F207" s="165"/>
    </row>
    <row r="208" ht="12.75">
      <c r="F208" s="165"/>
    </row>
    <row r="209" ht="12.75">
      <c r="F209" s="165"/>
    </row>
    <row r="210" ht="12.75">
      <c r="F210" s="165"/>
    </row>
    <row r="211" ht="12.75">
      <c r="F211" s="165"/>
    </row>
    <row r="212" ht="12.75">
      <c r="F212" s="165"/>
    </row>
    <row r="213" ht="12.75">
      <c r="F213" s="165"/>
    </row>
    <row r="214" ht="12.75">
      <c r="F214" s="165"/>
    </row>
    <row r="215" ht="12.75">
      <c r="F215" s="165"/>
    </row>
    <row r="216" ht="12.75">
      <c r="F216" s="165"/>
    </row>
    <row r="217" ht="12.75">
      <c r="F217" s="165"/>
    </row>
    <row r="218" ht="12.75">
      <c r="F218" s="165"/>
    </row>
    <row r="219" ht="12.75">
      <c r="F219" s="165"/>
    </row>
    <row r="220" ht="12.75">
      <c r="F220" s="165"/>
    </row>
    <row r="221" ht="12.75">
      <c r="F221" s="165"/>
    </row>
    <row r="222" ht="12.75">
      <c r="F222" s="165"/>
    </row>
    <row r="223" ht="12.75">
      <c r="F223" s="165"/>
    </row>
    <row r="224" ht="12.75">
      <c r="F224" s="165"/>
    </row>
    <row r="225" ht="12.75">
      <c r="F225" s="165"/>
    </row>
    <row r="226" ht="12.75">
      <c r="F226" s="165"/>
    </row>
    <row r="227" ht="12.75">
      <c r="F227" s="165"/>
    </row>
    <row r="228" ht="12.75">
      <c r="F228" s="165"/>
    </row>
    <row r="229" ht="12.75">
      <c r="F229" s="165"/>
    </row>
    <row r="230" ht="12.75">
      <c r="F230" s="165"/>
    </row>
    <row r="231" ht="12.75">
      <c r="F231" s="165"/>
    </row>
    <row r="232" ht="12.75">
      <c r="F232" s="165"/>
    </row>
    <row r="233" ht="12.75">
      <c r="F233" s="165"/>
    </row>
    <row r="234" ht="12.75">
      <c r="F234" s="165"/>
    </row>
    <row r="235" ht="12.75">
      <c r="F235" s="165"/>
    </row>
    <row r="236" ht="12.75">
      <c r="F236" s="165"/>
    </row>
    <row r="237" ht="12.75">
      <c r="F237" s="165"/>
    </row>
    <row r="238" ht="12.75">
      <c r="F238" s="165"/>
    </row>
    <row r="239" ht="12.75">
      <c r="F239" s="165"/>
    </row>
    <row r="240" ht="12.75">
      <c r="F240" s="165"/>
    </row>
    <row r="241" ht="12.75">
      <c r="F241" s="165"/>
    </row>
    <row r="242" ht="12.75">
      <c r="F242" s="165"/>
    </row>
    <row r="243" ht="12.75">
      <c r="F243" s="165"/>
    </row>
    <row r="244" ht="12.75">
      <c r="F244" s="165"/>
    </row>
    <row r="245" ht="12.75">
      <c r="F245" s="165"/>
    </row>
    <row r="246" ht="12.75">
      <c r="F246" s="165"/>
    </row>
    <row r="247" ht="12.75">
      <c r="F247" s="165"/>
    </row>
    <row r="248" ht="12.75">
      <c r="F248" s="165"/>
    </row>
    <row r="249" ht="12.75">
      <c r="F249" s="165"/>
    </row>
    <row r="250" ht="12.75">
      <c r="F250" s="165"/>
    </row>
    <row r="251" ht="12.75">
      <c r="F251" s="165"/>
    </row>
    <row r="252" ht="12.75">
      <c r="F252" s="165"/>
    </row>
    <row r="253" ht="12.75">
      <c r="F253" s="165"/>
    </row>
    <row r="254" ht="12.75">
      <c r="F254" s="165"/>
    </row>
    <row r="255" ht="12.75">
      <c r="F255" s="165"/>
    </row>
    <row r="256" ht="12.75">
      <c r="F256" s="165"/>
    </row>
    <row r="257" ht="12.75">
      <c r="F257" s="165"/>
    </row>
    <row r="258" ht="12.75">
      <c r="F258" s="165"/>
    </row>
    <row r="259" ht="12.75">
      <c r="F259" s="165"/>
    </row>
    <row r="260" ht="12.75">
      <c r="F260" s="165"/>
    </row>
    <row r="261" ht="12.75">
      <c r="F261" s="165"/>
    </row>
    <row r="262" ht="12.75">
      <c r="F262" s="165"/>
    </row>
    <row r="263" ht="12.75">
      <c r="F263" s="165"/>
    </row>
    <row r="264" ht="12.75">
      <c r="F264" s="165"/>
    </row>
    <row r="265" ht="12.75">
      <c r="F265" s="165"/>
    </row>
    <row r="266" ht="12.75">
      <c r="F266" s="165"/>
    </row>
    <row r="267" ht="12.75">
      <c r="F267" s="165"/>
    </row>
    <row r="268" ht="12.75">
      <c r="F268" s="165"/>
    </row>
    <row r="269" ht="12.75">
      <c r="F269" s="165"/>
    </row>
    <row r="270" ht="12.75">
      <c r="F270" s="165"/>
    </row>
    <row r="271" ht="12.75">
      <c r="F271" s="165"/>
    </row>
    <row r="272" ht="12.75">
      <c r="F272" s="165"/>
    </row>
    <row r="273" ht="12.75">
      <c r="F273" s="165"/>
    </row>
    <row r="274" ht="12.75">
      <c r="F274" s="165"/>
    </row>
    <row r="275" ht="12.75">
      <c r="F275" s="165"/>
    </row>
    <row r="276" ht="12.75">
      <c r="F276" s="165"/>
    </row>
    <row r="277" ht="12.75">
      <c r="F277" s="165"/>
    </row>
    <row r="278" ht="12.75">
      <c r="F278" s="165"/>
    </row>
    <row r="279" ht="12.75">
      <c r="F279" s="165"/>
    </row>
    <row r="280" ht="12.75">
      <c r="F280" s="165"/>
    </row>
    <row r="281" ht="12.75">
      <c r="F281" s="165"/>
    </row>
    <row r="282" ht="12.75">
      <c r="F282" s="165"/>
    </row>
    <row r="283" ht="12.75">
      <c r="F283" s="165"/>
    </row>
    <row r="284" ht="12.75">
      <c r="F284" s="165"/>
    </row>
    <row r="285" ht="12.75">
      <c r="F285" s="165"/>
    </row>
    <row r="286" ht="12.75">
      <c r="F286" s="165"/>
    </row>
    <row r="287" ht="12.75">
      <c r="F287" s="165"/>
    </row>
    <row r="288" ht="12.75">
      <c r="F288" s="165"/>
    </row>
    <row r="289" ht="12.75">
      <c r="F289" s="165"/>
    </row>
    <row r="290" ht="12.75">
      <c r="F290" s="165"/>
    </row>
    <row r="291" ht="12.75">
      <c r="F291" s="165"/>
    </row>
    <row r="292" ht="12.75">
      <c r="F292" s="165"/>
    </row>
    <row r="293" ht="12.75">
      <c r="F293" s="165"/>
    </row>
    <row r="294" ht="12.75">
      <c r="F294" s="165"/>
    </row>
    <row r="295" ht="12.75">
      <c r="F295" s="165"/>
    </row>
    <row r="296" ht="12.75">
      <c r="F296" s="165"/>
    </row>
    <row r="297" ht="12.75">
      <c r="F297" s="165"/>
    </row>
    <row r="298" ht="12.75">
      <c r="F298" s="165"/>
    </row>
    <row r="299" ht="12.75">
      <c r="F299" s="165"/>
    </row>
    <row r="300" ht="12.75">
      <c r="F300" s="165"/>
    </row>
    <row r="301" ht="12.75">
      <c r="F301" s="165"/>
    </row>
    <row r="302" ht="12.75">
      <c r="F302" s="165"/>
    </row>
    <row r="303" ht="12.75">
      <c r="F303" s="165"/>
    </row>
    <row r="304" ht="12.75">
      <c r="F304" s="165"/>
    </row>
    <row r="305" ht="12.75">
      <c r="F305" s="165"/>
    </row>
    <row r="306" ht="12.75">
      <c r="F306" s="165"/>
    </row>
    <row r="307" ht="12.75">
      <c r="F307" s="165"/>
    </row>
    <row r="308" ht="12.75">
      <c r="F308" s="165"/>
    </row>
    <row r="309" ht="12.75">
      <c r="F309" s="165"/>
    </row>
    <row r="310" ht="12.75">
      <c r="F310" s="165"/>
    </row>
    <row r="311" ht="12.75">
      <c r="F311" s="165"/>
    </row>
    <row r="312" ht="12.75">
      <c r="F312" s="165"/>
    </row>
    <row r="313" ht="12.75">
      <c r="F313" s="165"/>
    </row>
    <row r="314" ht="12.75">
      <c r="F314" s="165"/>
    </row>
    <row r="315" ht="12.75">
      <c r="F315" s="165"/>
    </row>
    <row r="316" ht="12.75">
      <c r="F316" s="165"/>
    </row>
    <row r="317" ht="12.75">
      <c r="F317" s="165"/>
    </row>
    <row r="318" ht="12.75">
      <c r="F318" s="165"/>
    </row>
    <row r="319" ht="12.75">
      <c r="F319" s="165"/>
    </row>
    <row r="320" ht="12.75">
      <c r="F320" s="165"/>
    </row>
    <row r="321" ht="12.75">
      <c r="F321" s="165"/>
    </row>
    <row r="322" ht="12.75">
      <c r="F322" s="165"/>
    </row>
    <row r="323" ht="12.75">
      <c r="F323" s="165"/>
    </row>
    <row r="324" ht="12.75">
      <c r="F324" s="165"/>
    </row>
    <row r="325" ht="12.75">
      <c r="F325" s="165"/>
    </row>
    <row r="326" ht="12.75">
      <c r="F326" s="165"/>
    </row>
    <row r="327" ht="12.75">
      <c r="F327" s="165"/>
    </row>
    <row r="328" ht="12.75">
      <c r="F328" s="165"/>
    </row>
    <row r="329" ht="12.75">
      <c r="F329" s="165"/>
    </row>
    <row r="330" ht="12.75">
      <c r="F330" s="165"/>
    </row>
    <row r="331" ht="12.75">
      <c r="F331" s="165"/>
    </row>
    <row r="332" ht="12.75">
      <c r="F332" s="165"/>
    </row>
    <row r="333" ht="12.75">
      <c r="F333" s="165"/>
    </row>
    <row r="334" ht="12.75">
      <c r="F334" s="165"/>
    </row>
    <row r="335" ht="12.75">
      <c r="F335" s="165"/>
    </row>
    <row r="336" ht="12.75">
      <c r="F336" s="165"/>
    </row>
    <row r="337" ht="12.75">
      <c r="F337" s="165"/>
    </row>
    <row r="338" ht="12.75">
      <c r="F338" s="165"/>
    </row>
    <row r="339" ht="12.75">
      <c r="F339" s="165"/>
    </row>
    <row r="340" ht="12.75">
      <c r="F340" s="165"/>
    </row>
    <row r="341" ht="12.75">
      <c r="F341" s="165"/>
    </row>
    <row r="342" ht="12.75">
      <c r="F342" s="165"/>
    </row>
    <row r="343" ht="12.75">
      <c r="F343" s="165"/>
    </row>
    <row r="344" ht="12.75">
      <c r="F344" s="165"/>
    </row>
    <row r="345" ht="12.75">
      <c r="F345" s="165"/>
    </row>
    <row r="346" ht="12.75">
      <c r="F346" s="165"/>
    </row>
    <row r="347" ht="12.75">
      <c r="F347" s="165"/>
    </row>
    <row r="348" ht="12.75">
      <c r="F348" s="165"/>
    </row>
    <row r="349" ht="12.75">
      <c r="F349" s="165"/>
    </row>
    <row r="350" ht="12.75">
      <c r="F350" s="165"/>
    </row>
    <row r="351" ht="12.75">
      <c r="F351" s="165"/>
    </row>
    <row r="352" ht="12.75">
      <c r="F352" s="165"/>
    </row>
    <row r="353" ht="12.75">
      <c r="F353" s="165"/>
    </row>
    <row r="354" ht="12.75">
      <c r="F354" s="165"/>
    </row>
    <row r="355" ht="12.75">
      <c r="F355" s="165"/>
    </row>
    <row r="356" ht="12.75">
      <c r="F356" s="165"/>
    </row>
    <row r="357" ht="12.75">
      <c r="F357" s="165"/>
    </row>
    <row r="358" ht="12.75">
      <c r="F358" s="165"/>
    </row>
    <row r="359" ht="12.75">
      <c r="F359" s="165"/>
    </row>
    <row r="360" ht="12.75">
      <c r="F360" s="165"/>
    </row>
    <row r="361" ht="12.75">
      <c r="F361" s="165"/>
    </row>
    <row r="362" ht="12.75">
      <c r="F362" s="165"/>
    </row>
    <row r="363" ht="12.75">
      <c r="F363" s="165"/>
    </row>
    <row r="364" ht="12.75">
      <c r="F364" s="165"/>
    </row>
    <row r="365" ht="12.75">
      <c r="F365" s="165"/>
    </row>
    <row r="366" ht="12.75">
      <c r="F366" s="165"/>
    </row>
    <row r="367" ht="12.75">
      <c r="F367" s="165"/>
    </row>
    <row r="368" ht="12.75">
      <c r="F368" s="165"/>
    </row>
    <row r="369" ht="12.75">
      <c r="F369" s="165"/>
    </row>
    <row r="370" ht="12.75">
      <c r="F370" s="165"/>
    </row>
    <row r="371" ht="12.75">
      <c r="F371" s="165"/>
    </row>
    <row r="372" ht="12.75">
      <c r="F372" s="165"/>
    </row>
    <row r="373" ht="12.75">
      <c r="F373" s="165"/>
    </row>
    <row r="374" ht="12.75">
      <c r="F374" s="165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210" customWidth="1"/>
    <col min="2" max="2" width="6.00390625" style="30" bestFit="1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204" t="s">
        <v>1410</v>
      </c>
      <c r="B1" s="205" t="s">
        <v>1206</v>
      </c>
      <c r="D1" s="196" t="s">
        <v>1207</v>
      </c>
      <c r="E1" s="197" t="s">
        <v>1206</v>
      </c>
    </row>
    <row r="2" spans="1:5" ht="15.75">
      <c r="A2" s="206" t="s">
        <v>1411</v>
      </c>
      <c r="B2" s="207">
        <v>1</v>
      </c>
      <c r="D2" s="1">
        <v>6</v>
      </c>
      <c r="E2" s="28" t="s">
        <v>1208</v>
      </c>
    </row>
    <row r="3" spans="1:5" ht="16.5" thickBot="1">
      <c r="A3" s="206" t="s">
        <v>1412</v>
      </c>
      <c r="B3" s="207">
        <v>3</v>
      </c>
      <c r="D3" s="2">
        <v>12</v>
      </c>
      <c r="E3" s="29" t="s">
        <v>1209</v>
      </c>
    </row>
    <row r="4" spans="1:2" ht="15.75">
      <c r="A4" s="206" t="s">
        <v>1413</v>
      </c>
      <c r="B4" s="207">
        <v>15</v>
      </c>
    </row>
    <row r="5" spans="1:2" ht="15.75">
      <c r="A5" s="206" t="s">
        <v>1414</v>
      </c>
      <c r="B5" s="207">
        <v>21</v>
      </c>
    </row>
    <row r="6" spans="1:2" ht="15.75">
      <c r="A6" s="206" t="s">
        <v>1415</v>
      </c>
      <c r="B6" s="207">
        <v>31</v>
      </c>
    </row>
    <row r="7" spans="1:2" ht="15.75">
      <c r="A7" s="206" t="s">
        <v>1416</v>
      </c>
      <c r="B7" s="207">
        <v>37</v>
      </c>
    </row>
    <row r="8" spans="1:2" ht="15.75">
      <c r="A8" s="206" t="s">
        <v>1417</v>
      </c>
      <c r="B8" s="207">
        <v>43</v>
      </c>
    </row>
    <row r="9" spans="1:2" ht="15.75">
      <c r="A9" s="206" t="s">
        <v>1418</v>
      </c>
      <c r="B9" s="207">
        <v>47</v>
      </c>
    </row>
    <row r="10" spans="1:2" ht="15.75">
      <c r="A10" s="206" t="s">
        <v>1419</v>
      </c>
      <c r="B10" s="207">
        <v>55</v>
      </c>
    </row>
    <row r="11" spans="1:2" ht="15.75">
      <c r="A11" s="206" t="s">
        <v>1420</v>
      </c>
      <c r="B11" s="207">
        <v>57</v>
      </c>
    </row>
    <row r="12" spans="1:2" ht="15.75">
      <c r="A12" s="206" t="s">
        <v>1421</v>
      </c>
      <c r="B12" s="207">
        <v>63</v>
      </c>
    </row>
    <row r="13" spans="1:2" ht="15.75">
      <c r="A13" s="206" t="s">
        <v>1422</v>
      </c>
      <c r="B13" s="207">
        <v>85</v>
      </c>
    </row>
    <row r="14" spans="1:2" ht="15.75">
      <c r="A14" s="206" t="s">
        <v>1423</v>
      </c>
      <c r="B14" s="207">
        <v>87</v>
      </c>
    </row>
    <row r="15" spans="1:2" ht="15.75">
      <c r="A15" s="206" t="s">
        <v>1424</v>
      </c>
      <c r="B15" s="207">
        <v>141</v>
      </c>
    </row>
    <row r="16" spans="1:2" ht="15.75">
      <c r="A16" s="206" t="s">
        <v>1425</v>
      </c>
      <c r="B16" s="207">
        <v>147</v>
      </c>
    </row>
    <row r="17" spans="1:2" ht="15.75">
      <c r="A17" s="206" t="s">
        <v>1426</v>
      </c>
      <c r="B17" s="207">
        <v>127</v>
      </c>
    </row>
    <row r="18" spans="1:2" ht="15.75">
      <c r="A18" s="206" t="s">
        <v>1427</v>
      </c>
      <c r="B18" s="207">
        <v>133</v>
      </c>
    </row>
    <row r="19" spans="1:2" ht="15.75">
      <c r="A19" s="206" t="s">
        <v>1428</v>
      </c>
      <c r="B19" s="207">
        <v>153</v>
      </c>
    </row>
    <row r="20" spans="1:2" ht="15.75">
      <c r="A20" s="206" t="s">
        <v>1429</v>
      </c>
      <c r="B20" s="207">
        <v>159</v>
      </c>
    </row>
    <row r="21" spans="1:2" ht="15.75">
      <c r="A21" s="206" t="s">
        <v>1430</v>
      </c>
      <c r="B21" s="207">
        <v>171</v>
      </c>
    </row>
    <row r="22" spans="1:2" ht="15.75">
      <c r="A22" s="206" t="s">
        <v>1431</v>
      </c>
      <c r="B22" s="207">
        <v>165</v>
      </c>
    </row>
    <row r="23" spans="1:2" ht="15.75">
      <c r="A23" s="206" t="s">
        <v>1432</v>
      </c>
      <c r="B23" s="207">
        <v>5</v>
      </c>
    </row>
    <row r="24" spans="1:2" ht="15.75">
      <c r="A24" s="206" t="s">
        <v>1433</v>
      </c>
      <c r="B24" s="207">
        <v>167</v>
      </c>
    </row>
    <row r="25" spans="1:2" ht="15.75">
      <c r="A25" s="206" t="s">
        <v>1434</v>
      </c>
      <c r="B25" s="207">
        <v>51</v>
      </c>
    </row>
    <row r="26" spans="1:2" ht="15.75">
      <c r="A26" s="206" t="s">
        <v>1435</v>
      </c>
      <c r="B26" s="207">
        <v>67</v>
      </c>
    </row>
    <row r="27" spans="1:2" ht="15.75">
      <c r="A27" s="206" t="s">
        <v>1436</v>
      </c>
      <c r="B27" s="207">
        <v>69</v>
      </c>
    </row>
    <row r="28" spans="1:2" ht="15.75">
      <c r="A28" s="206" t="s">
        <v>1437</v>
      </c>
      <c r="B28" s="207">
        <v>109</v>
      </c>
    </row>
    <row r="29" spans="1:2" ht="15.75">
      <c r="A29" s="206" t="s">
        <v>1438</v>
      </c>
      <c r="B29" s="207">
        <v>113</v>
      </c>
    </row>
    <row r="30" spans="1:2" ht="15.75">
      <c r="A30" s="206" t="s">
        <v>1439</v>
      </c>
      <c r="B30" s="207">
        <v>137</v>
      </c>
    </row>
    <row r="31" spans="1:2" ht="15.75">
      <c r="A31" s="206" t="s">
        <v>1440</v>
      </c>
      <c r="B31" s="207">
        <v>157</v>
      </c>
    </row>
    <row r="32" spans="1:2" ht="15.75">
      <c r="A32" s="206" t="s">
        <v>1441</v>
      </c>
      <c r="B32" s="207">
        <v>7</v>
      </c>
    </row>
    <row r="33" spans="1:2" ht="15.75">
      <c r="A33" s="206" t="s">
        <v>1442</v>
      </c>
      <c r="B33" s="207">
        <v>9</v>
      </c>
    </row>
    <row r="34" spans="1:2" ht="15.75">
      <c r="A34" s="206" t="s">
        <v>1443</v>
      </c>
      <c r="B34" s="207">
        <v>13</v>
      </c>
    </row>
    <row r="35" spans="1:2" ht="15.75">
      <c r="A35" s="206" t="s">
        <v>1444</v>
      </c>
      <c r="B35" s="207">
        <v>17</v>
      </c>
    </row>
    <row r="36" spans="1:2" ht="15.75">
      <c r="A36" s="206" t="s">
        <v>1445</v>
      </c>
      <c r="B36" s="207">
        <v>19</v>
      </c>
    </row>
    <row r="37" spans="1:2" ht="15.75">
      <c r="A37" s="206" t="s">
        <v>1446</v>
      </c>
      <c r="B37" s="207">
        <v>23</v>
      </c>
    </row>
    <row r="38" spans="1:2" ht="15.75">
      <c r="A38" s="206" t="s">
        <v>1447</v>
      </c>
      <c r="B38" s="207">
        <v>27</v>
      </c>
    </row>
    <row r="39" spans="1:2" ht="15.75">
      <c r="A39" s="206" t="s">
        <v>1448</v>
      </c>
      <c r="B39" s="207">
        <v>25</v>
      </c>
    </row>
    <row r="40" spans="1:2" ht="15.75">
      <c r="A40" s="206" t="s">
        <v>1449</v>
      </c>
      <c r="B40" s="207">
        <v>29</v>
      </c>
    </row>
    <row r="41" spans="1:2" ht="15.75">
      <c r="A41" s="206" t="s">
        <v>1450</v>
      </c>
      <c r="B41" s="207">
        <v>35</v>
      </c>
    </row>
    <row r="42" spans="1:2" ht="15.75">
      <c r="A42" s="206" t="s">
        <v>1451</v>
      </c>
      <c r="B42" s="207">
        <v>39</v>
      </c>
    </row>
    <row r="43" spans="1:2" ht="15.75">
      <c r="A43" s="206" t="s">
        <v>1452</v>
      </c>
      <c r="B43" s="207">
        <v>49</v>
      </c>
    </row>
    <row r="44" spans="1:2" ht="15.75">
      <c r="A44" s="206" t="s">
        <v>1453</v>
      </c>
      <c r="B44" s="207">
        <v>45</v>
      </c>
    </row>
    <row r="45" spans="1:2" ht="15.75">
      <c r="A45" s="206" t="s">
        <v>1454</v>
      </c>
      <c r="B45" s="207">
        <v>59</v>
      </c>
    </row>
    <row r="46" spans="1:2" ht="15.75">
      <c r="A46" s="206" t="s">
        <v>1455</v>
      </c>
      <c r="B46" s="207">
        <v>61</v>
      </c>
    </row>
    <row r="47" spans="1:2" ht="15.75">
      <c r="A47" s="206" t="s">
        <v>1456</v>
      </c>
      <c r="B47" s="207">
        <v>65</v>
      </c>
    </row>
    <row r="48" spans="1:2" ht="15.75">
      <c r="A48" s="206" t="s">
        <v>1457</v>
      </c>
      <c r="B48" s="207">
        <v>75</v>
      </c>
    </row>
    <row r="49" spans="1:2" ht="15.75">
      <c r="A49" s="206" t="s">
        <v>1458</v>
      </c>
      <c r="B49" s="207">
        <v>77</v>
      </c>
    </row>
    <row r="50" spans="1:2" ht="15.75">
      <c r="A50" s="206" t="s">
        <v>1459</v>
      </c>
      <c r="B50" s="207">
        <v>79</v>
      </c>
    </row>
    <row r="51" spans="1:2" ht="15.75">
      <c r="A51" s="206" t="s">
        <v>1460</v>
      </c>
      <c r="B51" s="207">
        <v>81</v>
      </c>
    </row>
    <row r="52" spans="1:2" ht="15.75">
      <c r="A52" s="206" t="s">
        <v>1461</v>
      </c>
      <c r="B52" s="207">
        <v>83</v>
      </c>
    </row>
    <row r="53" spans="1:2" ht="15.75">
      <c r="A53" s="206" t="s">
        <v>1462</v>
      </c>
      <c r="B53" s="207">
        <v>91</v>
      </c>
    </row>
    <row r="54" spans="1:2" ht="15.75">
      <c r="A54" s="206" t="s">
        <v>1463</v>
      </c>
      <c r="B54" s="207">
        <v>93</v>
      </c>
    </row>
    <row r="55" spans="1:2" ht="15.75">
      <c r="A55" s="206" t="s">
        <v>1464</v>
      </c>
      <c r="B55" s="207">
        <v>95</v>
      </c>
    </row>
    <row r="56" spans="1:2" ht="15.75">
      <c r="A56" s="206" t="s">
        <v>1465</v>
      </c>
      <c r="B56" s="207">
        <v>97</v>
      </c>
    </row>
    <row r="57" spans="1:2" ht="15.75">
      <c r="A57" s="206" t="s">
        <v>1466</v>
      </c>
      <c r="B57" s="207">
        <v>99</v>
      </c>
    </row>
    <row r="58" spans="1:2" ht="15.75">
      <c r="A58" s="206" t="s">
        <v>1467</v>
      </c>
      <c r="B58" s="207">
        <v>101</v>
      </c>
    </row>
    <row r="59" spans="1:2" ht="15.75">
      <c r="A59" s="206" t="s">
        <v>1468</v>
      </c>
      <c r="B59" s="207">
        <v>103</v>
      </c>
    </row>
    <row r="60" spans="1:2" ht="15.75">
      <c r="A60" s="206" t="s">
        <v>1469</v>
      </c>
      <c r="B60" s="207">
        <v>105</v>
      </c>
    </row>
    <row r="61" spans="1:2" ht="15.75">
      <c r="A61" s="206" t="s">
        <v>1470</v>
      </c>
      <c r="B61" s="207">
        <v>107</v>
      </c>
    </row>
    <row r="62" spans="1:2" ht="15.75">
      <c r="A62" s="206" t="s">
        <v>1471</v>
      </c>
      <c r="B62" s="207">
        <v>115</v>
      </c>
    </row>
    <row r="63" spans="1:2" ht="15.75">
      <c r="A63" s="206" t="s">
        <v>1472</v>
      </c>
      <c r="B63" s="207">
        <v>117</v>
      </c>
    </row>
    <row r="64" spans="1:2" ht="15.75">
      <c r="A64" s="206" t="s">
        <v>1473</v>
      </c>
      <c r="B64" s="207">
        <v>119</v>
      </c>
    </row>
    <row r="65" spans="1:2" ht="15.75">
      <c r="A65" s="206" t="s">
        <v>1474</v>
      </c>
      <c r="B65" s="207">
        <v>121</v>
      </c>
    </row>
    <row r="66" spans="1:2" ht="15.75">
      <c r="A66" s="206" t="s">
        <v>1475</v>
      </c>
      <c r="B66" s="207">
        <v>125</v>
      </c>
    </row>
    <row r="67" spans="1:2" ht="15.75">
      <c r="A67" s="206" t="s">
        <v>1476</v>
      </c>
      <c r="B67" s="207">
        <v>129</v>
      </c>
    </row>
    <row r="68" spans="1:2" ht="15.75">
      <c r="A68" s="206" t="s">
        <v>1477</v>
      </c>
      <c r="B68" s="207">
        <v>131</v>
      </c>
    </row>
    <row r="69" spans="1:2" ht="15.75">
      <c r="A69" s="206" t="s">
        <v>1478</v>
      </c>
      <c r="B69" s="207">
        <v>135</v>
      </c>
    </row>
    <row r="70" spans="1:2" ht="15.75">
      <c r="A70" s="206" t="s">
        <v>1479</v>
      </c>
      <c r="B70" s="207">
        <v>139</v>
      </c>
    </row>
    <row r="71" spans="1:2" ht="15.75">
      <c r="A71" s="206" t="s">
        <v>1480</v>
      </c>
      <c r="B71" s="207">
        <v>143</v>
      </c>
    </row>
    <row r="72" spans="1:2" ht="15.75">
      <c r="A72" s="206" t="s">
        <v>1481</v>
      </c>
      <c r="B72" s="207">
        <v>145</v>
      </c>
    </row>
    <row r="73" spans="1:2" ht="15.75">
      <c r="A73" s="206" t="s">
        <v>1482</v>
      </c>
      <c r="B73" s="207">
        <v>149</v>
      </c>
    </row>
    <row r="74" spans="1:2" ht="15.75">
      <c r="A74" s="206" t="s">
        <v>1483</v>
      </c>
      <c r="B74" s="207">
        <v>151</v>
      </c>
    </row>
    <row r="75" spans="1:2" ht="15.75">
      <c r="A75" s="206" t="s">
        <v>1484</v>
      </c>
      <c r="B75" s="207">
        <v>155</v>
      </c>
    </row>
    <row r="76" spans="1:2" ht="15.75">
      <c r="A76" s="206" t="s">
        <v>1485</v>
      </c>
      <c r="B76" s="207">
        <v>163</v>
      </c>
    </row>
    <row r="77" spans="1:2" ht="15.75">
      <c r="A77" s="206" t="s">
        <v>1486</v>
      </c>
      <c r="B77" s="207">
        <v>177</v>
      </c>
    </row>
    <row r="78" spans="1:2" ht="15.75">
      <c r="A78" s="206" t="s">
        <v>1487</v>
      </c>
      <c r="B78" s="207">
        <v>89</v>
      </c>
    </row>
    <row r="79" spans="1:2" ht="15.75">
      <c r="A79" s="206" t="s">
        <v>1488</v>
      </c>
      <c r="B79" s="207">
        <v>123</v>
      </c>
    </row>
    <row r="80" spans="1:2" ht="15.75">
      <c r="A80" s="206" t="s">
        <v>1489</v>
      </c>
      <c r="B80" s="207">
        <v>33</v>
      </c>
    </row>
    <row r="81" spans="1:2" ht="15.75">
      <c r="A81" s="206" t="s">
        <v>1490</v>
      </c>
      <c r="B81" s="207">
        <v>11</v>
      </c>
    </row>
    <row r="82" spans="1:2" ht="15.75">
      <c r="A82" s="206" t="s">
        <v>1491</v>
      </c>
      <c r="B82" s="207">
        <v>161</v>
      </c>
    </row>
    <row r="83" spans="1:2" ht="15.75">
      <c r="A83" s="206" t="s">
        <v>1492</v>
      </c>
      <c r="B83" s="207">
        <v>173</v>
      </c>
    </row>
    <row r="84" spans="1:2" ht="15.75">
      <c r="A84" s="206" t="s">
        <v>1493</v>
      </c>
      <c r="B84" s="207">
        <v>175</v>
      </c>
    </row>
    <row r="85" spans="1:2" ht="15.75">
      <c r="A85" s="206" t="s">
        <v>1494</v>
      </c>
      <c r="B85" s="207">
        <v>197</v>
      </c>
    </row>
    <row r="86" spans="1:2" ht="15.75">
      <c r="A86" s="206" t="s">
        <v>1495</v>
      </c>
      <c r="B86" s="207">
        <v>199</v>
      </c>
    </row>
    <row r="87" spans="1:2" ht="32.25" thickBot="1">
      <c r="A87" s="208" t="s">
        <v>1200</v>
      </c>
      <c r="B87" s="20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2016-07-13T05:28:19Z</cp:lastPrinted>
  <dcterms:created xsi:type="dcterms:W3CDTF">2004-03-24T19:37:04Z</dcterms:created>
  <dcterms:modified xsi:type="dcterms:W3CDTF">2016-07-13T05:29:05Z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