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2" activeTab="0"/>
  </bookViews>
  <sheets>
    <sheet name="Титул ф.1-АП" sheetId="1" r:id="rId1"/>
    <sheet name="Раздел 1" sheetId="2" r:id="rId2"/>
    <sheet name="Разделы 2, 8" sheetId="3" r:id="rId3"/>
    <sheet name="Разделы 3, 4, 5" sheetId="4" r:id="rId4"/>
    <sheet name="Разделы 6,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Print_Titles" localSheetId="1">'Раздел 1'!$6:$9</definedName>
    <definedName name="Коды_отчетных_периодов">'Списки'!$D$2:$E$3</definedName>
    <definedName name="Коды_судов">'Списки'!$A$2:$B$85</definedName>
    <definedName name="Наим_отчет_периода">'Списки'!$D$2:$D$3</definedName>
    <definedName name="Наим_УСД">'Списки'!$A$2:$A$85</definedName>
    <definedName name="_xlnm.Print_Area" localSheetId="1">'Раздел 1'!$A$1:$AI$256</definedName>
    <definedName name="_xlnm.Print_Area" localSheetId="2">'Разделы 2, 8'!$A$1:$Y$25</definedName>
    <definedName name="_xlnm.Print_Area" localSheetId="3">'Разделы 3, 4, 5'!$A$1:$S$42</definedName>
    <definedName name="_xlnm.Print_Area" localSheetId="0">'Титул ф.1-АП'!$A$1:$N$32</definedName>
  </definedNames>
  <calcPr fullCalcOnLoad="1"/>
</workbook>
</file>

<file path=xl/sharedStrings.xml><?xml version="1.0" encoding="utf-8"?>
<sst xmlns="http://schemas.openxmlformats.org/spreadsheetml/2006/main" count="1404" uniqueCount="1115">
  <si>
    <t>Нарушение правил оборота инструментов или оборудования, используемых для изготовления наркотических и психотропных веществ</t>
  </si>
  <si>
    <t>6.16</t>
  </si>
  <si>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</si>
  <si>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</si>
  <si>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</si>
  <si>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</si>
  <si>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</si>
  <si>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20.5;
20.6; 
20.7</t>
  </si>
  <si>
    <t>Из раздела 1 строки 1 графы 9: прекращено в связи с истечением сроков давности привлечения к административной ответственности (ст. 24.5 п.6 КоАП РФ)</t>
  </si>
  <si>
    <t>ОТЧЕТ О РАБОТЕ СУДОВ ОБЩЕЙ ЮРИСДИКЦИИ 
ПО РАССМОТРЕНИЮ ДЕЛ ОБ АДМИНИСТРАТИВНЫХ ПРАВОНАРУШЕНИЯХ</t>
  </si>
  <si>
    <t>Нарушение срока исполнения поручения о перечислении налога или сбора (взноса)</t>
  </si>
  <si>
    <t>15.8</t>
  </si>
  <si>
    <t>Незаконное ограничение прав на управление ТС и его эксплуатацию</t>
  </si>
  <si>
    <t>12.35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</si>
  <si>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</si>
  <si>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</si>
  <si>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</si>
  <si>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</si>
  <si>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</si>
  <si>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Суммы штрафов, руб.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</si>
  <si>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</si>
  <si>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</si>
  <si>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</si>
  <si>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</si>
  <si>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Остаток неоконченных дел на начало года</t>
  </si>
  <si>
    <t>20.10; 
20.12-20.14</t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</si>
  <si>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</si>
  <si>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17.2.1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</si>
  <si>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</si>
  <si>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</si>
  <si>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</si>
  <si>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</si>
  <si>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</si>
  <si>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</si>
  <si>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>20.9;
20.15</t>
  </si>
  <si>
    <t xml:space="preserve">Неуплата административного штрафа </t>
  </si>
  <si>
    <t>Самовольное оставление места отбывания административного ареста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</si>
  <si>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</si>
  <si>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</si>
  <si>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</si>
  <si>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</si>
  <si>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</si>
  <si>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</si>
  <si>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Управление ТС без государственных регистрационных знаков, с заведомо подложными знаками</t>
  </si>
  <si>
    <t>Нарушение правил установки на ТС устройств для подачи специальных световых или звуковых сигналов</t>
  </si>
  <si>
    <t>Управление ТС при наличии условий, при которых эксплуатация ТС запрещена</t>
  </si>
  <si>
    <t>Нарушение права гражданина на ознакомление со списком избирателей, участников референдума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</si>
  <si>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</si>
  <si>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</si>
  <si>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5.61</t>
  </si>
  <si>
    <t>5.62</t>
  </si>
  <si>
    <t>5.63</t>
  </si>
  <si>
    <t>6.18</t>
  </si>
  <si>
    <t>6.17</t>
  </si>
  <si>
    <t xml:space="preserve">7.27.1 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</si>
  <si>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</si>
  <si>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</si>
  <si>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</si>
  <si>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</si>
  <si>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</si>
  <si>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Незаконное осуществление иностранным гражданином или лицом без гражданства трудовой деятельности в РФ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</si>
  <si>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</si>
  <si>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</si>
  <si>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Неповиновение законному распоряжению должностного лица органа, осуществляющего государственный надзор (контроль)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</si>
  <si>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</si>
  <si>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 xml:space="preserve">Из оконченных дел (графа 7 раздела 3) рассмотрены жалобы и протесты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</si>
  <si>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</si>
  <si>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20.23; 20.24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</si>
  <si>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</si>
  <si>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</si>
  <si>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</si>
  <si>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Неисполнение банком поручения государственного внебюджетного фонда</t>
  </si>
  <si>
    <t>Иные правонарушения, посягающие на общественный порядок и безопасность</t>
  </si>
  <si>
    <t>иные статьи 
главы 20</t>
  </si>
  <si>
    <t>Должностное лицо, ответственное за составление отчета</t>
  </si>
  <si>
    <t xml:space="preserve"> I инстанция:</t>
  </si>
  <si>
    <t>иные
статьи 
главы 10</t>
  </si>
  <si>
    <t>Из стр. 1 по правонарушениям, совершенным военнослужащими</t>
  </si>
  <si>
    <t>5.3; 5.4; 
5.6-5.8; 5.10; 
5.12-5.15; 5.17; 
5.22-5.25; 
5.45-5.52; 
5.56; 5.58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</si>
  <si>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</si>
  <si>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</si>
  <si>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</si>
  <si>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</si>
  <si>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</si>
  <si>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</si>
  <si>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</si>
  <si>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Превышение установленной скорости движения</t>
  </si>
  <si>
    <t>Нарушение правил движения через железнодорожные пути</t>
  </si>
  <si>
    <t>Выезд в нарушение Правил дорожного движения на сторону дороги, предназначенную для встречного движения</t>
  </si>
  <si>
    <t>Невыполнение обязанностей в связи с дорожно-транспортным происшествием</t>
  </si>
  <si>
    <t>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</si>
  <si>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Незаконные производство, поставка или закупка этилового спирта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</si>
  <si>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</si>
  <si>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</si>
  <si>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14.32; 14.33</t>
  </si>
  <si>
    <t>Контрольные равенства: 1) сумма граф 1 и 2 равна сумме граф 3, 4, 13; 2) графа 4 равна сумме граф 5-12; 3) строка 4 равна сумме строк 1-3</t>
  </si>
  <si>
    <t>Контрольные равенства:  1) сумма граф 1 и 2 равна сумме граф 3, 4, 18; 2) строка 4 равна сумме строк 1-3</t>
  </si>
  <si>
    <t>- административного ареста</t>
  </si>
  <si>
    <t>- дисквалификации</t>
  </si>
  <si>
    <t>- административного приостановления деятельности</t>
  </si>
  <si>
    <t>- выдворения</t>
  </si>
  <si>
    <t>оставлено без изменения решение и постановление</t>
  </si>
  <si>
    <t>Результат рассмотрения жалобы (протеста)</t>
  </si>
  <si>
    <t>Несоблюдение установленных в соответствии с законодательством РФ о государственном регулировании внешнеторговой деятельности запретов и (или) ограничений экономического характера на ввоз товаров на таможенную территорию РФ и (или) вывоз товаров с таможенной территории РФ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</si>
  <si>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</si>
  <si>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</si>
  <si>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</si>
  <si>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Нарушение сроков временного хранения товаров</t>
  </si>
  <si>
    <t>16.16</t>
  </si>
  <si>
    <t>Неосуществление физическими лицами обратного ввоза на таможенную территорию РФ временно вывезенных товаров, подлежащих в соответствии с законодательством РФ обязательному обратному ввозу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</si>
  <si>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</si>
  <si>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16.20; 16.21</t>
  </si>
  <si>
    <t>Нарушение иностранным гражданином или лицом без гражданства правил въезда в РФ либо режима пребывания (проживания) в РФ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</si>
  <si>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РФ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</si>
  <si>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</si>
  <si>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</si>
  <si>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</si>
  <si>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</si>
  <si>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</si>
  <si>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</si>
  <si>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</si>
  <si>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</si>
  <si>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19.27 ч. 1</t>
  </si>
  <si>
    <t>Незаконное вознаграждение от имени юридического лица</t>
  </si>
  <si>
    <t>Незаконное привлечение к трудовой деятельности государственного служащего (бывшего государственного служащего)</t>
  </si>
  <si>
    <t>19.29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</si>
  <si>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</si>
  <si>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</si>
  <si>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</si>
  <si>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</si>
  <si>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</si>
  <si>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</si>
  <si>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</si>
  <si>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</si>
  <si>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</si>
  <si>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</si>
  <si>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</si>
  <si>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</si>
  <si>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</si>
  <si>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</si>
  <si>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</si>
  <si>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</si>
  <si>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</si>
  <si>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</si>
  <si>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</si>
  <si>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</si>
  <si>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</si>
  <si>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</si>
  <si>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</si>
  <si>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</si>
  <si>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</si>
  <si>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</si>
  <si>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Управление ТС водителем, не имеющим права управления ТС</t>
  </si>
  <si>
    <t>Рассмотрено материалов с вынесением определения (постановления) об изъятии из оборота веществ, контрафакта и иных предметов (cт. 3.7 п. 3 КоАП РФ)</t>
  </si>
  <si>
    <t>Рассмотрено в сроки свыше 2 месяцев до 3 месяцев включительно (из раздела 1 строки 1 графы 5)</t>
  </si>
  <si>
    <t>Рассмотрено в сроки свыше 3 месяцев 
(из раздела 1 строки 1 графы 5)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</si>
  <si>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</si>
  <si>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</si>
  <si>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</si>
  <si>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Раздел 3. Рассмотрение дел по жалобам и протестам на не вступившие в законную силу постановления по делам об административных правонарушениях</t>
  </si>
  <si>
    <t>Окружному (флотскому) военному суду</t>
  </si>
  <si>
    <t>Самовольное проектирование, строительство, изготовление, приобретение, установка РЭ средств, ВЧ устройств</t>
  </si>
  <si>
    <t>Использование несертифицированных средств либо предоставление несертифицированных услуг связи</t>
  </si>
  <si>
    <t>отменено решение и постановление с возвращением на новое рассмотрение</t>
  </si>
  <si>
    <t>Нарушение прав граждан - инвалидов</t>
  </si>
  <si>
    <t xml:space="preserve">Всего дел по жалобам и протестам </t>
  </si>
  <si>
    <t>отменено решение без отмены постановления</t>
  </si>
  <si>
    <t>отменено решение и постановление с прекращением производства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</si>
  <si>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</si>
  <si>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</si>
  <si>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</si>
  <si>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Иные правонарушения в области связи и информации</t>
  </si>
  <si>
    <t>14.1</t>
  </si>
  <si>
    <t>19.11</t>
  </si>
  <si>
    <t>19.12</t>
  </si>
  <si>
    <t>Заведомо ложный вызов специализированных служб</t>
  </si>
  <si>
    <t>19.13</t>
  </si>
  <si>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</si>
  <si>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</si>
  <si>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</si>
  <si>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</si>
  <si>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</si>
  <si>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</si>
  <si>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</si>
  <si>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</si>
  <si>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</si>
  <si>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</si>
  <si>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</si>
  <si>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</si>
  <si>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14.18</t>
  </si>
  <si>
    <t>иные физические лица</t>
  </si>
  <si>
    <t>дополнительные</t>
  </si>
  <si>
    <t>выдворение</t>
  </si>
  <si>
    <t>Нарушение законодательства о лотереях</t>
  </si>
  <si>
    <t>14.27</t>
  </si>
  <si>
    <t>Из графы 2</t>
  </si>
  <si>
    <r>
      <t xml:space="preserve">выдворение
</t>
    </r>
    <r>
      <rPr>
        <b/>
        <sz val="8"/>
        <rFont val="Times New Roman"/>
        <family val="1"/>
      </rPr>
      <t>(как единственная мера наказания)</t>
    </r>
  </si>
  <si>
    <t>6.15</t>
  </si>
  <si>
    <t>7.5</t>
  </si>
  <si>
    <t>Нарушение авторских и смежных прав, изобретательских и патентных прав</t>
  </si>
  <si>
    <t>7.12</t>
  </si>
  <si>
    <t>Ведение археологических разведок или раскопок без разрешения</t>
  </si>
  <si>
    <t>7.15</t>
  </si>
  <si>
    <t>Непредставление сведений (информации); непредставление сведений или представление заведомо недостоверных сведений в орган, уполномоченный в области государственного регулирования тарифов; непредставление информации в федеральный орган исполнительной власти в области финансовых рынков</t>
  </si>
  <si>
    <t>19.7;
19.7.1;
19.7.3</t>
  </si>
  <si>
    <t>Появление в общественных местах в состоянии опьянения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</si>
  <si>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РФ за границей</t>
  </si>
  <si>
    <t>Иные правонарушения в области защиты Государственной границы и режима пребывания на территории РФ</t>
  </si>
  <si>
    <t>иные статьи 
главы 18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</si>
  <si>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</si>
  <si>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</si>
  <si>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</si>
  <si>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</si>
  <si>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15 января и 15 июля</t>
  </si>
  <si>
    <t>30 января и 30 июля</t>
  </si>
  <si>
    <t>20 февраля и 20 августа</t>
  </si>
  <si>
    <t>15 апреля и 15 октября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</si>
  <si>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</si>
  <si>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</si>
  <si>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</si>
  <si>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</si>
  <si>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</si>
  <si>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</si>
  <si>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8.6 ч. 2</t>
  </si>
  <si>
    <t>Нарушение правил охраны водных объектов</t>
  </si>
  <si>
    <t>8.13 ч. 2</t>
  </si>
  <si>
    <t>Нарушение правил водопользования</t>
  </si>
  <si>
    <t>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</si>
  <si>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РФ правил или условий лицензии</t>
  </si>
  <si>
    <t>8.17</t>
  </si>
  <si>
    <t>8.18</t>
  </si>
  <si>
    <t>8.19</t>
  </si>
  <si>
    <t>8.20</t>
  </si>
  <si>
    <t xml:space="preserve">8.28 </t>
  </si>
  <si>
    <t>8.37</t>
  </si>
  <si>
    <t>8.38</t>
  </si>
  <si>
    <t>Грубое нарушение требований при осуществлении работ в области гидрометеорологии, мониторинга загрязнения окружающей природной среды и активных воздействий на гидрометеорологические и другие геофизические процессы</t>
  </si>
  <si>
    <t>Иные правонарушения в области охраны окружающей среды и природопользования</t>
  </si>
  <si>
    <t>Блокирование транспортных коммуникаций</t>
  </si>
  <si>
    <t>20.18</t>
  </si>
  <si>
    <t>20.21</t>
  </si>
  <si>
    <t>отменено полностью с направлением дела по подведомственности</t>
  </si>
  <si>
    <t xml:space="preserve">на постановление мирового судьи </t>
  </si>
  <si>
    <t xml:space="preserve">Всего дел в надзорной инстанции </t>
  </si>
  <si>
    <t>Почтовый адрес</t>
  </si>
  <si>
    <t>Нарушение законодательства о свободе совести, свободе вероисповедания и о религиозных объединениях</t>
  </si>
  <si>
    <t>5.26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</si>
  <si>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</si>
  <si>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</si>
  <si>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</si>
  <si>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РФ</t>
  </si>
  <si>
    <r>
      <t xml:space="preserve">конфискация 
</t>
    </r>
    <r>
      <rPr>
        <b/>
        <sz val="8"/>
        <rFont val="Times New Roman"/>
        <family val="1"/>
      </rPr>
      <t>(как единственная мера наказания)</t>
    </r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</si>
  <si>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</si>
  <si>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- выдворения как дополнительной меры наказания</t>
  </si>
  <si>
    <t>- лишения специального права</t>
  </si>
  <si>
    <t>Грубое нарушение правил ведения бухгалтерского учета и представления бухгалтерской отчетности</t>
  </si>
  <si>
    <t>15.11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</si>
  <si>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</si>
  <si>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</si>
  <si>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</si>
  <si>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</si>
  <si>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</si>
  <si>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</si>
  <si>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</si>
  <si>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</si>
  <si>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</si>
  <si>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</si>
  <si>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r>
      <t xml:space="preserve">предупреждение </t>
    </r>
    <r>
      <rPr>
        <b/>
        <sz val="8"/>
        <rFont val="Times New Roman"/>
        <family val="1"/>
      </rPr>
      <t>(письменное)</t>
    </r>
  </si>
  <si>
    <t>Незаконное перемещение товаров и (или) транспортных средств через таможенную границу РФ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</si>
  <si>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</si>
  <si>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</si>
  <si>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</si>
  <si>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</si>
  <si>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Всего возвращено из числа поступивших</t>
  </si>
  <si>
    <t>Штат судей на конец отчетного периода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</si>
  <si>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</si>
  <si>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</si>
  <si>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Б. ПРАВОНАРУШЕНИЯ, ПРЕДУСМОТРЕННЫЕ ЗАКОНАМИ РФ, НОРМЫ КОТОРЫХ НЕ ВКЛЮЧЕНЫ В КоАП РФ</t>
  </si>
  <si>
    <t>В. ПРАВОНАРУШЕНИЯ, ПРЕДУСМОТРЕННЫЕ НОРМАТИВНЫМИ АКТАМИ СУБЪЕКТОВ РФ</t>
  </si>
  <si>
    <t>Иные правонарушения на транспорте</t>
  </si>
  <si>
    <t>иные статьи 
главы 11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</si>
  <si>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</si>
  <si>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</si>
  <si>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</si>
  <si>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</si>
  <si>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</si>
  <si>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</si>
  <si>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</si>
  <si>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</si>
  <si>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</si>
  <si>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</si>
  <si>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</si>
  <si>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</si>
  <si>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</si>
  <si>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</si>
  <si>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</si>
  <si>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</si>
  <si>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</si>
  <si>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</si>
  <si>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</si>
  <si>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</si>
  <si>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</si>
  <si>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 xml:space="preserve">Нарушение законодательства о труде и об охране труда </t>
  </si>
  <si>
    <t>5.27</t>
  </si>
  <si>
    <t>5.37</t>
  </si>
  <si>
    <t>5.39</t>
  </si>
  <si>
    <t>5.41</t>
  </si>
  <si>
    <t>5.42; 5.43; 
9.13; 9.14; 
11.24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</si>
  <si>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</si>
  <si>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</si>
  <si>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</si>
  <si>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</si>
  <si>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</si>
  <si>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</si>
  <si>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</si>
  <si>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</si>
  <si>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</si>
  <si>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Раздел 5. Результаты рассмотрения жалоб и протестов на не вступившие в законную силу постановления и определения</t>
  </si>
  <si>
    <t>Постановления</t>
  </si>
  <si>
    <t>о назначении административного наказания</t>
  </si>
  <si>
    <t>о прекращении производства</t>
  </si>
  <si>
    <t>отменены</t>
  </si>
  <si>
    <t>5.59</t>
  </si>
  <si>
    <t xml:space="preserve">Нарушение порядка рассмотрения обращений граждан
</t>
  </si>
  <si>
    <t xml:space="preserve">Движение во встречном направлении по дороге с односторонним движением
</t>
  </si>
  <si>
    <t>12.21.1
ч. 1 и 2,
12.21.2
ч. 1</t>
  </si>
  <si>
    <t>Нарушение правил перевозки крупногабаритных, тяжеловесных, опасных грузов</t>
  </si>
  <si>
    <t>9.1</t>
  </si>
  <si>
    <t>9.17</t>
  </si>
  <si>
    <t>9.18</t>
  </si>
  <si>
    <t>15.35</t>
  </si>
  <si>
    <t>20.10</t>
  </si>
  <si>
    <t>Управление ТС водителем, находящимся в состоянии опьянения</t>
  </si>
  <si>
    <t>Передача управления ТС лицу, находящемуся в состоянии опьянения</t>
  </si>
  <si>
    <t>Потребление наркотических средств или психотропных веществ без назначения врача в общественных местах</t>
  </si>
  <si>
    <t>20.20 ч. 3</t>
  </si>
  <si>
    <t>20.20 ч. 4</t>
  </si>
  <si>
    <t>Потребление иностранным гражданином или лицом без гражданства наркотических средств или психотропных веществ без назначения врача в общественных местах</t>
  </si>
  <si>
    <t>Всего поступило дел за отчетный период</t>
  </si>
  <si>
    <t>Текущая дата печати:</t>
  </si>
  <si>
    <t>Код:</t>
  </si>
  <si>
    <t>Окончено дел за отчетный период</t>
  </si>
  <si>
    <t>по протестам</t>
  </si>
  <si>
    <t>по жалобам</t>
  </si>
  <si>
    <t>М.П.</t>
  </si>
  <si>
    <t>номер телефона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</si>
  <si>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</si>
  <si>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</si>
  <si>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</si>
  <si>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13.15;
13.16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</si>
  <si>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</si>
  <si>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</si>
  <si>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</si>
  <si>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14.5</t>
  </si>
  <si>
    <t>14.6</t>
  </si>
  <si>
    <t>Обман потребителей</t>
  </si>
  <si>
    <t>14.7</t>
  </si>
  <si>
    <t>Иные правонарушения в области дорожного движения</t>
  </si>
  <si>
    <t>иные статьи
главы 12</t>
  </si>
  <si>
    <t>13.2</t>
  </si>
  <si>
    <t>13.3</t>
  </si>
  <si>
    <t>13.4</t>
  </si>
  <si>
    <t>13.6</t>
  </si>
  <si>
    <t>13.8</t>
  </si>
  <si>
    <t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</si>
  <si>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</si>
  <si>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</si>
  <si>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</si>
  <si>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административный арест</t>
  </si>
  <si>
    <t>лишение специального права</t>
  </si>
  <si>
    <t>дисквалификация</t>
  </si>
  <si>
    <t>приостановление деятельности</t>
  </si>
  <si>
    <t>конфискация</t>
  </si>
  <si>
    <t>5.5</t>
  </si>
  <si>
    <t>5.9</t>
  </si>
  <si>
    <t>5.11</t>
  </si>
  <si>
    <t>5.16</t>
  </si>
  <si>
    <t>5.18</t>
  </si>
  <si>
    <t>5.19</t>
  </si>
  <si>
    <t>5.20</t>
  </si>
  <si>
    <t>5.21</t>
  </si>
  <si>
    <t>19.5</t>
  </si>
  <si>
    <t xml:space="preserve">-из них представлено суду вновь с соблюдением сроков ст. 28.8 КоАП РФ </t>
  </si>
  <si>
    <t>Рассмотрено материалов, связанных с исполнением административных наказаний (ст.31.8 КоАП РФ)</t>
  </si>
  <si>
    <t>Незаконное привлечение к трудовой деятельности; нарушение правил привлечения в РФ иностранного гражданина или лица без гражданства, осуществляемой на торговых объектах; несоблюдение установленных в соответствии с ФЗ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</si>
  <si>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18.15-18.17</t>
  </si>
  <si>
    <t>Всего рассмотрено дел
(по числу лиц)</t>
  </si>
  <si>
    <t>Из гр.3 в сроки, свыше установленных ст. 29.6 КоАП РФ и др. нормативными актами</t>
  </si>
  <si>
    <t>Передано по подведомственности / подсудности</t>
  </si>
  <si>
    <t>Из графы 10:</t>
  </si>
  <si>
    <t>Из графы 10: Назначены административные наказания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</si>
  <si>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</si>
  <si>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</si>
  <si>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</si>
  <si>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</si>
  <si>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</si>
  <si>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</si>
  <si>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</si>
  <si>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</si>
  <si>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</si>
  <si>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</si>
  <si>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</si>
  <si>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</si>
  <si>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17.11; 
17.12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</si>
  <si>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</si>
  <si>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</si>
  <si>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</si>
  <si>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</si>
  <si>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</si>
  <si>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Нарушение законодательства об экспортном контроле</t>
  </si>
  <si>
    <t>14.20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</si>
  <si>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</si>
  <si>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</si>
  <si>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Незаконное занятие частной медицинской практикой, частной фармацевтической деятельностью либо народной медициной (целительством)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</si>
  <si>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РФ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</si>
  <si>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РФ</t>
  </si>
  <si>
    <t>Незаконная передача минеральных и (или) живых ресурсов на континентальном шельфе и (или) в исключительной экономической зоне РФ</t>
  </si>
  <si>
    <t>Незаконная рубка, повреждение лесных насаждений или самовольное выкапывание в лесах деревьев, кустарников, лиан</t>
  </si>
  <si>
    <t>Нарушение правил санитарной безопасности в лесах</t>
  </si>
  <si>
    <t>Нарушение правил пользования объектами животного мира и правил добычи (вылова) водных биологических ресурсов и иных правил, регламентирующих осуществление промышленного рыболовства, прибрежного рыболовства и других видов рыболовства</t>
  </si>
  <si>
    <t>Нарушение правил охраны водных биологических ресурсов</t>
  </si>
  <si>
    <t>Иные правонарушения в сельском хозяйстве, ветеринарии и мелиорации земель</t>
  </si>
  <si>
    <t>Самовольное подключение к сети электрической связи оконечного оборудования</t>
  </si>
  <si>
    <t>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</si>
  <si>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</si>
  <si>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</si>
  <si>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</si>
  <si>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должность                инициалы, фамилия                  подпись</t>
  </si>
  <si>
    <t>Раздел 6. Результаты рассмотрения дел по жалобам и протестам на не вступившие в законную силу решения 
по делам об административных правонарушениях</t>
  </si>
  <si>
    <t xml:space="preserve"> Окончено дел в отчетном периоде</t>
  </si>
  <si>
    <t>из граф 7-14 по протесту прокурора</t>
  </si>
  <si>
    <t>на постановление районного (гарнизонного) суда 1-й инстанции</t>
  </si>
  <si>
    <t>дисквали-
фикации</t>
  </si>
  <si>
    <t>администра-тивного выдворения как дополни-тельной меры наказания</t>
  </si>
  <si>
    <t>с передачей дела прокурору, 
в орган предвари-
тельного следствия или в орган дознания</t>
  </si>
  <si>
    <t>с возвращением на новое рассмотрение</t>
  </si>
  <si>
    <r>
      <t xml:space="preserve">Всего рассмотрено </t>
    </r>
    <r>
      <rPr>
        <b/>
        <sz val="10"/>
        <color indexed="8"/>
        <rFont val="Times New Roman CYR"/>
        <family val="0"/>
      </rPr>
      <t>дел по жалобам и протестам</t>
    </r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</si>
  <si>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</si>
  <si>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Неисполнение распоряжения судьи или судебного пристава по обеспечению установленного порядка деятельности судов</t>
  </si>
  <si>
    <t>Нарушение порядка ценообразования</t>
  </si>
  <si>
    <t>Непринятие мер по частному определению суда или представлению судьи</t>
  </si>
  <si>
    <t>Иные правонарушения в области предпринимательской деятельности</t>
  </si>
  <si>
    <t>Нарушение правил обращения с ломом и отходами цветных и чёрных металлов и их отчуждения</t>
  </si>
  <si>
    <t>14.26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</si>
  <si>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</si>
  <si>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</si>
  <si>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оставлены без изменения постановление и все решения по делу</t>
  </si>
  <si>
    <t>постановление изменено</t>
  </si>
  <si>
    <t>Нарушение правил организации деятельности по продаже товаров (выполнению работ, оказанию услуг) на розничных рынках</t>
  </si>
  <si>
    <t>14.34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</si>
  <si>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</si>
  <si>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</si>
  <si>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15.10</t>
  </si>
  <si>
    <t>На постановления о назначении административного наказания в виде:</t>
  </si>
  <si>
    <t>Нарушение порядка изготовления или распространения продукции средств массовой информации</t>
  </si>
  <si>
    <t>изменены</t>
  </si>
  <si>
    <t>с прекращением производства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</si>
  <si>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</si>
  <si>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</si>
  <si>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</si>
  <si>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</si>
  <si>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</si>
  <si>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Нарушение законодательства о государственной регистрации юридических лиц и индивидуальных предпринимателей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</si>
  <si>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</si>
  <si>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</si>
  <si>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</si>
  <si>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правового режима контртеррористической операции</t>
  </si>
  <si>
    <t>20.27</t>
  </si>
  <si>
    <t>Статьи КоАП РФ</t>
  </si>
  <si>
    <t xml:space="preserve">14.12 </t>
  </si>
  <si>
    <t xml:space="preserve">14.25 </t>
  </si>
  <si>
    <t>14.29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</si>
  <si>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</si>
  <si>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</si>
  <si>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</si>
  <si>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продажи отдельных видов товаров</t>
  </si>
  <si>
    <t>14.15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</si>
  <si>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</si>
  <si>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Раздел 4. Справка к разделу 3 "Рассмотрение дел по жалобам и протестам на не вступившие в законную силу постановления по делам об административных правонарушениях"</t>
  </si>
  <si>
    <t>Незаконный оборот наркотических средств, психотропных веществ или их аналогов</t>
  </si>
  <si>
    <t>6.8</t>
  </si>
  <si>
    <t>Потребление наркотических средств или психотропных веществ без назначения врача</t>
  </si>
  <si>
    <t>6.9</t>
  </si>
  <si>
    <t>Пропаганда наркотических средств, психотропных веществ или их прекурсоров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</si>
  <si>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</si>
  <si>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</si>
  <si>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</si>
  <si>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</si>
  <si>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</si>
  <si>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</si>
  <si>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</si>
  <si>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</si>
  <si>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</si>
  <si>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</si>
  <si>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</si>
  <si>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>11.7; 
11.9; 
11.11</t>
  </si>
  <si>
    <t>11.21; 
11.22</t>
  </si>
  <si>
    <t>из графы 4 по протесту прокурора</t>
  </si>
  <si>
    <t>На другие постановления и определения</t>
  </si>
  <si>
    <t>лишения специального права</t>
  </si>
  <si>
    <t xml:space="preserve">о прекращении производства по делу </t>
  </si>
  <si>
    <t>по иным жалобам и протестам</t>
  </si>
  <si>
    <t xml:space="preserve">А </t>
  </si>
  <si>
    <t>Остаток неокончен-ных дел на конец отчетного периода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</si>
  <si>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</si>
  <si>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</si>
  <si>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</si>
  <si>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 xml:space="preserve">админист-ративного штрафа </t>
  </si>
  <si>
    <t>администра-тивного ареста</t>
  </si>
  <si>
    <t>администра-тивного выдворения</t>
  </si>
  <si>
    <t>о передаче дела по подведомст- венности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</si>
  <si>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</si>
  <si>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</si>
  <si>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предупреж-дения</t>
  </si>
  <si>
    <t>Остаток неокончен-
ных дел на начало года</t>
  </si>
  <si>
    <t>Оставлено без рассмотрения</t>
  </si>
  <si>
    <t>отменено решение и постановление с направлением по подведомственности, подсудности</t>
  </si>
  <si>
    <t xml:space="preserve">отменено решение суда на постановление </t>
  </si>
  <si>
    <t xml:space="preserve">изменено решение суда на постановление </t>
  </si>
  <si>
    <t>Оскорбление</t>
  </si>
  <si>
    <t>Дискриминация</t>
  </si>
  <si>
    <t>Нарушение законодательства об организации предоставления государственных и муниципальных услуг</t>
  </si>
  <si>
    <t>Нарушение установленных законодательством о физической культуре и спорте требований о предотвращении допинга в спорте и борьбе с ним</t>
  </si>
  <si>
    <t>Причинение имущественного ущерба путем обмана и злоупотребления доверием</t>
  </si>
  <si>
    <t>20.8</t>
  </si>
  <si>
    <t>19.4.1</t>
  </si>
  <si>
    <t>7.23.1</t>
  </si>
  <si>
    <t>9.6</t>
  </si>
  <si>
    <t>14.1.1</t>
  </si>
  <si>
    <t>Из стр. 23: федеральным государственным гражданским служащим</t>
  </si>
  <si>
    <t>Из стр. 23: государственным гражданским служащим субъекта Российской Федерации</t>
  </si>
  <si>
    <t>Из стр. 1 по правонарушениям, совершенным иностранными гражданами и лицами без гражданства</t>
  </si>
  <si>
    <t xml:space="preserve">Воспрепятствование законной деятельности Уполномоченного при Президенте Российской Федерации по правам ребенка
</t>
  </si>
  <si>
    <t>на постановление районного (гарнизонного) суда 
1-й инстанции</t>
  </si>
  <si>
    <t>19.28 ч. 1</t>
  </si>
  <si>
    <t>19.28 ч. 2</t>
  </si>
  <si>
    <t>19.28 ч. 3</t>
  </si>
  <si>
    <t>Незаконное вознаграждение от имени юридического лица в крупном размере</t>
  </si>
  <si>
    <t>Руководитель</t>
  </si>
  <si>
    <t xml:space="preserve">Незаконное вознаграждение от имени юридического лица в особо крупном размере </t>
  </si>
  <si>
    <t xml:space="preserve">о передаче дела по подсудности </t>
  </si>
  <si>
    <t>Другие 
постановления и определения с удовлетворением жалоб и протестов</t>
  </si>
  <si>
    <t>приоста-новления деятельности</t>
  </si>
  <si>
    <t>с возвраще-нием на новое рассмотрение</t>
  </si>
  <si>
    <r>
      <t xml:space="preserve">с направлением по подведомст-венности, </t>
    </r>
    <r>
      <rPr>
        <b/>
        <sz val="10"/>
        <color indexed="8"/>
        <rFont val="Times New Roman CYR"/>
        <family val="0"/>
      </rPr>
      <t>подсудности</t>
    </r>
  </si>
  <si>
    <t>с направлением по подведомст-венности</t>
  </si>
  <si>
    <t>в том числе в сроки, свыше установленных ст.30.5 КоАП РФ</t>
  </si>
  <si>
    <t xml:space="preserve">конфискации </t>
  </si>
  <si>
    <t>по основаниям
 ст. 2.9 
КоАП РФ</t>
  </si>
  <si>
    <t>по основаниям 
ст. 24.5 
КоАП РФ</t>
  </si>
  <si>
    <t xml:space="preserve">  военнослужащие</t>
  </si>
  <si>
    <t xml:space="preserve"> иностранные граждане и лица без гражданства</t>
  </si>
  <si>
    <t xml:space="preserve">Нарушение законодательства Российской Федерации о защите детей от информации, причиняющей вред их здоровью и (или) развитию
</t>
  </si>
  <si>
    <t xml:space="preserve">Незаконные организация и проведение азартных игр
</t>
  </si>
  <si>
    <t>Самовольное подключение и использование электрической, тепловой энергии, нефти или газа</t>
  </si>
  <si>
    <t>7.19</t>
  </si>
  <si>
    <t>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</t>
  </si>
  <si>
    <t>Иные правонарушения в промышленности, строительстве и энергетике</t>
  </si>
  <si>
    <t>иные 
статьи 
главы 8</t>
  </si>
  <si>
    <t>иные
 статьи 
главы 9</t>
  </si>
  <si>
    <r>
      <t xml:space="preserve">Дисквалификация назначена на срок
</t>
    </r>
    <r>
      <rPr>
        <b/>
        <sz val="11"/>
        <rFont val="Times New Roman CYR"/>
        <family val="1"/>
      </rPr>
      <t xml:space="preserve"> свыше 1,5 до 3 лет</t>
    </r>
  </si>
  <si>
    <r>
      <t xml:space="preserve">Нарушение правил </t>
    </r>
    <r>
      <rPr>
        <b/>
        <sz val="14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</si>
  <si>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8.26 
ч. 2,3</t>
  </si>
  <si>
    <t>8.31 
ч. 2,3</t>
  </si>
  <si>
    <t>8.40
 ч. 3,4</t>
  </si>
  <si>
    <t>11.5; 
11.17
ч. 4,6</t>
  </si>
  <si>
    <t>12.2 
ч. 2,4</t>
  </si>
  <si>
    <t xml:space="preserve">12.4
 ч.1,2 </t>
  </si>
  <si>
    <t>12.7
 ч.2</t>
  </si>
  <si>
    <t>12.8 ч. 2, 
ч. 4 (по составу ч.2)</t>
  </si>
  <si>
    <t>12.9
 ч.4</t>
  </si>
  <si>
    <t>12.10
ч.1,3</t>
  </si>
  <si>
    <t>12.17 
ч.2</t>
  </si>
  <si>
    <t>12.27 
ч.2, 3</t>
  </si>
  <si>
    <t>13.11;
13.12 
ч. 2,4,5;
13.13;
13.14</t>
  </si>
  <si>
    <t>14.25 
ч. 1,2,4</t>
  </si>
  <si>
    <t>14.17
 ч. 1,3,4</t>
  </si>
  <si>
    <t>14.4 
ч. 2</t>
  </si>
  <si>
    <t>16.3 
ч.2</t>
  </si>
  <si>
    <t>16.9
 ч. 1</t>
  </si>
  <si>
    <t>16.18
 ч. 1</t>
  </si>
  <si>
    <t>18.11
 ч. 1;
18.12</t>
  </si>
  <si>
    <t>18.11 
ч. 2;
18.13</t>
  </si>
  <si>
    <t>20.20 
ч. 3</t>
  </si>
  <si>
    <t>20.20 
ч. 4</t>
  </si>
  <si>
    <t>20.25 
ч.1</t>
  </si>
  <si>
    <t>20.25 
ч. 2</t>
  </si>
  <si>
    <t>6.16.1</t>
  </si>
  <si>
    <t>Рассмотрено с сроки, свыше установленных ст. 29.6 КоАП РФ, в случаях недоставления лица в день получения судьей материалов дела, в отношении которого возбуждено дело об административном правонарушении, влекущее применение административного ареста либо административного выдворения (из раздела 1 строки 1 графы 5)</t>
  </si>
  <si>
    <t>иные статьи КоАП РФ</t>
  </si>
  <si>
    <t>20.30</t>
  </si>
  <si>
    <t>Нарушение требований обеспечения безопасности и антитеррористической защищенности объектов топливно-энергетического комплекса</t>
  </si>
  <si>
    <t>14.4</t>
  </si>
  <si>
    <t>14.47</t>
  </si>
  <si>
    <t>14.48</t>
  </si>
  <si>
    <t>НПА субъек-тов РФ</t>
  </si>
  <si>
    <t>Нарушение иностранным гражданином или лицом без гражданства, подлежащими реадмиссии, обязательных правил, связанных с реализацией международного договора Российской Федерации о реадмиссии</t>
  </si>
  <si>
    <t>18.18</t>
  </si>
  <si>
    <t>Воспрепятствование законной деятельности должностного лица органа государственного контроля (надзора)</t>
  </si>
  <si>
    <t xml:space="preserve">20.8 
</t>
  </si>
  <si>
    <t>Нарушение правил производства, продажи, хранения или учета оружия и патронов к нему,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</si>
  <si>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 xml:space="preserve">Уклонение иностранного гражданина или лица без гражданства от исполнения административного наказания в виде административного выдворения за пределы Российской Федерации в форме контролируемого самостоятельного выезда из Российской Федерации
</t>
  </si>
  <si>
    <t>20.25 
ч. 3</t>
  </si>
  <si>
    <t>Раздел 7. Результаты рассмотрения дел по жалобам и протестам на вступившие в законную силу постановления и решения по делам об административных правонарушениях</t>
  </si>
  <si>
    <t xml:space="preserve">Рассмотрено ходатайств о помещении в специальные учреждения иностранных граждан или лиц без гражданства, подлежащих выдворению за пределы Российской Федерации </t>
  </si>
  <si>
    <t xml:space="preserve">Розничная продажа несовершеннолетнему алкогольной продукции, если это действие не содержит уголовно наказуемого деяния
</t>
  </si>
  <si>
    <t>14.16
ч. 1,2,3</t>
  </si>
  <si>
    <t>14.16
ч. 2.1</t>
  </si>
  <si>
    <t>6.7</t>
  </si>
  <si>
    <t xml:space="preserve">Нарушение санитарно-эпидемиологических требований к условиям отдыха и оздоровления детей, их воспитания и обучения
</t>
  </si>
  <si>
    <t>обязательные работы</t>
  </si>
  <si>
    <t>20.2.2</t>
  </si>
  <si>
    <t xml:space="preserve">Организация массового одновременного пребывания и (или) передвижения граждан в общественных местах, повлекших нарушение общественного порядка
</t>
  </si>
  <si>
    <t xml:space="preserve">Уклонение от отбывания обязательных работ
</t>
  </si>
  <si>
    <t>20.25 
ч. 4</t>
  </si>
  <si>
    <t>Предоставление, опубликование или размещение недостоверной информации о размещении заказов на поставки товаров, выполнение работ, оказание услуг для нужд заказчиков, а также направление недостоверных сведений, внесение их в реестр контрактов, заключенных по итогам размещения заказов, реестр недобросовестных поставщиков</t>
  </si>
  <si>
    <t>7.31</t>
  </si>
  <si>
    <t>8.2; 8.3</t>
  </si>
  <si>
    <t xml:space="preserve">Несоблюдение экологических и санитарно-эпидемиологических требований при обращении с отходами производства и потребления или иными опасными веществами; нарушение правил обращения с пестицидами и агрохимикатами
</t>
  </si>
  <si>
    <t>Нарушение режима использования земельных участков и лесов в водоохранных зонах</t>
  </si>
  <si>
    <t>8.12 ч. 2</t>
  </si>
  <si>
    <t>8.21 
ч. 1,3</t>
  </si>
  <si>
    <t xml:space="preserve">Нарушение правил охраны атмосферного воздуха
</t>
  </si>
  <si>
    <t>8.34;
8.35</t>
  </si>
  <si>
    <t xml:space="preserve">Нарушение правил охраны и использования природных ресурсов на особо охраняемых природных территориях
</t>
  </si>
  <si>
    <t>8.39</t>
  </si>
  <si>
    <t xml:space="preserve">Нарушение норм и правил безопасности гидротехнических сооружений
</t>
  </si>
  <si>
    <t>9.2</t>
  </si>
  <si>
    <t xml:space="preserve">Нарушение правил или норм эксплуатации тракторов, самоходных, дорожно-строительных и иных машин и оборудования
</t>
  </si>
  <si>
    <t>9.3</t>
  </si>
  <si>
    <t xml:space="preserve">9.4
ч.2,3;
9.5;
9.5.1
</t>
  </si>
  <si>
    <t xml:space="preserve">Нарушение правил использования атомной энергии и учета ядерных материалов и радиоактивных веществ
</t>
  </si>
  <si>
    <t>9.9;
9.11;
9.16;
9.17;
9.18</t>
  </si>
  <si>
    <t xml:space="preserve">Нарушение законодательства о пользовании топливом и энергетикой 
</t>
  </si>
  <si>
    <t xml:space="preserve">Нарушение правил в области строительства и ремонта объектов капитального строительства; несоблюдение требований к выдаче свидетельства о допуске к работам
</t>
  </si>
  <si>
    <t xml:space="preserve">Нарушение порядка создания, использования или транспортировки биологических коллекций; уничтожение редких и находящихся под угрозой исчезновения видов животных или растений
</t>
  </si>
  <si>
    <t xml:space="preserve">Нарушение правил оборота подкарантинной продукции; нарушение правил карантина животных или других ветеринарно-санитарных правил правил перевозки или убоя животных, переработки, хранения или реализации продуктов животноводства
</t>
  </si>
  <si>
    <t xml:space="preserve">10.3;
10.6;
10.8
</t>
  </si>
  <si>
    <t>13.7</t>
  </si>
  <si>
    <t xml:space="preserve">Несоблюдение установленных правил и норм, регулирующих порядок проектирования, строительства и эксплуатации сетей и сооружений связи
</t>
  </si>
  <si>
    <t xml:space="preserve">Ограничение конкуренции органами власти, органами местного самоуправления
</t>
  </si>
  <si>
    <t>14.9
ч.2</t>
  </si>
  <si>
    <t xml:space="preserve">Злоупотребление доминирующим положением на товарном рынке; манипулирование ценами на оптовом и (или) розничных рынках электрической энергии (мощности)
</t>
  </si>
  <si>
    <t>14.31;
14.31.1;
14.31.2</t>
  </si>
  <si>
    <t xml:space="preserve">Нарушение требований законодательства, касающихся представления и раскрытия информации на финансовых рынках
</t>
  </si>
  <si>
    <t>15.19
ч.1,2</t>
  </si>
  <si>
    <t xml:space="preserve">Неправомерное использование инсайдерской информации
</t>
  </si>
  <si>
    <t xml:space="preserve">Нарушение правил ведения реестра владельцев ценных бумаг
</t>
  </si>
  <si>
    <t>15.22
ч.1,2</t>
  </si>
  <si>
    <t>Нарушение требований, касающихся деятельности профессиональных участников рынка ценных бумаг, клиринговых организаций, лиц, осуществляющих функции центрального контрагента, акционерных инвестиционных фондов, негосударственных пенсионных фондов и др. участников рынка</t>
  </si>
  <si>
    <t>Манипулирование рынком (ценных бумаг)</t>
  </si>
  <si>
    <t>Всего (сумма строк 2, 235, 236)</t>
  </si>
  <si>
    <t>12.5
ч. 3-7</t>
  </si>
  <si>
    <t>Из раздела 1 строки 1 графы 10: подвергнуто административным наказаниям лиц, дела в отношении которых рассмотрены без участия привлекаемых лиц</t>
  </si>
  <si>
    <t>из графы 27: из них взысканные принудительно и уплаченные добровольно</t>
  </si>
  <si>
    <t>наложенные по вступившим в законную силу в отчетном периоде**</t>
  </si>
  <si>
    <t>19.6.1</t>
  </si>
  <si>
    <t xml:space="preserve">решение изменено </t>
  </si>
  <si>
    <t>районный (гарнизонный) суд</t>
  </si>
  <si>
    <t>мировой судья</t>
  </si>
  <si>
    <r>
      <t>(резерв</t>
    </r>
    <r>
      <rPr>
        <b/>
        <i/>
        <sz val="16"/>
        <rFont val="Times New Roman"/>
        <family val="1"/>
      </rPr>
      <t>)</t>
    </r>
  </si>
  <si>
    <t>19.6.1.</t>
  </si>
  <si>
    <t>Несоблюдение должностными лицами органов государственного контроля (надзора) требований законодательства о государственном контроле (надзоре)</t>
  </si>
  <si>
    <t>14.1.2</t>
  </si>
  <si>
    <t xml:space="preserve"> Осуществление предпринимательской деятельности в области транспорта без лицензии
</t>
  </si>
  <si>
    <t>Нарушение правил оборота наркотических средств, психотропных веществ и их прекурсоров либо хранения, учета, реализации, перевозки, приобретения, использования, ввоза, вывоза или уничтожения растений, содержащих НС И ПВ, их прекурсоры, их части</t>
  </si>
  <si>
    <t>Верховный Суд 
Российской Федерации</t>
  </si>
  <si>
    <t>Областные и равные им суды</t>
  </si>
  <si>
    <t>12.8 ч.1, 3, 4 (по составу ч.1)</t>
  </si>
  <si>
    <t>взысканные по постановлениям, вступившим в законную силу в предшествующие отчетные периоды</t>
  </si>
  <si>
    <t xml:space="preserve">Несоблюдение административных ограничений и невыполнение обязанностей, устанавливаемых при административном надзоре
</t>
  </si>
  <si>
    <t>Незаконное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приобретения, хранение, перевозка, сбыт или пересылка растений, содержащих прекурсоры НС или ПВ, либо их частей, содержащих прекурсоры НС или ПВ</t>
  </si>
  <si>
    <t>Код</t>
  </si>
  <si>
    <t>Наименование отчетного периода</t>
  </si>
  <si>
    <t>h</t>
  </si>
  <si>
    <t>Y</t>
  </si>
  <si>
    <t>А. ПРАВОНАРУШЕНИЯ, ПРЕДУСМОТРЕННЫЕ КоАП РФ (сумма строк 3-234)</t>
  </si>
  <si>
    <t>Из стр. 23: служащим органа местного самоуправления</t>
  </si>
  <si>
    <t>Из стр. 92: в состоянии опьянения наркотическими средствами или психотропными веществами
(при наличии в материалах дела заключения об установлении факта опьянения этими веществами)</t>
  </si>
  <si>
    <t>Раздел 1. Результаты рассмотрения дел об административных правонарушениях по I инстанции (по числу лиц)</t>
  </si>
  <si>
    <t>наложенные по вынесенным постановлениям в отчетном периоде                             (1 инстанция)</t>
  </si>
  <si>
    <t>Раздел 2. Справка к Разделу 1</t>
  </si>
  <si>
    <t>Раздел 8. Сведения о вступивших в законную силу постановлениях о назначении административного наказания в виде дисквалификации</t>
  </si>
  <si>
    <t>Дисквалификация назначена на срок 
до 1,5 лет (вкл.)</t>
  </si>
  <si>
    <t>Примечание к разделу 8: постановления вступившие в законную силу в отчетном периоде указываются с учетом результатов обжалования не вступивших в законную силу постановлений и решений на постановления.</t>
  </si>
  <si>
    <r>
      <t xml:space="preserve">Всего </t>
    </r>
    <r>
      <rPr>
        <b/>
        <sz val="10"/>
        <rFont val="Times New Roman CYR"/>
        <family val="0"/>
      </rPr>
      <t>дел по жалобам и протестам</t>
    </r>
  </si>
  <si>
    <r>
      <t>из стр. 4</t>
    </r>
    <r>
      <rPr>
        <b/>
        <sz val="9"/>
        <rFont val="Times New Roman CYR"/>
        <family val="1"/>
      </rPr>
      <t xml:space="preserve"> на постановление о назначении: 
- штрафа</t>
    </r>
  </si>
  <si>
    <r>
      <t xml:space="preserve">Остаток неокончен-
ных </t>
    </r>
    <r>
      <rPr>
        <b/>
        <sz val="10"/>
        <rFont val="Times New Roman CYR"/>
        <family val="0"/>
      </rPr>
      <t>производств</t>
    </r>
    <r>
      <rPr>
        <b/>
        <sz val="10"/>
        <rFont val="Times New Roman CYR"/>
        <family val="1"/>
      </rPr>
      <t xml:space="preserve"> на начало года</t>
    </r>
  </si>
  <si>
    <r>
      <t xml:space="preserve">Всего поступило </t>
    </r>
    <r>
      <rPr>
        <b/>
        <sz val="10"/>
        <rFont val="Times New Roman CYR"/>
        <family val="0"/>
      </rPr>
      <t>жалоб и протестов</t>
    </r>
    <r>
      <rPr>
        <b/>
        <sz val="10"/>
        <rFont val="Times New Roman CYR"/>
        <family val="1"/>
      </rPr>
      <t xml:space="preserve"> за отчетный период</t>
    </r>
  </si>
  <si>
    <r>
      <t>Возвращено</t>
    </r>
    <r>
      <rPr>
        <b/>
        <sz val="10"/>
        <rFont val="Times New Roman CYR"/>
        <family val="1"/>
      </rPr>
      <t>, оставлено без рассмотрения</t>
    </r>
  </si>
  <si>
    <r>
      <t xml:space="preserve">Результат рассмотрения жалобы (протеста) 
на постановление
</t>
    </r>
    <r>
      <rPr>
        <b/>
        <sz val="8"/>
        <rFont val="Times New Roman"/>
        <family val="1"/>
      </rPr>
      <t>(в том числе с отменой последующих решений)</t>
    </r>
  </si>
  <si>
    <r>
      <t xml:space="preserve">Результат рассмотрения жалобы (протеста) 
на решение без отмены постановления 
</t>
    </r>
    <r>
      <rPr>
        <b/>
        <sz val="8"/>
        <rFont val="Times New Roman"/>
        <family val="1"/>
      </rPr>
      <t>(в том числе с отменой последующих решений)</t>
    </r>
  </si>
  <si>
    <r>
      <t xml:space="preserve">Остаток неокончен-ных </t>
    </r>
    <r>
      <rPr>
        <b/>
        <sz val="10"/>
        <rFont val="Times New Roman CYR"/>
        <family val="0"/>
      </rPr>
      <t>производств</t>
    </r>
    <r>
      <rPr>
        <b/>
        <sz val="10"/>
        <rFont val="Times New Roman CYR"/>
        <family val="1"/>
      </rPr>
      <t xml:space="preserve"> на конец отчетного периода</t>
    </r>
  </si>
  <si>
    <t>Контрольное равенство: графа 4 равна сумме граф 1-3; строка 4 равна сумме строк 1-3</t>
  </si>
  <si>
    <t>Контрольные равенства: графа 1 равна сумме граф 2-10,12-17; графа 1 раздела 4 должна быть равна графе 7 раздела 3; строка 4 равна сумме строк 1-3</t>
  </si>
  <si>
    <t>Контрольные равенства: сумма граф 1 и 2 равна сумме граф 5, 7 и 9;  графа 2 равна сумме граф 3-4;  строка 4 равна сумме строк 1-3</t>
  </si>
  <si>
    <r>
      <t xml:space="preserve">Всего поступило </t>
    </r>
    <r>
      <rPr>
        <b/>
        <sz val="10"/>
        <rFont val="Times New Roman CYR"/>
        <family val="0"/>
      </rPr>
      <t>дел</t>
    </r>
    <r>
      <rPr>
        <b/>
        <sz val="10"/>
        <rFont val="Times New Roman CYR"/>
        <family val="1"/>
      </rPr>
      <t xml:space="preserve"> за отчетный период</t>
    </r>
  </si>
  <si>
    <t>Cтатус</t>
  </si>
  <si>
    <t>Код формулы</t>
  </si>
  <si>
    <t>Формула</t>
  </si>
  <si>
    <t>Описание формулы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</si>
  <si>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</si>
  <si>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</si>
  <si>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</si>
  <si>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</si>
  <si>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</si>
  <si>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</si>
  <si>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</si>
  <si>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</si>
  <si>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</si>
  <si>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</si>
  <si>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</si>
  <si>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</si>
  <si>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</si>
  <si>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</si>
  <si>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</si>
  <si>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</si>
  <si>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</si>
  <si>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</si>
  <si>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</si>
  <si>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</si>
  <si>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</si>
  <si>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</si>
  <si>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</si>
  <si>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</si>
  <si>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</si>
  <si>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</si>
  <si>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</si>
  <si>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</si>
  <si>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</si>
  <si>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</si>
  <si>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</si>
  <si>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</si>
  <si>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</si>
  <si>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</si>
  <si>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</si>
  <si>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</si>
  <si>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</si>
  <si>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</si>
  <si>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</si>
  <si>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</si>
  <si>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</si>
  <si>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</si>
  <si>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</si>
  <si>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</si>
  <si>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</si>
  <si>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</si>
  <si>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</si>
  <si>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</si>
  <si>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</si>
  <si>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</si>
  <si>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</si>
  <si>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</si>
  <si>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</si>
  <si>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</si>
  <si>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</si>
  <si>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</si>
  <si>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</si>
  <si>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</si>
  <si>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</si>
  <si>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</si>
  <si>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</si>
  <si>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</si>
  <si>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</si>
  <si>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</si>
  <si>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</si>
  <si>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</si>
  <si>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</si>
  <si>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</si>
  <si>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</si>
  <si>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</si>
  <si>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</si>
  <si>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</si>
  <si>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</si>
  <si>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</si>
  <si>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</si>
  <si>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</si>
  <si>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</si>
  <si>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</si>
  <si>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</si>
  <si>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</si>
  <si>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</si>
  <si>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</si>
  <si>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</si>
  <si>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</si>
  <si>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Областной и равный ему суд</t>
  </si>
  <si>
    <t>Ф.F2s разд.2 стл.1 сумма стр.4-10=0</t>
  </si>
  <si>
    <t>(s,v) Строки не заполняются</t>
  </si>
  <si>
    <t>Ф.F2s разд.7 сумма стл.1-2 стр.1=Ф.F2s разд.7 сумма стл.3-4 стр.1+Ф.F2s разд.7 стл.18 стр.1</t>
  </si>
  <si>
    <t>(s,v,q,b) Сумма граф 1-2 д/б равна сумме граф 3, 4, 18</t>
  </si>
  <si>
    <t>Ф.F2s разд.7 сумма стл.1-2 стр.2=Ф.F2s разд.7 сумма стл.3-4 стр.2+Ф.F2s разд.7 стл.18 стр.2</t>
  </si>
  <si>
    <t>Ф.F2s разд.7 сумма стл.1-2 стр.3=Ф.F2s разд.7 сумма стл.3-4 стр.3+Ф.F2s разд.7 стл.18 стр.3</t>
  </si>
  <si>
    <t>Ф.F2s разд.7 сумма стл.1-2 стр.4=Ф.F2s разд.7 сумма стл.3-4 стр.4+Ф.F2s разд.7 стл.18 стр.4</t>
  </si>
  <si>
    <t>Ф.F2s разд.6 стл.4 стр.1=Ф.F2s разд.6 сумма стл.5-12 стр.1</t>
  </si>
  <si>
    <t>(s,v,q,b) Графа 4 д/б равна сумме граф 5-12</t>
  </si>
  <si>
    <t>Ф.F2s разд.6 стл.4 стр.2=Ф.F2s разд.6 сумма стл.5-12 стр.2</t>
  </si>
  <si>
    <t>Ф.F2s разд.6 стл.4 стр.3=Ф.F2s разд.6 сумма стл.5-12 стр.3</t>
  </si>
  <si>
    <t>Ф.F2s разд.6 стл.4 стр.4=Ф.F2s разд.6 сумма стл.5-12 стр.4</t>
  </si>
  <si>
    <t>Ф.F2s разд.6 сумма стл.1-2 стр.1=Ф.F2s разд.6 сумма стл.3-4 стр.1+Ф.F2s разд.6 стл.13 стр.1</t>
  </si>
  <si>
    <t>(s,v,q,b) Сумма граф 1-2 д/б равна сумме граф 3, 4, 13</t>
  </si>
  <si>
    <t>Ф.F2s разд.6 сумма стл.1-2 стр.2=Ф.F2s разд.6 сумма стл.3-4 стр.2+Ф.F2s разд.6 стл.13 стр.2</t>
  </si>
  <si>
    <t>Ф.F2s разд.6 сумма стл.1-2 стр.3=Ф.F2s разд.6 сумма стл.3-4 стр.3+Ф.F2s разд.6 стл.13 стр.3</t>
  </si>
  <si>
    <t>Ф.F2s разд.6 сумма стл.1-2 стр.4=Ф.F2s разд.6 сумма стл.3-4 стр.4+Ф.F2s разд.6 стл.13 стр.4</t>
  </si>
  <si>
    <t>Ф.F2s разд.7 стл.4 стр.1&gt;=Ф.F2s разд.7 сумма стл.6-15 стр.1</t>
  </si>
  <si>
    <t>(s,v,q,b) Окончено дел &gt;= результаты рассмотрения дел по существу (вв. 01.08.09)</t>
  </si>
  <si>
    <t>Ф.F2s разд.7 стл.4 стр.2&gt;=Ф.F2s разд.7 сумма стл.6-15 стр.2</t>
  </si>
  <si>
    <t>Ф.F2s разд.7 стл.4 стр.3&gt;=Ф.F2s разд.7 сумма стл.6-15 стр.3</t>
  </si>
  <si>
    <t>Ф.F2s разд.7 стл.4 стр.4&gt;=Ф.F2s разд.7 сумма стл.6-15 стр.4</t>
  </si>
  <si>
    <t>Ф.F2s разд.8 сумма стл.1-23 сумма стр.1-2=0</t>
  </si>
  <si>
    <t>(s,v,q,b) Раздел не заполняется</t>
  </si>
  <si>
    <t>Ф.F2s разд.2 стл.1 сумма стр.1-2=0</t>
  </si>
  <si>
    <t>Ф.F2s разд.5 стл.1 стр.1=0</t>
  </si>
  <si>
    <t>(s,v) Строки 1-2 раздела 5 не заполняются</t>
  </si>
  <si>
    <t>Ф.F2s разд.5 стл.1 стр.2=0</t>
  </si>
  <si>
    <t>Ф.F2s разд.5 стл.2 стр.1=0</t>
  </si>
  <si>
    <t>Ф.F2s разд.5 стл.2 стр.2=0</t>
  </si>
  <si>
    <t>Ф.F2s разд.5 стл.3 стр.1=0</t>
  </si>
  <si>
    <t>Ф.F2s разд.5 стл.3 стр.2=0</t>
  </si>
  <si>
    <t>Ф.F2s разд.5 стл.4 стр.1=0</t>
  </si>
  <si>
    <t>Ф.F2s разд.5 стл.4 стр.2=0</t>
  </si>
  <si>
    <t>Ф.F2s разд.5 стл.5 стр.1=0</t>
  </si>
  <si>
    <t>Ф.F2s разд.5 стл.5 стр.2=0</t>
  </si>
  <si>
    <t>Ф.F2s разд.5 стл.6 стр.1=0</t>
  </si>
  <si>
    <t>Ф.F2s разд.5 стл.6 стр.2=0</t>
  </si>
  <si>
    <t>Ф.F2s разд.5 стл.7 стр.1=0</t>
  </si>
  <si>
    <t>Ф.F2s разд.5 стл.7 стр.2=0</t>
  </si>
  <si>
    <t>Ф.F2s разд.5 стл.8 стр.1=0</t>
  </si>
  <si>
    <t>Ф.F2s разд.5 стл.8 стр.2=0</t>
  </si>
  <si>
    <t>Ф.F2s разд.4 стл.1 стр.1=0</t>
  </si>
  <si>
    <t>(s,v) Строки 1-2 раздела 4 не заполняются</t>
  </si>
  <si>
    <t>Ф.F2s разд.4 стл.1 стр.2=0</t>
  </si>
  <si>
    <t>Ф.F2s разд.4 стл.2 стр.1=0</t>
  </si>
  <si>
    <t>Ф.F2s разд.4 стл.2 стр.2=0</t>
  </si>
  <si>
    <t>Ф.F2s разд.4 стл.3 стр.1=0</t>
  </si>
  <si>
    <t>Ф.F2s разд.4 стл.3 стр.2=0</t>
  </si>
  <si>
    <t>Ф.F2s разд.4 стл.4 стр.1=0</t>
  </si>
  <si>
    <t>Ф.F2s разд.4 стл.4 стр.2=0</t>
  </si>
  <si>
    <t>Ф.F2s разд.4 стл.5 стр.1=0</t>
  </si>
  <si>
    <t>Ф.F2s разд.4 стл.5 стр.2=0</t>
  </si>
  <si>
    <t>Ф.F2s разд.4 стл.6 стр.1=0</t>
  </si>
  <si>
    <t>Ф.F2s разд.4 стл.6 стр.2=0</t>
  </si>
  <si>
    <t>Ф.F2s разд.4 стл.7 стр.1=0</t>
  </si>
  <si>
    <t>Ф.F2s разд.4 стл.7 стр.2=0</t>
  </si>
  <si>
    <t>Ф.F2s разд.4 стл.8 стр.1=0</t>
  </si>
  <si>
    <t>Ф.F2s разд.4 стл.8 стр.2=0</t>
  </si>
  <si>
    <t>Ф.F2s разд.4 стл.9 стр.1=0</t>
  </si>
  <si>
    <t>Ф.F2s разд.4 стл.9 стр.2=0</t>
  </si>
  <si>
    <t>Ф.F2s разд.4 стл.10 стр.1=0</t>
  </si>
  <si>
    <t>Ф.F2s разд.4 стл.10 стр.2=0</t>
  </si>
  <si>
    <t>Ф.F2s разд.4 стл.11 стр.1=0</t>
  </si>
  <si>
    <t>Ф.F2s разд.4 стл.11 стр.2=0</t>
  </si>
  <si>
    <t>Ф.F2s разд.4 стл.12 стр.1=0</t>
  </si>
  <si>
    <t>Ф.F2s разд.4 стл.12 стр.2=0</t>
  </si>
  <si>
    <t>Ф.F2s разд.4 стл.13 стр.1=0</t>
  </si>
  <si>
    <t>Ф.F2s разд.4 стл.13 стр.2=0</t>
  </si>
  <si>
    <t>Ф.F2s разд.4 стл.14 стр.1=0</t>
  </si>
  <si>
    <t>Ф.F2s разд.4 стл.14 стр.2=0</t>
  </si>
  <si>
    <t>Ф.F2s разд.4 стл.15 стр.1=0</t>
  </si>
  <si>
    <t>Ф.F2s разд.4 стл.15 стр.2=0</t>
  </si>
  <si>
    <t>Ф.F2s разд.4 стл.16 стр.1=0</t>
  </si>
  <si>
    <t>Ф.F2s разд.4 стл.16 стр.2=0</t>
  </si>
  <si>
    <t>Ф.F2s разд.3 стл.1 стр.1=0</t>
  </si>
  <si>
    <t>(s,v) Строки 1-2 раздела 3 не заполняются</t>
  </si>
  <si>
    <t>Ф.F2s разд.3 стл.1 стр.2=0</t>
  </si>
  <si>
    <t>Ф.F2s разд.3 стл.2 стр.1=0</t>
  </si>
  <si>
    <t>Ф.F2s разд.3 стл.2 стр.2=0</t>
  </si>
  <si>
    <t>Ф.F2s разд.3 стл.3 стр.1=0</t>
  </si>
  <si>
    <t>Ф.F2s разд.3 стл.3 стр.2=0</t>
  </si>
  <si>
    <t>Ф.F2s разд.3 стл.4 стр.1=0</t>
  </si>
  <si>
    <t>Ф.F2s разд.3 стл.4 стр.2=0</t>
  </si>
  <si>
    <t>Ф.F2s разд.3 стл.5 стр.1=0</t>
  </si>
  <si>
    <t>Ф.F2s разд.3 стл.5 стр.2=0</t>
  </si>
  <si>
    <t>Ф.F2s разд.3 стл.6 стр.1=0</t>
  </si>
  <si>
    <t>Ф.F2s разд.3 стл.6 стр.2=0</t>
  </si>
  <si>
    <t>Ф.F2s разд.3 стл.7 стр.1=0</t>
  </si>
  <si>
    <t>Ф.F2s разд.3 стл.7 стр.2=0</t>
  </si>
  <si>
    <t>Ф.F2s разд.3 стл.8 стр.1=0</t>
  </si>
  <si>
    <t>Ф.F2s разд.3 стл.8 стр.2=0</t>
  </si>
  <si>
    <t>Ф.F2s разд.3 стл.9 стр.1=0</t>
  </si>
  <si>
    <t>Ф.F2s разд.3 стл.9 стр.2=0</t>
  </si>
  <si>
    <t>Ф.F2s разд.1 сумма стл.1-32 сумма стр.1-245=0</t>
  </si>
  <si>
    <t>(s,v,q,b) В судах облзвена, окружных (флотских) военных судах и ВС РФ не рассматриваются дела об административных правонарушениях по 1 инстанции</t>
  </si>
  <si>
    <t>Ф.F2s разд.7 стл.16 стр.1&lt;=Ф.F2s разд.7 сумма стл.7-14 стр.1</t>
  </si>
  <si>
    <t>(s,v,q,b) Из граф 4-11 по протесту прокурора</t>
  </si>
  <si>
    <t>Ф.F2s разд.7 стл.16 стр.2&lt;=Ф.F2s разд.7 сумма стл.7-14 стр.2</t>
  </si>
  <si>
    <t>Ф.F2s разд.7 стл.16 стр.3&lt;=Ф.F2s разд.7 сумма стл.7-14 стр.3</t>
  </si>
  <si>
    <t>Ф.F2s разд.7 стл.16 стр.4&lt;=Ф.F2s разд.7 сумма стл.7-14 стр.4</t>
  </si>
  <si>
    <t>Ф.F2s разд.7 стл.5 стр.1&lt;=Ф.F2s разд.7 стл.4 стр.1</t>
  </si>
  <si>
    <t>(s,v,q,b) Из графы 1 по протесту прокурора</t>
  </si>
  <si>
    <t>Ф.F2s разд.7 стл.5 стр.2&lt;=Ф.F2s разд.7 стл.4 стр.2</t>
  </si>
  <si>
    <t>Ф.F2s разд.7 стл.5 стр.3&lt;=Ф.F2s разд.7 стл.4 стр.3</t>
  </si>
  <si>
    <t>Ф.F2s разд.7 стл.5 стр.4&lt;=Ф.F2s разд.7 стл.4 стр.4</t>
  </si>
  <si>
    <t>Ф.F2s разд.7 стл.1 стр.4=Ф.F2s разд.7 стл.1 сумма стр.1-3</t>
  </si>
  <si>
    <t>(s,v,q,b) Всего дел в надзорной инстанции</t>
  </si>
  <si>
    <t>Ф.F2s разд.7 стл.2 стр.4=Ф.F2s разд.7 стл.2 сумма стр.1-3</t>
  </si>
  <si>
    <t>Ф.F2s разд.7 стл.3 стр.4=Ф.F2s разд.7 стл.3 сумма стр.1-3</t>
  </si>
  <si>
    <t>Ф.F2s разд.7 стл.4 стр.4=Ф.F2s разд.7 стл.4 сумма стр.1-3</t>
  </si>
  <si>
    <t>Ф.F2s разд.7 стл.5 стр.4=Ф.F2s разд.7 стл.5 сумма стр.1-3</t>
  </si>
  <si>
    <t>Ф.F2s разд.7 стл.6 стр.4=Ф.F2s разд.7 стл.6 сумма стр.1-3</t>
  </si>
  <si>
    <t>Ф.F2s разд.7 стл.7 стр.4=Ф.F2s разд.7 стл.7 сумма стр.1-3</t>
  </si>
  <si>
    <t>Ф.F2s разд.7 стл.8 стр.4=Ф.F2s разд.7 стл.8 сумма стр.1-3</t>
  </si>
  <si>
    <t>Ф.F2s разд.7 стл.9 стр.4=Ф.F2s разд.7 стл.9 сумма стр.1-3</t>
  </si>
  <si>
    <t>Ф.F2s разд.7 стл.10 стр.4=Ф.F2s разд.7 стл.10 сумма стр.1-3</t>
  </si>
  <si>
    <t>Ф.F2s разд.7 стл.11 стр.4=Ф.F2s разд.7 стл.11 сумма стр.1-3</t>
  </si>
  <si>
    <t>Ф.F2s разд.7 стл.12 стр.4=Ф.F2s разд.7 стл.12 сумма стр.1-3</t>
  </si>
  <si>
    <t>Ф.F2s разд.7 стл.13 стр.4=Ф.F2s разд.7 стл.13 сумма стр.1-3</t>
  </si>
  <si>
    <t>Ф.F2s разд.7 стл.14 стр.4=Ф.F2s разд.7 стл.14 сумма стр.1-3</t>
  </si>
  <si>
    <t>Ф.F2s разд.7 стл.15 стр.4=Ф.F2s разд.7 стл.15 сумма стр.1-3</t>
  </si>
  <si>
    <t>Ф.F2s разд.7 стл.16 стр.4=Ф.F2s разд.7 стл.16 сумма стр.1-3</t>
  </si>
  <si>
    <t>Ф.F2s разд.7 стл.17 стр.4=Ф.F2s разд.7 стл.17 сумма стр.1-3</t>
  </si>
  <si>
    <t>Ф.F2s разд.7 стл.18 стр.4=Ф.F2s разд.7 стл.18 сумма стр.1-3</t>
  </si>
  <si>
    <t>Ф.F2s разд.7 стл.13 стр.3=0</t>
  </si>
  <si>
    <t>(s,v,q,b) Жалобы (протесты) на вступившие в законную силу решения на постановления районных судов 1 инстанции в судах облзвена не рассматриваются</t>
  </si>
  <si>
    <t>Ф.F2s разд.7 стл.14 стр.3=0</t>
  </si>
  <si>
    <t>Ф.F2s разд.6 стл.1 стр.4=Ф.F2s разд.6 стл.1 сумма стр.1-3</t>
  </si>
  <si>
    <t>(s,v,q,b) Всего дел по жалобам и протестам</t>
  </si>
  <si>
    <t>Ф.F2s разд.6 стл.2 стр.4=Ф.F2s разд.6 стл.2 сумма стр.1-3</t>
  </si>
  <si>
    <t>Ф.F2s разд.6 стл.3 стр.4=Ф.F2s разд.6 стл.3 сумма стр.1-3</t>
  </si>
  <si>
    <t>Ф.F2s разд.6 стл.4 стр.4=Ф.F2s разд.6 стл.4 сумма стр.1-3</t>
  </si>
  <si>
    <t>Ф.F2s разд.6 стл.5 стр.4=Ф.F2s разд.6 стл.5 сумма стр.1-3</t>
  </si>
  <si>
    <t>Ф.F2s разд.6 стл.6 стр.4=Ф.F2s разд.6 стл.6 сумма стр.1-3</t>
  </si>
  <si>
    <t>Ф.F2s разд.6 стл.7 стр.4=Ф.F2s разд.6 стл.7 сумма стр.1-3</t>
  </si>
  <si>
    <t>Ф.F2s разд.6 стл.8 стр.4=Ф.F2s разд.6 стл.8 сумма стр.1-3</t>
  </si>
  <si>
    <t>Ф.F2s разд.6 стл.9 стр.4=Ф.F2s разд.6 стл.9 сумма стр.1-3</t>
  </si>
  <si>
    <t>Ф.F2s разд.6 стл.10 стр.4=Ф.F2s разд.6 стл.10 сумма стр.1-3</t>
  </si>
  <si>
    <t>Ф.F2s разд.6 стл.11 стр.4=Ф.F2s разд.6 стл.11 сумма стр.1-3</t>
  </si>
  <si>
    <t>Ф.F2s разд.6 стл.12 стр.4=Ф.F2s разд.6 стл.12 сумма стр.1-3</t>
  </si>
  <si>
    <t>Ф.F2s разд.6 стл.13 стр.4=Ф.F2s разд.6 стл.13 сумма стр.1-3</t>
  </si>
  <si>
    <t>Ф.F2s разд.6 сумма стл.1-13 стр.1=0</t>
  </si>
  <si>
    <t>(s) Жалобы (протесты) на не вступившие в законную силу решения по постановлениям районного суда (1 инстанции) в судах облзвена не рассматриваются (жалобы (протесты) на постановления районных судов учитываются в разделах 3-5)</t>
  </si>
  <si>
    <t>Ф.F2s разд.2 стл.1 стр.11&gt;0</t>
  </si>
  <si>
    <t xml:space="preserve">(r,g,w,s,v,q) Штатная численность судей суда (судов, мировых участков) на конец отчетного периода </t>
  </si>
  <si>
    <t>Ф.F2s разд.2 стл.1 стр.12&gt;0</t>
  </si>
  <si>
    <t>(r,g,w,s,v,q) Количество судов (мировых участков), по которым составлен отчет</t>
  </si>
  <si>
    <t>Ф.F2s разд.3 стл.8 стр.1&lt;=Ф.F2s разд.3 стл.7 стр.1</t>
  </si>
  <si>
    <t>(r,g,s,v) В сроки свыше установленных ст.30.5</t>
  </si>
  <si>
    <t>Ф.F2s разд.3 стл.8 стр.2&lt;=Ф.F2s разд.3 стл.7 стр.2</t>
  </si>
  <si>
    <t>Ф.F2s разд.3 стл.8 стр.3&lt;=Ф.F2s разд.3 стл.7 стр.3</t>
  </si>
  <si>
    <t>Ф.F2s разд.3 стл.8 стр.4&lt;=Ф.F2s разд.3 стл.7 стр.4</t>
  </si>
  <si>
    <t>Ф.F2s разд.3 сумма стл.1-2 стр.1=Ф.F2s разд.3 стл.5 стр.1+Ф.F2s разд.3 стл.7 стр.1+Ф.F2s разд.3 стл.9 стр.1</t>
  </si>
  <si>
    <t>(r,g,s,v) Движение дел по жалобам и протестам</t>
  </si>
  <si>
    <t>Ф.F2s разд.3 сумма стл.1-2 стр.2=Ф.F2s разд.3 стл.5 стр.2+Ф.F2s разд.3 стл.7 стр.2+Ф.F2s разд.3 стл.9 стр.2</t>
  </si>
  <si>
    <t>Ф.F2s разд.3 сумма стл.1-2 стр.3=Ф.F2s разд.3 стл.5 стр.3+Ф.F2s разд.3 стл.7 стр.3+Ф.F2s разд.3 стл.9 стр.3</t>
  </si>
  <si>
    <t>Ф.F2s разд.3 сумма стл.1-2 стр.4=Ф.F2s разд.3 стл.5 стр.4+Ф.F2s разд.3 стл.7 стр.4+Ф.F2s разд.3 стл.9 стр.4</t>
  </si>
  <si>
    <t>Ф.F2s разд.3 стл.2 стр.1=Ф.F2s разд.3 сумма стл.3-4 стр.1</t>
  </si>
  <si>
    <t>(r,g,s,v) Поступило дел по жалобам и протестам</t>
  </si>
  <si>
    <t>Ф.F2s разд.3 стл.2 стр.2=Ф.F2s разд.3 сумма стл.3-4 стр.2</t>
  </si>
  <si>
    <t>Ф.F2s разд.3 стл.2 стр.3=Ф.F2s разд.3 сумма стл.3-4 стр.3</t>
  </si>
  <si>
    <t>Ф.F2s разд.3 стл.2 стр.4=Ф.F2s разд.3 сумма стл.3-4 стр.4</t>
  </si>
  <si>
    <t>Ф.F2s разд.3 стл.1 стр.4=Ф.F2s разд.3 стл.1 сумма стр.1-3</t>
  </si>
  <si>
    <t>(r,g,s,v) в разд.3 стр.4 равна сумме стр. 1-3</t>
  </si>
  <si>
    <t>Ф.F2s разд.3 стл.2 стр.4=Ф.F2s разд.3 стл.2 сумма стр.1-3</t>
  </si>
  <si>
    <t>Ф.F2s разд.3 стл.3 стр.4=Ф.F2s разд.3 стл.3 сумма стр.1-3</t>
  </si>
  <si>
    <t>Ф.F2s разд.3 стл.4 стр.4=Ф.F2s разд.3 стл.4 сумма стр.1-3</t>
  </si>
  <si>
    <t>Ф.F2s разд.3 стл.5 стр.4=Ф.F2s разд.3 стл.5 сумма стр.1-3</t>
  </si>
  <si>
    <t>Ф.F2s разд.3 стл.6 стр.4=Ф.F2s разд.3 стл.6 сумма стр.1-3</t>
  </si>
  <si>
    <t>Ф.F2s разд.3 стл.7 стр.4=Ф.F2s разд.3 стл.7 сумма стр.1-3</t>
  </si>
  <si>
    <t>Ф.F2s разд.3 стл.8 стр.4=Ф.F2s разд.3 стл.8 сумма стр.1-3</t>
  </si>
  <si>
    <t>Ф.F2s разд.3 стл.9 стр.4=Ф.F2s разд.3 стл.9 сумма стр.1-3</t>
  </si>
  <si>
    <t>Ф.F2s разд.5 сумма стл.4-8 стр.11&lt;=Ф.F2s разд.4 стл.11 стр.4</t>
  </si>
  <si>
    <t>(r,g,s,v) Постановления о назначении выдворения как дополнительной меры наказания</t>
  </si>
  <si>
    <t>Ф.F2s разд.5 сумма стл.4-8 стр.10&lt;=Ф.F2s разд.4 стл.10 стр.4</t>
  </si>
  <si>
    <t>(r,g,s,v) Постановления о назначении выдворения</t>
  </si>
  <si>
    <t>Ф.F2s разд.5 сумма стл.4-8 стр.9&lt;=Ф.F2s разд.4 стл.7 стр.4</t>
  </si>
  <si>
    <t>(r,g,s,v) Постановления о назначении адм приостановления деятельности</t>
  </si>
  <si>
    <t>Ф.F2s разд.5 сумма стл.4-8 стр.8&lt;=Ф.F2s разд.4 стл.6 стр.4</t>
  </si>
  <si>
    <t>(r,g,s,v) Постановления о назначении дисквалификации</t>
  </si>
  <si>
    <t>Ф.F2s разд.5 сумма стл.4-8 стр.7&lt;=Ф.F2s разд.4 стл.5 стр.4</t>
  </si>
  <si>
    <t>(r,g,s,v) Постановления о назначении административного ареста</t>
  </si>
  <si>
    <t>Ф.F2s разд.5 сумма стл.4-8 стр.6&lt;=Ф.F2s разд.4 стл.4 стр.4</t>
  </si>
  <si>
    <t>(r,g,s,v) Постановления о назначении лишения специального права</t>
  </si>
  <si>
    <t>Ф.F2s разд.5 сумма стл.4-8 стр.5&lt;=Ф.F2s разд.4 стл.3 стр.4</t>
  </si>
  <si>
    <t>(r,g,s,v) Постановления о назначении штрафа</t>
  </si>
  <si>
    <t>Ф.F2s разд.4 стл.11 стр.1&lt;=Ф.F2s разд.4 стл.3 стр.1</t>
  </si>
  <si>
    <t>(r,g,s,v) Выдворение как дополнительная мера</t>
  </si>
  <si>
    <t>Ф.F2s разд.4 стл.11 стр.2&lt;=Ф.F2s разд.4 стл.3 стр.2</t>
  </si>
  <si>
    <t>Ф.F2s разд.4 стл.11 стр.3&lt;=Ф.F2s разд.4 стл.3 стр.3</t>
  </si>
  <si>
    <t>Ф.F2s разд.4 стл.11 стр.4&lt;=Ф.F2s разд.4 стл.3 стр.4</t>
  </si>
  <si>
    <t>Ф.F2s разд.4 стл.11 стр.1&lt;=Ф.F2s разд.4 стл.1 стр.1-Ф.F2s разд.4 стл.10 стр.1</t>
  </si>
  <si>
    <t>Ф.F2s разд.4 стл.11 стр.2&lt;=Ф.F2s разд.4 стл.1 стр.2-Ф.F2s разд.4 стл.10 стр.2</t>
  </si>
  <si>
    <t>Ф.F2s разд.4 стл.11 стр.3&lt;=Ф.F2s разд.4 стл.1 стр.3-Ф.F2s разд.4 стл.10 стр.3</t>
  </si>
  <si>
    <t>Ф.F2s разд.4 стл.11 стр.4&lt;=Ф.F2s разд.4 стл.1 стр.4-Ф.F2s разд.4 стл.10 стр.4</t>
  </si>
  <si>
    <t>Ф.F2s разд.4 стл.1 стр.1=Ф.F2s разд.4 сумма стл.2-10 стр.1+Ф.F2s разд.4 сумма стл.12-17 стр.1</t>
  </si>
  <si>
    <t>(r,g,s,v) Всего дел на постановления</t>
  </si>
  <si>
    <t>Ф.F2s разд.4 стл.1 стр.2=Ф.F2s разд.4 сумма стл.2-10 стр.2+Ф.F2s разд.4 сумма стл.12-17 стр.2</t>
  </si>
  <si>
    <t>Ф.F2s разд.4 стл.1 стр.3=Ф.F2s разд.4 сумма стл.2-10 стр.3+Ф.F2s разд.4 сумма стл.12-17 стр.3</t>
  </si>
  <si>
    <t>Ф.F2s разд.4 стл.1 стр.4=Ф.F2s разд.4 сумма стл.2-10 стр.4+Ф.F2s разд.4 сумма стл.12-17 стр.4</t>
  </si>
  <si>
    <t>Ф.F2s разд.4 стл.1 стр.4=Ф.F2s разд.4 стл.1 сумма стр.1-3</t>
  </si>
  <si>
    <t>(r,g,s,v) в разд.4 стр.4 равна сумме стр. 1-3</t>
  </si>
  <si>
    <t>Ф.F2s разд.4 стл.2 стр.4=Ф.F2s разд.4 стл.2 сумма стр.1-3</t>
  </si>
  <si>
    <t>Ф.F2s разд.4 стл.3 стр.4=Ф.F2s разд.4 стл.3 сумма стр.1-3</t>
  </si>
  <si>
    <t>Ф.F2s разд.4 стл.4 стр.4=Ф.F2s разд.4 стл.4 сумма стр.1-3</t>
  </si>
  <si>
    <t>Ф.F2s разд.4 стл.5 стр.4=Ф.F2s разд.4 стл.5 сумма стр.1-3</t>
  </si>
  <si>
    <t>Ф.F2s разд.4 стл.6 стр.4=Ф.F2s разд.4 стл.6 сумма стр.1-3</t>
  </si>
  <si>
    <t>Ф.F2s разд.4 стл.7 стр.4=Ф.F2s разд.4 стл.7 сумма стр.1-3</t>
  </si>
  <si>
    <t>Ф.F2s разд.4 стл.8 стр.4=Ф.F2s разд.4 стл.8 сумма стр.1-3</t>
  </si>
  <si>
    <t>Ф.F2s разд.4 стл.9 стр.4=Ф.F2s разд.4 стл.9 сумма стр.1-3</t>
  </si>
  <si>
    <t>Ф.F2s разд.4 стл.10 стр.4=Ф.F2s разд.4 стл.10 сумма стр.1-3</t>
  </si>
  <si>
    <t>Ф.F2s разд.4 стл.11 стр.4=Ф.F2s разд.4 стл.11 сумма стр.1-3</t>
  </si>
  <si>
    <t>Ф.F2s разд.4 стл.12 стр.4=Ф.F2s разд.4 стл.12 сумма стр.1-3</t>
  </si>
  <si>
    <t>Ф.F2s разд.4 стл.13 стр.4=Ф.F2s разд.4 стл.13 сумма стр.1-3</t>
  </si>
  <si>
    <t>Ф.F2s разд.4 стл.14 стр.4=Ф.F2s разд.4 стл.14 сумма стр.1-3</t>
  </si>
  <si>
    <t>Ф.F2s разд.4 стл.15 стр.4=Ф.F2s разд.4 стл.15 сумма стр.1-3</t>
  </si>
  <si>
    <t>Ф.F2s разд.4 стл.16 стр.4=Ф.F2s разд.4 стл.16 сумма стр.1-3</t>
  </si>
  <si>
    <t>Ф.F2s разд.4 стл.17 стр.4=Ф.F2s разд.4 стл.17 сумма стр.1-3</t>
  </si>
  <si>
    <t>Ф.F2s разд.4 стл.1 стр.1=Ф.F2s разд.3 стл.7 стр.1</t>
  </si>
  <si>
    <t xml:space="preserve">(r,g,s,v) Справка по оконченным жалобам и протестам </t>
  </si>
  <si>
    <t>Ф.F2s разд.4 стл.1 стр.2=Ф.F2s разд.3 стл.7 стр.2</t>
  </si>
  <si>
    <t>Ф.F2s разд.4 стл.1 стр.3=Ф.F2s разд.3 стл.7 стр.3</t>
  </si>
  <si>
    <t>Ф.F2s разд.4 стл.1 стр.4=Ф.F2s разд.3 стл.7 стр.4</t>
  </si>
  <si>
    <t>Ф.F2s разд.5 стл.6 стр.5=0</t>
  </si>
  <si>
    <t>(r,g,s,v) На постановления по видам наказания не м.б. о прекращении</t>
  </si>
  <si>
    <t>Ф.F2s разд.5 стл.6 стр.6=0</t>
  </si>
  <si>
    <t>Ф.F2s разд.5 стл.6 стр.7=0</t>
  </si>
  <si>
    <t>Ф.F2s разд.5 стл.6 стр.8=0</t>
  </si>
  <si>
    <t>Ф.F2s разд.5 стл.6 стр.9=0</t>
  </si>
  <si>
    <t>Ф.F2s разд.5 стл.6 стр.10=0</t>
  </si>
  <si>
    <t>Ф.F2s разд.5 стл.6 стр.11=0</t>
  </si>
  <si>
    <t>Ф.F2s разд.5 стл.7 стр.5=0</t>
  </si>
  <si>
    <t>Ф.F2s разд.5 стл.7 стр.6=0</t>
  </si>
  <si>
    <t>Ф.F2s разд.5 стл.7 стр.7=0</t>
  </si>
  <si>
    <t>Ф.F2s разд.5 стл.7 стр.8=0</t>
  </si>
  <si>
    <t>Ф.F2s разд.5 стл.7 стр.9=0</t>
  </si>
  <si>
    <t>Ф.F2s разд.5 стл.7 стр.10=0</t>
  </si>
  <si>
    <t>Ф.F2s разд.5 стл.7 стр.11=0</t>
  </si>
  <si>
    <t>Ф.F2s разд.5 стл.1 стр.11&lt;=Ф.F2s разд.5 стл.1 стр.5</t>
  </si>
  <si>
    <t>Ф.F2s разд.5 стл.2 стр.11&lt;=Ф.F2s разд.5 стл.2 стр.5</t>
  </si>
  <si>
    <t>Ф.F2s разд.5 стл.3 стр.11&lt;=Ф.F2s разд.5 стл.3 стр.5</t>
  </si>
  <si>
    <t>Ф.F2s разд.5 стл.4 стр.11&lt;=Ф.F2s разд.5 стл.4 стр.5</t>
  </si>
  <si>
    <t>Ф.F2s разд.5 стл.5 стр.11&lt;=Ф.F2s разд.5 стл.5 стр.5</t>
  </si>
  <si>
    <t>Ф.F2s разд.5 стл.6 стр.11&lt;=Ф.F2s разд.5 стл.6 стр.5</t>
  </si>
  <si>
    <t>Ф.F2s разд.5 стл.7 стр.11&lt;=Ф.F2s разд.5 стл.7 стр.5</t>
  </si>
  <si>
    <t>Ф.F2s разд.5 стл.8 стр.11&lt;=Ф.F2s разд.5 стл.8 стр.5</t>
  </si>
  <si>
    <t>(r,g,s,v) По видам постановлений</t>
  </si>
  <si>
    <t>Ф.F2s разд.5 стл.1 стр.4=Ф.F2s разд.5 стл.1 сумма стр.1-3</t>
  </si>
  <si>
    <t>(r,g,s,v) в разд.5 стр.4 равна сумме стр. 1-3</t>
  </si>
  <si>
    <t>Ф.F2s разд.5 стл.2 стр.4=Ф.F2s разд.5 стл.2 сумма стр.1-3</t>
  </si>
  <si>
    <t>Ф.F2s разд.5 стл.3 стр.4=Ф.F2s разд.5 стл.3 сумма стр.1-3</t>
  </si>
  <si>
    <t>Ф.F2s разд.5 стл.4 стр.4=Ф.F2s разд.5 стл.4 сумма стр.1-3</t>
  </si>
  <si>
    <t>Ф.F2s разд.5 стл.5 стр.4=Ф.F2s разд.5 стл.5 сумма стр.1-3</t>
  </si>
  <si>
    <t>Ф.F2s разд.5 стл.6 стр.4=Ф.F2s разд.5 стл.6 сумма стр.1-3</t>
  </si>
  <si>
    <t>Ф.F2s разд.5 стл.7 стр.4=Ф.F2s разд.5 стл.7 сумма стр.1-3</t>
  </si>
  <si>
    <t>Ф.F2s разд.5 стл.8 стр.4=Ф.F2s разд.5 стл.8 сумма стр.1-3</t>
  </si>
  <si>
    <t>Ф.F2s разд.5 стл.4 стр.1=Ф.F2s разд.5 сумма стл.1-3 стр.1</t>
  </si>
  <si>
    <t>(r,g,s,v) Всего отменено</t>
  </si>
  <si>
    <t>Ф.F2s разд.5 стл.4 стр.2=Ф.F2s разд.5 сумма стл.1-3 стр.2</t>
  </si>
  <si>
    <t>Ф.F2s разд.5 стл.4 стр.3=Ф.F2s разд.5 сумма стл.1-3 стр.3</t>
  </si>
  <si>
    <t>Ф.F2s разд.5 стл.4 стр.4=Ф.F2s разд.5 сумма стл.1-3 стр.4</t>
  </si>
  <si>
    <t>Ф.F2s разд.5 стл.4 стр.5=Ф.F2s разд.5 сумма стл.1-3 стр.5</t>
  </si>
  <si>
    <t>Ф.F2s разд.5 стл.4 стр.6=Ф.F2s разд.5 сумма стл.1-3 стр.6</t>
  </si>
  <si>
    <t>Ф.F2s разд.5 стл.4 стр.7=Ф.F2s разд.5 сумма стл.1-3 стр.7</t>
  </si>
  <si>
    <t>Ф.F2s разд.5 стл.4 стр.8=Ф.F2s разд.5 сумма стл.1-3 стр.8</t>
  </si>
  <si>
    <t>Ф.F2s разд.5 стл.4 стр.9=Ф.F2s разд.5 сумма стл.1-3 стр.9</t>
  </si>
  <si>
    <t>Ф.F2s разд.5 стл.4 стр.10=Ф.F2s разд.5 сумма стл.1-3 стр.10</t>
  </si>
  <si>
    <t>Ф.F2s разд.5 стл.4 стр.11=Ф.F2s разд.5 сумма стл.1-3 стр.11</t>
  </si>
  <si>
    <t>Ф.F2s разд.8 сумма стл.1-23 сумма стр.3-4=0</t>
  </si>
  <si>
    <t>Ф.F2s разд.6 стл.1 стр.2=0</t>
  </si>
  <si>
    <t>(s) Пояснение: в соот. с рекомендацией ЗамПреда ВС РФ В.М.Жуйкова от 20.08.03 г. №1536-7/общ обжалование решения райсуда по жалобе на постановление об адм.правонарушении возможно только в случае вынесения несудебным госорганом. Однако рассмотрение жалоб (протестов) на решения райсудов по постановлениям мировых судей не противоречит статье 30.9 КоАП РФ</t>
  </si>
  <si>
    <t>Ф.F2s разд.6 стл.2 стр.2=0</t>
  </si>
  <si>
    <t>Ф.F2s разд.6 стл.3 стр.2=0</t>
  </si>
  <si>
    <t>Ф.F2s разд.6 стл.4 стр.2=0</t>
  </si>
  <si>
    <t>Ф.F2s разд.6 стл.5 стр.2=0</t>
  </si>
  <si>
    <t>Ф.F2s разд.6 стл.6 стр.2=0</t>
  </si>
  <si>
    <t>Ф.F2s разд.6 стл.7 стр.2=0</t>
  </si>
  <si>
    <t>Ф.F2s разд.6 стл.8 стр.2=0</t>
  </si>
  <si>
    <t>Ф.F2s разд.6 стл.9 стр.2=0</t>
  </si>
  <si>
    <t>Ф.F2s разд.6 стл.10 стр.2=0</t>
  </si>
  <si>
    <t>Ф.F2s разд.6 стл.11 стр.2=0</t>
  </si>
  <si>
    <t>Ф.F2s разд.6 стл.12 стр.2=0</t>
  </si>
  <si>
    <t>Ф.F2s разд.6 стл.13 стр.2=0</t>
  </si>
  <si>
    <t>Ф.F2s разд.2 стл.1 стр.3=0</t>
  </si>
  <si>
    <t>(s,v) Внести подтверждение на лист ФЛК информационный</t>
  </si>
  <si>
    <t>обжалование постановлений районных судов, обжалование решений районных судов на постановления мировых судей и государственных органов по делам об АП</t>
  </si>
  <si>
    <t>12.15 
ч.4, 5</t>
  </si>
  <si>
    <t>12.16 
ч. 3, 3.1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</si>
  <si>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</t>
  </si>
  <si>
    <t>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</si>
  <si>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>№ стр</t>
  </si>
  <si>
    <t>Из гр.2 поступило повторно: 
по подсудности, после устранения недостатков протоколов, после отмены постановления, решения</t>
  </si>
  <si>
    <t>Возвращено для устранения недостатков протоколов (ст. 29.4 ч. 1 п. 4 КоАП РФ)*</t>
  </si>
  <si>
    <t>Остаток неоконченных дел на конец отчетного периода</t>
  </si>
  <si>
    <t>по другим основаниям, в т.ч. освобождено от административной ответственности 
(вкл. устное замечание)</t>
  </si>
  <si>
    <t>Контрольные равенства: 1) графа 3 равна сумме граф 6-10;   2) графа 10 равна сумме граф 11-14, сумме граф 15-23; 3) сумма граф 1 и 2 равна сумме граф 3 и 30 для строки 1.</t>
  </si>
  <si>
    <t>Из стр. 219: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</si>
  <si>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Из стр. 220: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</si>
  <si>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Ф.F2s разд.5 стл.1 сумма стр.5-10&lt;=Ф.F2s разд.5 стл.1 стр.4</t>
  </si>
  <si>
    <t>Ф.F2s разд.5 стл.2 сумма стр.5-10&lt;=Ф.F2s разд.5 стл.2 стр.4</t>
  </si>
  <si>
    <t>Ф.F2s разд.5 стл.3 сумма стр.5-10&lt;=Ф.F2s разд.5 стл.3 стр.4</t>
  </si>
  <si>
    <t>Ф.F2s разд.5 стл.4 сумма стр.5-10&lt;=Ф.F2s разд.5 стл.4 стр.4</t>
  </si>
  <si>
    <t>Ф.F2s разд.5 стл.5 сумма стр.5-10&lt;=Ф.F2s разд.5 стл.5 стр.4</t>
  </si>
  <si>
    <t>Ф.F2s разд.5 стл.6 сумма стр.5-10&lt;=Ф.F2s разд.5 стл.6 стр.4</t>
  </si>
  <si>
    <t>Ф.F2s разд.5 стл.7 сумма стр.5-10&lt;=Ф.F2s разд.5 стл.7 стр.4</t>
  </si>
  <si>
    <t>Ф.F2s разд.5 стл.8 сумма стр.5-10&lt;=Ф.F2s разд.5 стл.8 стр.4</t>
  </si>
  <si>
    <t>Примечание к разделу 1:</t>
  </si>
  <si>
    <t>*После устранения недостатков протокол не был направлен в суд вновь в 3-х дневный срок (в срок, предусмотренный ст. 29.4 КоАП РФ).</t>
  </si>
  <si>
    <t>** Суммы указываются с учетом результатов пересмотров  не вступивших в законную силу постановлений, решений независимо от даты вынесения судебного постановления судом первой инстанции.</t>
  </si>
  <si>
    <t>Подтверждение: внести реквизиты судебного решения.</t>
  </si>
  <si>
    <t>на постановление государственного, др. несудебного органа</t>
  </si>
  <si>
    <t>государственный , др. несудебный орган</t>
  </si>
  <si>
    <t>Утверждена 
приказом Судебного департамента
при Верховном Суде Российской Федерации
от 28 июня 2013 г. № 130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</si>
  <si>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</si>
  <si>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</si>
  <si>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</si>
  <si>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(8422)33-12-59</t>
  </si>
  <si>
    <t>03 июля 2013 года</t>
  </si>
  <si>
    <t xml:space="preserve">                                              Секретарь суда  А.В. Толмачева</t>
  </si>
  <si>
    <t xml:space="preserve">                                                Председатель суда     Н.П. Лысякова                                            </t>
  </si>
  <si>
    <t>лица, осуществляющие предпринимательскую деятельность без образования ЮЛ</t>
  </si>
  <si>
    <t>Использование незаконной материальной поддержки при финансировании избирательной кампании, кампании референдума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</si>
  <si>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</si>
  <si>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</si>
  <si>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Нарушение права на образование и предусмотренных законодательством РФ в области образования прав и свобод обучающихся и воспитанников образовательных организаций</t>
  </si>
  <si>
    <t>5.57</t>
  </si>
  <si>
    <t>Иные правонарушения, посягающие на права граждан</t>
  </si>
  <si>
    <t>иные статьи 
главы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</si>
</sst>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"/>
    <numFmt numFmtId="176" formatCode="[$€-2]\ ###,000_);[Red]\([$€-2]\ ###,000\)"/>
  </numFmts>
  <fonts count="8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 CYR"/>
      <family val="1"/>
    </font>
    <font>
      <b/>
      <sz val="13"/>
      <name val="Times New Roman CYR"/>
      <family val="0"/>
    </font>
    <font>
      <b/>
      <sz val="12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0"/>
    </font>
    <font>
      <b/>
      <sz val="13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1"/>
      <name val="Times New Roman CYR"/>
      <family val="0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3.5"/>
      <name val="Times New Roman CYR"/>
      <family val="1"/>
    </font>
    <font>
      <sz val="8"/>
      <color indexed="8"/>
      <name val="Times New Roman"/>
      <family val="1"/>
    </font>
    <font>
      <b/>
      <sz val="14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b/>
      <sz val="16"/>
      <name val="Times New Roman CYR"/>
      <family val="0"/>
    </font>
    <font>
      <b/>
      <sz val="9"/>
      <name val="Times New Roman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7" borderId="1" applyNumberFormat="0" applyAlignment="0" applyProtection="0"/>
    <xf numFmtId="0" fontId="72" fillId="20" borderId="2" applyNumberFormat="0" applyAlignment="0" applyProtection="0"/>
    <xf numFmtId="0" fontId="7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1" borderId="7" applyNumberFormat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1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4" borderId="0" applyNumberFormat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4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/>
      <protection/>
    </xf>
    <xf numFmtId="3" fontId="21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24" fillId="0" borderId="0" xfId="0" applyFont="1" applyFill="1" applyAlignment="1" applyProtection="1">
      <alignment shrinkToFit="1"/>
      <protection/>
    </xf>
    <xf numFmtId="14" fontId="3" fillId="0" borderId="0" xfId="0" applyNumberFormat="1" applyFont="1" applyAlignment="1" applyProtection="1">
      <alignment/>
      <protection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31" fillId="0" borderId="17" xfId="0" applyFont="1" applyFill="1" applyBorder="1" applyAlignment="1">
      <alignment horizontal="center" vertical="center" textRotation="90" wrapText="1"/>
    </xf>
    <xf numFmtId="0" fontId="31" fillId="0" borderId="18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2" fillId="0" borderId="15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wrapText="1"/>
    </xf>
    <xf numFmtId="0" fontId="27" fillId="0" borderId="0" xfId="0" applyFont="1" applyFill="1" applyAlignment="1" applyProtection="1">
      <alignment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0" fontId="4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9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left" vertical="top" wrapText="1"/>
    </xf>
    <xf numFmtId="0" fontId="3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wrapText="1"/>
    </xf>
    <xf numFmtId="0" fontId="49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vertical="top" wrapText="1"/>
      <protection/>
    </xf>
    <xf numFmtId="49" fontId="2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3" fontId="14" fillId="20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23" borderId="15" xfId="0" applyNumberFormat="1" applyFont="1" applyFill="1" applyBorder="1" applyAlignment="1">
      <alignment horizontal="right" vertical="center" wrapText="1"/>
    </xf>
    <xf numFmtId="3" fontId="28" fillId="23" borderId="18" xfId="0" applyNumberFormat="1" applyFont="1" applyFill="1" applyBorder="1" applyAlignment="1" applyProtection="1">
      <alignment horizontal="right" vertical="center" wrapText="1"/>
      <protection locked="0"/>
    </xf>
    <xf numFmtId="3" fontId="28" fillId="23" borderId="15" xfId="0" applyNumberFormat="1" applyFont="1" applyFill="1" applyBorder="1" applyAlignment="1" applyProtection="1">
      <alignment horizontal="right" vertical="center" wrapText="1"/>
      <protection locked="0"/>
    </xf>
    <xf numFmtId="3" fontId="28" fillId="20" borderId="15" xfId="0" applyNumberFormat="1" applyFont="1" applyFill="1" applyBorder="1" applyAlignment="1" applyProtection="1">
      <alignment horizontal="right" vertical="center" wrapText="1"/>
      <protection locked="0"/>
    </xf>
    <xf numFmtId="3" fontId="28" fillId="23" borderId="18" xfId="0" applyNumberFormat="1" applyFont="1" applyFill="1" applyBorder="1" applyAlignment="1">
      <alignment horizontal="right" vertical="center" wrapText="1"/>
    </xf>
    <xf numFmtId="3" fontId="28" fillId="23" borderId="15" xfId="0" applyNumberFormat="1" applyFont="1" applyFill="1" applyBorder="1" applyAlignment="1">
      <alignment horizontal="right" vertical="center" wrapText="1"/>
    </xf>
    <xf numFmtId="0" fontId="51" fillId="0" borderId="11" xfId="0" applyFont="1" applyBorder="1" applyAlignment="1" applyProtection="1">
      <alignment horizontal="right" wrapText="1"/>
      <protection/>
    </xf>
    <xf numFmtId="0" fontId="51" fillId="23" borderId="11" xfId="0" applyFont="1" applyFill="1" applyBorder="1" applyAlignment="1" applyProtection="1">
      <alignment horizontal="center" wrapText="1"/>
      <protection locked="0"/>
    </xf>
    <xf numFmtId="0" fontId="51" fillId="0" borderId="11" xfId="0" applyFont="1" applyBorder="1" applyAlignment="1" applyProtection="1">
      <alignment horizontal="center" wrapText="1"/>
      <protection/>
    </xf>
    <xf numFmtId="0" fontId="51" fillId="0" borderId="11" xfId="0" applyFont="1" applyBorder="1" applyAlignment="1" applyProtection="1">
      <alignment wrapText="1"/>
      <protection/>
    </xf>
    <xf numFmtId="0" fontId="52" fillId="0" borderId="16" xfId="0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horizontal="left"/>
    </xf>
    <xf numFmtId="0" fontId="56" fillId="0" borderId="0" xfId="0" applyFont="1" applyAlignment="1" applyProtection="1">
      <alignment/>
      <protection/>
    </xf>
    <xf numFmtId="0" fontId="26" fillId="0" borderId="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top" wrapText="1"/>
    </xf>
    <xf numFmtId="3" fontId="58" fillId="0" borderId="15" xfId="0" applyNumberFormat="1" applyFont="1" applyFill="1" applyBorder="1" applyAlignment="1">
      <alignment horizontal="center" vertical="center" wrapText="1"/>
    </xf>
    <xf numFmtId="3" fontId="58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wrapText="1"/>
    </xf>
    <xf numFmtId="49" fontId="61" fillId="0" borderId="0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2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/>
    </xf>
    <xf numFmtId="0" fontId="62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Border="1" applyAlignment="1" applyProtection="1">
      <alignment vertical="top" wrapText="1"/>
      <protection locked="0"/>
    </xf>
    <xf numFmtId="0" fontId="14" fillId="24" borderId="15" xfId="0" applyFont="1" applyFill="1" applyBorder="1" applyAlignment="1">
      <alignment horizontal="left" vertical="top" wrapText="1"/>
    </xf>
    <xf numFmtId="49" fontId="47" fillId="24" borderId="15" xfId="0" applyNumberFormat="1" applyFont="1" applyFill="1" applyBorder="1" applyAlignment="1">
      <alignment horizontal="center" vertical="top" wrapText="1"/>
    </xf>
    <xf numFmtId="2" fontId="14" fillId="24" borderId="15" xfId="0" applyNumberFormat="1" applyFont="1" applyFill="1" applyBorder="1" applyAlignment="1">
      <alignment horizontal="left" vertical="top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9" fontId="12" fillId="24" borderId="15" xfId="0" applyNumberFormat="1" applyFont="1" applyFill="1" applyBorder="1" applyAlignment="1">
      <alignment horizontal="center" vertical="top" wrapText="1"/>
    </xf>
    <xf numFmtId="0" fontId="58" fillId="24" borderId="15" xfId="0" applyNumberFormat="1" applyFont="1" applyFill="1" applyBorder="1" applyAlignment="1">
      <alignment horizontal="center" vertical="top" wrapText="1"/>
    </xf>
    <xf numFmtId="2" fontId="19" fillId="24" borderId="15" xfId="0" applyNumberFormat="1" applyFont="1" applyFill="1" applyBorder="1" applyAlignment="1">
      <alignment horizontal="left" vertical="top" wrapText="1"/>
    </xf>
    <xf numFmtId="49" fontId="13" fillId="24" borderId="15" xfId="0" applyNumberFormat="1" applyFont="1" applyFill="1" applyBorder="1" applyAlignment="1">
      <alignment horizontal="center" vertical="top" wrapText="1"/>
    </xf>
    <xf numFmtId="17" fontId="14" fillId="24" borderId="15" xfId="0" applyNumberFormat="1" applyFont="1" applyFill="1" applyBorder="1" applyAlignment="1">
      <alignment horizontal="left" vertical="top" wrapText="1"/>
    </xf>
    <xf numFmtId="0" fontId="50" fillId="24" borderId="15" xfId="0" applyFont="1" applyFill="1" applyBorder="1" applyAlignment="1">
      <alignment horizontal="left" vertical="top" wrapText="1"/>
    </xf>
    <xf numFmtId="49" fontId="14" fillId="24" borderId="15" xfId="0" applyNumberFormat="1" applyFont="1" applyFill="1" applyBorder="1" applyAlignment="1">
      <alignment horizontal="left" vertical="top" wrapText="1"/>
    </xf>
    <xf numFmtId="49" fontId="59" fillId="24" borderId="15" xfId="0" applyNumberFormat="1" applyFont="1" applyFill="1" applyBorder="1" applyAlignment="1">
      <alignment horizontal="center" vertical="top" wrapText="1"/>
    </xf>
    <xf numFmtId="2" fontId="14" fillId="24" borderId="15" xfId="0" applyNumberFormat="1" applyFont="1" applyFill="1" applyBorder="1" applyAlignment="1">
      <alignment vertical="top" wrapText="1"/>
    </xf>
    <xf numFmtId="2" fontId="14" fillId="24" borderId="19" xfId="0" applyNumberFormat="1" applyFont="1" applyFill="1" applyBorder="1" applyAlignment="1">
      <alignment vertical="top" wrapText="1"/>
    </xf>
    <xf numFmtId="49" fontId="57" fillId="24" borderId="15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5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6" fontId="57" fillId="0" borderId="15" xfId="0" applyNumberFormat="1" applyFont="1" applyFill="1" applyBorder="1" applyAlignment="1" quotePrefix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3" fillId="23" borderId="15" xfId="0" applyFont="1" applyFill="1" applyBorder="1" applyAlignment="1" applyProtection="1">
      <alignment wrapText="1"/>
      <protection locked="0"/>
    </xf>
    <xf numFmtId="0" fontId="4" fillId="25" borderId="15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wrapText="1"/>
      <protection/>
    </xf>
    <xf numFmtId="49" fontId="62" fillId="0" borderId="24" xfId="0" applyNumberFormat="1" applyFont="1" applyFill="1" applyBorder="1" applyAlignment="1">
      <alignment wrapText="1"/>
    </xf>
    <xf numFmtId="0" fontId="11" fillId="25" borderId="26" xfId="0" applyFont="1" applyFill="1" applyBorder="1" applyAlignment="1">
      <alignment horizontal="left"/>
    </xf>
    <xf numFmtId="0" fontId="11" fillId="25" borderId="27" xfId="0" applyFont="1" applyFill="1" applyBorder="1" applyAlignment="1">
      <alignment horizontal="left"/>
    </xf>
    <xf numFmtId="0" fontId="11" fillId="25" borderId="26" xfId="0" applyFont="1" applyFill="1" applyBorder="1" applyAlignment="1">
      <alignment/>
    </xf>
    <xf numFmtId="0" fontId="11" fillId="25" borderId="28" xfId="0" applyFont="1" applyFill="1" applyBorder="1" applyAlignment="1">
      <alignment horizontal="right"/>
    </xf>
    <xf numFmtId="49" fontId="62" fillId="0" borderId="22" xfId="0" applyNumberFormat="1" applyFont="1" applyFill="1" applyBorder="1" applyAlignment="1">
      <alignment wrapText="1"/>
    </xf>
    <xf numFmtId="0" fontId="62" fillId="0" borderId="29" xfId="0" applyFont="1" applyBorder="1" applyAlignment="1">
      <alignment horizontal="right"/>
    </xf>
    <xf numFmtId="0" fontId="62" fillId="0" borderId="30" xfId="0" applyFont="1" applyFill="1" applyBorder="1" applyAlignment="1">
      <alignment horizontal="right"/>
    </xf>
    <xf numFmtId="3" fontId="14" fillId="20" borderId="15" xfId="0" applyNumberFormat="1" applyFont="1" applyFill="1" applyBorder="1" applyAlignment="1">
      <alignment horizontal="right" vertical="center" wrapText="1"/>
    </xf>
    <xf numFmtId="0" fontId="64" fillId="0" borderId="31" xfId="0" applyNumberFormat="1" applyFont="1" applyBorder="1" applyAlignment="1">
      <alignment/>
    </xf>
    <xf numFmtId="1" fontId="65" fillId="0" borderId="31" xfId="0" applyNumberFormat="1" applyFont="1" applyBorder="1" applyAlignment="1">
      <alignment horizontal="center"/>
    </xf>
    <xf numFmtId="0" fontId="66" fillId="0" borderId="31" xfId="0" applyNumberFormat="1" applyFont="1" applyBorder="1" applyAlignment="1">
      <alignment/>
    </xf>
    <xf numFmtId="0" fontId="0" fillId="0" borderId="31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3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4" fontId="3" fillId="0" borderId="0" xfId="0" applyNumberFormat="1" applyFont="1" applyAlignment="1" applyProtection="1">
      <alignment/>
      <protection locked="0"/>
    </xf>
    <xf numFmtId="3" fontId="14" fillId="7" borderId="15" xfId="0" applyNumberFormat="1" applyFont="1" applyFill="1" applyBorder="1" applyAlignment="1">
      <alignment horizontal="right" vertical="center" wrapText="1"/>
    </xf>
    <xf numFmtId="3" fontId="28" fillId="20" borderId="18" xfId="0" applyNumberFormat="1" applyFont="1" applyFill="1" applyBorder="1" applyAlignment="1" applyProtection="1">
      <alignment horizontal="right" vertical="center" wrapText="1"/>
      <protection locked="0"/>
    </xf>
    <xf numFmtId="3" fontId="28" fillId="20" borderId="15" xfId="0" applyNumberFormat="1" applyFont="1" applyFill="1" applyBorder="1" applyAlignment="1">
      <alignment horizontal="right" vertical="center" wrapText="1"/>
    </xf>
    <xf numFmtId="3" fontId="28" fillId="20" borderId="18" xfId="0" applyNumberFormat="1" applyFont="1" applyFill="1" applyBorder="1" applyAlignment="1">
      <alignment horizontal="right" vertical="center" wrapText="1"/>
    </xf>
    <xf numFmtId="0" fontId="63" fillId="25" borderId="33" xfId="0" applyNumberFormat="1" applyFont="1" applyFill="1" applyBorder="1" applyAlignment="1">
      <alignment/>
    </xf>
    <xf numFmtId="0" fontId="63" fillId="25" borderId="33" xfId="0" applyNumberFormat="1" applyFont="1" applyFill="1" applyBorder="1" applyAlignment="1">
      <alignment wrapText="1"/>
    </xf>
    <xf numFmtId="2" fontId="11" fillId="24" borderId="32" xfId="0" applyNumberFormat="1" applyFont="1" applyFill="1" applyBorder="1" applyAlignment="1">
      <alignment vertical="top" wrapText="1"/>
    </xf>
    <xf numFmtId="49" fontId="47" fillId="24" borderId="32" xfId="0" applyNumberFormat="1" applyFont="1" applyFill="1" applyBorder="1" applyAlignment="1">
      <alignment horizontal="center" vertical="top" wrapText="1"/>
    </xf>
    <xf numFmtId="0" fontId="58" fillId="24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1" fillId="20" borderId="15" xfId="0" applyNumberFormat="1" applyFont="1" applyFill="1" applyBorder="1" applyAlignment="1">
      <alignment horizontal="right" wrapText="1"/>
    </xf>
    <xf numFmtId="3" fontId="27" fillId="20" borderId="15" xfId="0" applyNumberFormat="1" applyFont="1" applyFill="1" applyBorder="1" applyAlignment="1" applyProtection="1">
      <alignment horizontal="right" vertical="center" wrapText="1"/>
      <protection locked="0"/>
    </xf>
    <xf numFmtId="3" fontId="27" fillId="20" borderId="15" xfId="0" applyNumberFormat="1" applyFont="1" applyFill="1" applyBorder="1" applyAlignment="1">
      <alignment horizontal="right"/>
    </xf>
    <xf numFmtId="3" fontId="27" fillId="20" borderId="15" xfId="0" applyNumberFormat="1" applyFont="1" applyFill="1" applyBorder="1" applyAlignment="1">
      <alignment horizontal="right" vertical="center" wrapText="1"/>
    </xf>
    <xf numFmtId="3" fontId="31" fillId="7" borderId="15" xfId="0" applyNumberFormat="1" applyFont="1" applyFill="1" applyBorder="1" applyAlignment="1">
      <alignment horizontal="right" vertical="center" wrapText="1"/>
    </xf>
    <xf numFmtId="3" fontId="31" fillId="23" borderId="15" xfId="0" applyNumberFormat="1" applyFont="1" applyFill="1" applyBorder="1" applyAlignment="1">
      <alignment horizontal="right" vertical="center" wrapText="1"/>
    </xf>
    <xf numFmtId="3" fontId="27" fillId="23" borderId="15" xfId="0" applyNumberFormat="1" applyFont="1" applyFill="1" applyBorder="1" applyAlignment="1">
      <alignment horizontal="right"/>
    </xf>
    <xf numFmtId="3" fontId="27" fillId="23" borderId="15" xfId="0" applyNumberFormat="1" applyFont="1" applyFill="1" applyBorder="1" applyAlignment="1">
      <alignment horizontal="right" vertical="center" wrapText="1"/>
    </xf>
    <xf numFmtId="3" fontId="27" fillId="23" borderId="15" xfId="0" applyNumberFormat="1" applyFont="1" applyFill="1" applyBorder="1" applyAlignment="1" applyProtection="1">
      <alignment horizontal="right" vertical="center" wrapText="1"/>
      <protection locked="0"/>
    </xf>
    <xf numFmtId="3" fontId="31" fillId="23" borderId="15" xfId="0" applyNumberFormat="1" applyFont="1" applyFill="1" applyBorder="1" applyAlignment="1">
      <alignment horizontal="right" wrapText="1"/>
    </xf>
    <xf numFmtId="3" fontId="27" fillId="23" borderId="15" xfId="0" applyNumberFormat="1" applyFont="1" applyFill="1" applyBorder="1" applyAlignment="1" applyProtection="1">
      <alignment horizontal="right" wrapText="1"/>
      <protection locked="0"/>
    </xf>
    <xf numFmtId="0" fontId="4" fillId="25" borderId="33" xfId="0" applyNumberFormat="1" applyFont="1" applyFill="1" applyBorder="1" applyAlignment="1">
      <alignment horizontal="center"/>
    </xf>
    <xf numFmtId="0" fontId="4" fillId="25" borderId="33" xfId="0" applyNumberFormat="1" applyFont="1" applyFill="1" applyBorder="1" applyAlignment="1">
      <alignment horizontal="center" wrapText="1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1" fillId="23" borderId="16" xfId="0" applyFont="1" applyFill="1" applyBorder="1" applyAlignment="1" applyProtection="1">
      <alignment horizontal="center" vertical="center" wrapText="1"/>
      <protection locked="0"/>
    </xf>
    <xf numFmtId="0" fontId="11" fillId="23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top"/>
      <protection/>
    </xf>
    <xf numFmtId="0" fontId="11" fillId="23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/>
      <protection/>
    </xf>
    <xf numFmtId="0" fontId="52" fillId="0" borderId="13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/>
      <protection/>
    </xf>
    <xf numFmtId="0" fontId="54" fillId="0" borderId="14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7" fillId="0" borderId="20" xfId="0" applyFont="1" applyBorder="1" applyAlignment="1" applyProtection="1" quotePrefix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31" fillId="0" borderId="34" xfId="0" applyFont="1" applyFill="1" applyBorder="1" applyAlignment="1" applyProtection="1">
      <alignment horizontal="center" wrapText="1"/>
      <protection/>
    </xf>
    <xf numFmtId="0" fontId="31" fillId="0" borderId="35" xfId="0" applyFont="1" applyFill="1" applyBorder="1" applyAlignment="1" applyProtection="1">
      <alignment horizontal="center" wrapText="1"/>
      <protection/>
    </xf>
    <xf numFmtId="0" fontId="31" fillId="0" borderId="36" xfId="0" applyFont="1" applyFill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Border="1" applyAlignment="1">
      <alignment horizontal="left" vertical="top" wrapText="1"/>
    </xf>
    <xf numFmtId="49" fontId="37" fillId="0" borderId="0" xfId="0" applyNumberFormat="1" applyFont="1" applyFill="1" applyAlignment="1">
      <alignment horizontal="left" vertical="top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textRotation="90" wrapText="1"/>
    </xf>
    <xf numFmtId="0" fontId="47" fillId="0" borderId="18" xfId="0" applyFont="1" applyFill="1" applyBorder="1" applyAlignment="1">
      <alignment horizontal="center" vertical="center" textRotation="90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37" fillId="0" borderId="19" xfId="0" applyFont="1" applyFill="1" applyBorder="1" applyAlignment="1" quotePrefix="1">
      <alignment horizontal="center" wrapText="1"/>
    </xf>
    <xf numFmtId="0" fontId="37" fillId="0" borderId="44" xfId="0" applyFont="1" applyFill="1" applyBorder="1" applyAlignment="1" quotePrefix="1">
      <alignment horizontal="center" wrapText="1"/>
    </xf>
    <xf numFmtId="0" fontId="37" fillId="0" borderId="45" xfId="0" applyFont="1" applyFill="1" applyBorder="1" applyAlignment="1" quotePrefix="1">
      <alignment horizontal="center" wrapText="1"/>
    </xf>
    <xf numFmtId="0" fontId="50" fillId="0" borderId="19" xfId="0" applyFont="1" applyFill="1" applyBorder="1" applyAlignment="1">
      <alignment horizontal="left" wrapText="1"/>
    </xf>
    <xf numFmtId="0" fontId="50" fillId="0" borderId="44" xfId="0" applyFont="1" applyFill="1" applyBorder="1" applyAlignment="1">
      <alignment horizontal="left"/>
    </xf>
    <xf numFmtId="0" fontId="50" fillId="0" borderId="45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0" fontId="37" fillId="0" borderId="46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49" fontId="19" fillId="0" borderId="15" xfId="0" applyNumberFormat="1" applyFont="1" applyFill="1" applyBorder="1" applyAlignment="1">
      <alignment horizontal="left" vertical="top" wrapText="1"/>
    </xf>
    <xf numFmtId="49" fontId="38" fillId="0" borderId="15" xfId="0" applyNumberFormat="1" applyFont="1" applyFill="1" applyBorder="1" applyAlignment="1">
      <alignment horizontal="left" vertical="top" wrapText="1"/>
    </xf>
    <xf numFmtId="0" fontId="37" fillId="0" borderId="19" xfId="0" applyFont="1" applyFill="1" applyBorder="1" applyAlignment="1" quotePrefix="1">
      <alignment horizontal="left" wrapText="1"/>
    </xf>
    <xf numFmtId="0" fontId="37" fillId="0" borderId="44" xfId="0" applyFont="1" applyFill="1" applyBorder="1" applyAlignment="1">
      <alignment horizontal="left" wrapText="1"/>
    </xf>
    <xf numFmtId="0" fontId="37" fillId="0" borderId="45" xfId="0" applyFont="1" applyFill="1" applyBorder="1" applyAlignment="1">
      <alignment horizontal="left" wrapText="1"/>
    </xf>
    <xf numFmtId="2" fontId="19" fillId="0" borderId="15" xfId="0" applyNumberFormat="1" applyFont="1" applyFill="1" applyBorder="1" applyAlignment="1">
      <alignment horizontal="left" vertical="top" wrapText="1"/>
    </xf>
    <xf numFmtId="49" fontId="19" fillId="0" borderId="46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left" vertical="top" wrapText="1"/>
    </xf>
    <xf numFmtId="2" fontId="19" fillId="0" borderId="44" xfId="0" applyNumberFormat="1" applyFont="1" applyFill="1" applyBorder="1" applyAlignment="1">
      <alignment horizontal="left" vertical="top" wrapText="1"/>
    </xf>
    <xf numFmtId="2" fontId="19" fillId="0" borderId="45" xfId="0" applyNumberFormat="1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wrapText="1"/>
    </xf>
    <xf numFmtId="0" fontId="39" fillId="0" borderId="19" xfId="0" applyFont="1" applyFill="1" applyBorder="1" applyAlignment="1" quotePrefix="1">
      <alignment horizontal="left" wrapText="1"/>
    </xf>
    <xf numFmtId="0" fontId="39" fillId="0" borderId="44" xfId="0" applyFont="1" applyFill="1" applyBorder="1" applyAlignment="1">
      <alignment horizontal="left" wrapText="1"/>
    </xf>
    <xf numFmtId="0" fontId="39" fillId="0" borderId="45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 horizontal="left" vertical="top" wrapText="1"/>
    </xf>
    <xf numFmtId="0" fontId="23" fillId="0" borderId="47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26" fillId="0" borderId="19" xfId="0" applyFont="1" applyFill="1" applyBorder="1" applyAlignment="1" quotePrefix="1">
      <alignment horizontal="left" wrapText="1"/>
    </xf>
    <xf numFmtId="0" fontId="26" fillId="0" borderId="44" xfId="0" applyFont="1" applyFill="1" applyBorder="1" applyAlignment="1">
      <alignment horizontal="left" wrapText="1"/>
    </xf>
    <xf numFmtId="0" fontId="26" fillId="0" borderId="4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Alignment="1" applyProtection="1">
      <alignment horizontal="left"/>
      <protection locked="0"/>
    </xf>
    <xf numFmtId="0" fontId="27" fillId="0" borderId="47" xfId="0" applyFont="1" applyFill="1" applyBorder="1" applyAlignment="1" applyProtection="1">
      <alignment horizontal="center" wrapText="1"/>
      <protection locked="0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27" fillId="0" borderId="47" xfId="0" applyFont="1" applyFill="1" applyBorder="1" applyAlignment="1" applyProtection="1">
      <alignment horizontal="center" vertical="top" wrapText="1"/>
      <protection locked="0"/>
    </xf>
    <xf numFmtId="0" fontId="27" fillId="0" borderId="4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O32"/>
  <sheetViews>
    <sheetView showGridLines="0" tabSelected="1" zoomScale="75" zoomScaleNormal="75" zoomScalePageLayoutView="0" workbookViewId="0" topLeftCell="A1">
      <selection activeCell="D32" sqref="D32:K32"/>
    </sheetView>
  </sheetViews>
  <sheetFormatPr defaultColWidth="9.140625" defaultRowHeight="12.75"/>
  <cols>
    <col min="1" max="5" width="9.140625" style="7" customWidth="1"/>
    <col min="6" max="6" width="13.28125" style="7" customWidth="1"/>
    <col min="7" max="7" width="9.8515625" style="7" customWidth="1"/>
    <col min="8" max="8" width="12.00390625" style="7" customWidth="1"/>
    <col min="9" max="9" width="9.00390625" style="7" customWidth="1"/>
    <col min="10" max="10" width="6.7109375" style="7" customWidth="1"/>
    <col min="11" max="11" width="10.7109375" style="7" customWidth="1"/>
    <col min="12" max="12" width="9.140625" style="7" customWidth="1"/>
    <col min="13" max="13" width="12.7109375" style="7" customWidth="1"/>
    <col min="14" max="14" width="11.28125" style="7" customWidth="1"/>
    <col min="15" max="15" width="19.00390625" style="7" customWidth="1"/>
    <col min="16" max="16384" width="9.140625" style="7" customWidth="1"/>
  </cols>
  <sheetData>
    <row r="1" spans="1:15" ht="16.5" thickBot="1">
      <c r="A1" s="23" t="str">
        <f>"f2s-"&amp;VLOOKUP(G6,Коды_отчетных_периодов,2,FALSE)&amp;"-"&amp;I6&amp;"-"&amp;VLOOKUP(D23,Коды_судов,2,FALSE)</f>
        <v>f2s-h-2013-155</v>
      </c>
      <c r="B1" s="17"/>
      <c r="O1" s="238">
        <v>41452</v>
      </c>
    </row>
    <row r="2" spans="4:13" ht="13.5" customHeight="1" thickBot="1">
      <c r="D2" s="320" t="s">
        <v>293</v>
      </c>
      <c r="E2" s="321"/>
      <c r="F2" s="321"/>
      <c r="G2" s="321"/>
      <c r="H2" s="321"/>
      <c r="I2" s="321"/>
      <c r="J2" s="321"/>
      <c r="K2" s="321"/>
      <c r="L2" s="322"/>
      <c r="M2" s="3"/>
    </row>
    <row r="3" spans="5:13" ht="13.5" thickBot="1">
      <c r="E3" s="12"/>
      <c r="F3" s="12"/>
      <c r="G3" s="12"/>
      <c r="H3" s="12"/>
      <c r="I3" s="12"/>
      <c r="J3" s="12"/>
      <c r="K3" s="12"/>
      <c r="L3" s="12"/>
      <c r="M3" s="10"/>
    </row>
    <row r="4" spans="4:13" ht="12" customHeight="1">
      <c r="D4" s="323" t="s">
        <v>9</v>
      </c>
      <c r="E4" s="324"/>
      <c r="F4" s="324"/>
      <c r="G4" s="324"/>
      <c r="H4" s="324"/>
      <c r="I4" s="324"/>
      <c r="J4" s="324"/>
      <c r="K4" s="324"/>
      <c r="L4" s="325"/>
      <c r="M4" s="3"/>
    </row>
    <row r="5" spans="1:13" ht="14.25" customHeight="1">
      <c r="A5" s="16"/>
      <c r="D5" s="326"/>
      <c r="E5" s="327"/>
      <c r="F5" s="327"/>
      <c r="G5" s="327"/>
      <c r="H5" s="327"/>
      <c r="I5" s="327"/>
      <c r="J5" s="327"/>
      <c r="K5" s="327"/>
      <c r="L5" s="328"/>
      <c r="M5" s="3"/>
    </row>
    <row r="6" spans="1:14" ht="21" customHeight="1" thickBot="1">
      <c r="A6" s="18"/>
      <c r="D6" s="4"/>
      <c r="E6" s="5"/>
      <c r="F6" s="137" t="s">
        <v>294</v>
      </c>
      <c r="G6" s="138">
        <v>6</v>
      </c>
      <c r="H6" s="139" t="s">
        <v>295</v>
      </c>
      <c r="I6" s="138">
        <v>2013</v>
      </c>
      <c r="J6" s="140" t="s">
        <v>296</v>
      </c>
      <c r="K6" s="140"/>
      <c r="L6" s="6"/>
      <c r="M6" s="302" t="str">
        <f>IF(COUNTIF('ФЛК (обязательный)'!A2:A242,"Неверно!")&gt;0,"Ошибки ФЛК!"," ")</f>
        <v> </v>
      </c>
      <c r="N6" s="303"/>
    </row>
    <row r="7" spans="1:14" ht="19.5" customHeight="1">
      <c r="A7" s="150"/>
      <c r="E7" s="3"/>
      <c r="F7" s="3"/>
      <c r="G7" s="3"/>
      <c r="H7" s="3"/>
      <c r="I7" s="3"/>
      <c r="J7" s="3"/>
      <c r="K7" s="3"/>
      <c r="L7" s="3"/>
      <c r="M7" s="304" t="str">
        <f>IF((COUNTIF('ФЛК (информационный)'!F2:F15,"Внести подтверждение к нарушенному информационному ФЛК")&gt;0),"Ошибки инф. ФЛК!"," ")</f>
        <v> </v>
      </c>
      <c r="N7" s="304"/>
    </row>
    <row r="8" spans="1:12" ht="19.5" customHeight="1" thickBot="1">
      <c r="A8" s="150"/>
      <c r="E8" s="3"/>
      <c r="F8" s="3"/>
      <c r="G8" s="3"/>
      <c r="H8" s="3"/>
      <c r="I8" s="3"/>
      <c r="J8" s="3"/>
      <c r="K8" s="3"/>
      <c r="L8" s="3"/>
    </row>
    <row r="9" spans="1:15" s="122" customFormat="1" ht="15" customHeight="1" thickBot="1">
      <c r="A9" s="329" t="s">
        <v>297</v>
      </c>
      <c r="B9" s="329"/>
      <c r="C9" s="329"/>
      <c r="D9" s="329" t="s">
        <v>298</v>
      </c>
      <c r="E9" s="329"/>
      <c r="F9" s="329"/>
      <c r="G9" s="329" t="s">
        <v>299</v>
      </c>
      <c r="H9" s="329"/>
      <c r="I9" s="121"/>
      <c r="K9" s="309" t="s">
        <v>347</v>
      </c>
      <c r="L9" s="310"/>
      <c r="M9" s="310"/>
      <c r="N9" s="311"/>
      <c r="O9" s="123"/>
    </row>
    <row r="10" spans="1:14" s="122" customFormat="1" ht="13.5" customHeight="1" thickBot="1">
      <c r="A10" s="308" t="s">
        <v>300</v>
      </c>
      <c r="B10" s="308"/>
      <c r="C10" s="308"/>
      <c r="D10" s="308"/>
      <c r="E10" s="308"/>
      <c r="F10" s="308"/>
      <c r="G10" s="308"/>
      <c r="H10" s="308"/>
      <c r="I10" s="124"/>
      <c r="K10" s="305" t="s">
        <v>301</v>
      </c>
      <c r="L10" s="306"/>
      <c r="M10" s="306"/>
      <c r="N10" s="307"/>
    </row>
    <row r="11" spans="1:14" s="122" customFormat="1" ht="15.75" customHeight="1" thickBot="1">
      <c r="A11" s="308" t="s">
        <v>68</v>
      </c>
      <c r="B11" s="308"/>
      <c r="C11" s="308"/>
      <c r="D11" s="286" t="s">
        <v>69</v>
      </c>
      <c r="E11" s="286"/>
      <c r="F11" s="287"/>
      <c r="G11" s="316" t="s">
        <v>213</v>
      </c>
      <c r="H11" s="287"/>
      <c r="I11" s="124"/>
      <c r="K11" s="269" t="s">
        <v>1099</v>
      </c>
      <c r="L11" s="270"/>
      <c r="M11" s="270"/>
      <c r="N11" s="271"/>
    </row>
    <row r="12" spans="1:14" s="122" customFormat="1" ht="17.25" customHeight="1" thickBot="1">
      <c r="A12" s="312" t="s">
        <v>70</v>
      </c>
      <c r="B12" s="313"/>
      <c r="C12" s="314"/>
      <c r="D12" s="288"/>
      <c r="E12" s="288"/>
      <c r="F12" s="289"/>
      <c r="G12" s="317"/>
      <c r="H12" s="289"/>
      <c r="I12" s="124"/>
      <c r="K12" s="272"/>
      <c r="L12" s="273"/>
      <c r="M12" s="273"/>
      <c r="N12" s="274"/>
    </row>
    <row r="13" spans="1:14" s="122" customFormat="1" ht="16.5" customHeight="1" thickBot="1">
      <c r="A13" s="283" t="s">
        <v>156</v>
      </c>
      <c r="B13" s="284"/>
      <c r="C13" s="285"/>
      <c r="D13" s="312" t="s">
        <v>160</v>
      </c>
      <c r="E13" s="313"/>
      <c r="F13" s="314"/>
      <c r="G13" s="318"/>
      <c r="H13" s="319"/>
      <c r="I13" s="124"/>
      <c r="K13" s="272"/>
      <c r="L13" s="273"/>
      <c r="M13" s="273"/>
      <c r="N13" s="274"/>
    </row>
    <row r="14" spans="1:14" s="122" customFormat="1" ht="24" customHeight="1" thickBot="1">
      <c r="A14" s="308" t="s">
        <v>667</v>
      </c>
      <c r="B14" s="308"/>
      <c r="C14" s="308"/>
      <c r="D14" s="316" t="s">
        <v>472</v>
      </c>
      <c r="E14" s="286"/>
      <c r="F14" s="287"/>
      <c r="G14" s="316" t="s">
        <v>213</v>
      </c>
      <c r="H14" s="287"/>
      <c r="I14" s="124"/>
      <c r="K14" s="272"/>
      <c r="L14" s="273"/>
      <c r="M14" s="273"/>
      <c r="N14" s="274"/>
    </row>
    <row r="15" spans="1:14" s="122" customFormat="1" ht="15" customHeight="1" thickBot="1">
      <c r="A15" s="283" t="s">
        <v>157</v>
      </c>
      <c r="B15" s="284"/>
      <c r="C15" s="285"/>
      <c r="D15" s="317"/>
      <c r="E15" s="288"/>
      <c r="F15" s="289"/>
      <c r="G15" s="317"/>
      <c r="H15" s="289"/>
      <c r="I15" s="124"/>
      <c r="K15" s="272"/>
      <c r="L15" s="273"/>
      <c r="M15" s="273"/>
      <c r="N15" s="274"/>
    </row>
    <row r="16" spans="1:14" s="122" customFormat="1" ht="25.5" customHeight="1" thickBot="1">
      <c r="A16" s="283" t="s">
        <v>666</v>
      </c>
      <c r="B16" s="284"/>
      <c r="C16" s="285"/>
      <c r="D16" s="330"/>
      <c r="E16" s="318"/>
      <c r="F16" s="319"/>
      <c r="G16" s="330"/>
      <c r="H16" s="319"/>
      <c r="I16" s="143"/>
      <c r="J16" s="144"/>
      <c r="K16" s="275"/>
      <c r="L16" s="276"/>
      <c r="M16" s="276"/>
      <c r="N16" s="277"/>
    </row>
    <row r="17" spans="1:14" s="122" customFormat="1" ht="13.5" customHeight="1" thickBot="1">
      <c r="A17" s="308" t="s">
        <v>394</v>
      </c>
      <c r="B17" s="308"/>
      <c r="C17" s="308"/>
      <c r="D17" s="308"/>
      <c r="E17" s="308"/>
      <c r="F17" s="308"/>
      <c r="G17" s="308"/>
      <c r="H17" s="308"/>
      <c r="I17" s="124"/>
      <c r="K17" s="175"/>
      <c r="L17" s="175"/>
      <c r="M17" s="175"/>
      <c r="N17" s="175"/>
    </row>
    <row r="18" spans="1:14" s="122" customFormat="1" ht="36" customHeight="1" thickBot="1">
      <c r="A18" s="316" t="s">
        <v>395</v>
      </c>
      <c r="B18" s="286"/>
      <c r="C18" s="287"/>
      <c r="D18" s="308" t="s">
        <v>396</v>
      </c>
      <c r="E18" s="308"/>
      <c r="F18" s="308"/>
      <c r="G18" s="308" t="s">
        <v>214</v>
      </c>
      <c r="H18" s="308"/>
      <c r="I18" s="124"/>
      <c r="K18" s="175"/>
      <c r="L18" s="175"/>
      <c r="M18" s="175"/>
      <c r="N18" s="175"/>
    </row>
    <row r="19" spans="1:14" s="122" customFormat="1" ht="16.5" customHeight="1" thickBot="1">
      <c r="A19" s="283" t="s">
        <v>157</v>
      </c>
      <c r="B19" s="284"/>
      <c r="C19" s="285"/>
      <c r="D19" s="308"/>
      <c r="E19" s="308"/>
      <c r="F19" s="308"/>
      <c r="G19" s="308"/>
      <c r="H19" s="308"/>
      <c r="I19" s="124"/>
      <c r="K19" s="175"/>
      <c r="L19" s="175"/>
      <c r="M19" s="175"/>
      <c r="N19" s="175"/>
    </row>
    <row r="20" spans="1:14" s="122" customFormat="1" ht="18.75" customHeight="1" thickBot="1">
      <c r="A20" s="308" t="s">
        <v>397</v>
      </c>
      <c r="B20" s="308"/>
      <c r="C20" s="308"/>
      <c r="D20" s="283" t="s">
        <v>398</v>
      </c>
      <c r="E20" s="284"/>
      <c r="F20" s="285"/>
      <c r="G20" s="283" t="s">
        <v>215</v>
      </c>
      <c r="H20" s="285"/>
      <c r="I20" s="124"/>
      <c r="K20" s="175"/>
      <c r="L20" s="175"/>
      <c r="M20" s="175"/>
      <c r="N20" s="175"/>
    </row>
    <row r="21" spans="1:14" s="122" customFormat="1" ht="25.5" customHeight="1" thickBot="1">
      <c r="A21" s="308"/>
      <c r="B21" s="308"/>
      <c r="C21" s="308"/>
      <c r="D21" s="283" t="s">
        <v>158</v>
      </c>
      <c r="E21" s="284"/>
      <c r="F21" s="285"/>
      <c r="G21" s="283" t="s">
        <v>216</v>
      </c>
      <c r="H21" s="285"/>
      <c r="I21" s="124"/>
      <c r="K21" s="175"/>
      <c r="L21" s="175"/>
      <c r="M21" s="175"/>
      <c r="N21" s="175"/>
    </row>
    <row r="22" spans="1:15" ht="13.5" thickBot="1">
      <c r="A22" s="8"/>
      <c r="B22" s="8"/>
      <c r="C22" s="8"/>
      <c r="D22" s="8"/>
      <c r="E22" s="8"/>
      <c r="F22" s="8"/>
      <c r="G22" s="8"/>
      <c r="H22" s="8"/>
      <c r="I22" s="8"/>
      <c r="J22" s="10"/>
      <c r="K22" s="19"/>
      <c r="L22" s="19"/>
      <c r="M22" s="19"/>
      <c r="N22" s="19"/>
      <c r="O22" s="10"/>
    </row>
    <row r="23" spans="1:13" ht="32.25" customHeight="1" thickBot="1">
      <c r="A23" s="315" t="s">
        <v>437</v>
      </c>
      <c r="B23" s="292"/>
      <c r="C23" s="293"/>
      <c r="D23" s="265" t="s">
        <v>775</v>
      </c>
      <c r="E23" s="266"/>
      <c r="F23" s="266"/>
      <c r="G23" s="266"/>
      <c r="H23" s="266"/>
      <c r="I23" s="266"/>
      <c r="J23" s="266"/>
      <c r="K23" s="279"/>
      <c r="M23" s="10"/>
    </row>
    <row r="24" spans="1:11" ht="16.5" thickBot="1">
      <c r="A24" s="291" t="s">
        <v>244</v>
      </c>
      <c r="B24" s="292"/>
      <c r="C24" s="293"/>
      <c r="D24" s="296" t="s">
        <v>1100</v>
      </c>
      <c r="E24" s="297"/>
      <c r="F24" s="297"/>
      <c r="G24" s="297"/>
      <c r="H24" s="297"/>
      <c r="I24" s="297"/>
      <c r="J24" s="297"/>
      <c r="K24" s="298"/>
    </row>
    <row r="25" spans="1:11" ht="13.5" thickBot="1">
      <c r="A25" s="20"/>
      <c r="B25" s="11"/>
      <c r="C25" s="11"/>
      <c r="D25" s="263"/>
      <c r="E25" s="263"/>
      <c r="F25" s="263"/>
      <c r="G25" s="263"/>
      <c r="H25" s="263"/>
      <c r="I25" s="263"/>
      <c r="J25" s="263"/>
      <c r="K25" s="264"/>
    </row>
    <row r="26" spans="1:11" ht="13.5" thickBot="1">
      <c r="A26" s="280" t="s">
        <v>399</v>
      </c>
      <c r="B26" s="281"/>
      <c r="C26" s="281"/>
      <c r="D26" s="281"/>
      <c r="E26" s="282"/>
      <c r="F26" s="280" t="s">
        <v>400</v>
      </c>
      <c r="G26" s="281"/>
      <c r="H26" s="281"/>
      <c r="I26" s="281"/>
      <c r="J26" s="281"/>
      <c r="K26" s="282"/>
    </row>
    <row r="27" spans="1:11" ht="13.5" thickBot="1">
      <c r="A27" s="278">
        <v>1</v>
      </c>
      <c r="B27" s="267"/>
      <c r="C27" s="267"/>
      <c r="D27" s="267"/>
      <c r="E27" s="268"/>
      <c r="F27" s="278">
        <v>2</v>
      </c>
      <c r="G27" s="267"/>
      <c r="H27" s="267"/>
      <c r="I27" s="267"/>
      <c r="J27" s="267"/>
      <c r="K27" s="268"/>
    </row>
    <row r="28" spans="1:11" ht="13.5" thickBot="1">
      <c r="A28" s="290"/>
      <c r="B28" s="290"/>
      <c r="C28" s="290"/>
      <c r="D28" s="290"/>
      <c r="E28" s="290"/>
      <c r="F28" s="290"/>
      <c r="G28" s="290"/>
      <c r="H28" s="299"/>
      <c r="I28" s="300"/>
      <c r="J28" s="300"/>
      <c r="K28" s="301"/>
    </row>
    <row r="29" spans="1:11" ht="13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thickBot="1">
      <c r="A30" s="291" t="s">
        <v>169</v>
      </c>
      <c r="B30" s="292"/>
      <c r="C30" s="293"/>
      <c r="D30" s="296" t="s">
        <v>1101</v>
      </c>
      <c r="E30" s="297"/>
      <c r="F30" s="297"/>
      <c r="G30" s="297"/>
      <c r="H30" s="297"/>
      <c r="I30" s="297"/>
      <c r="J30" s="297"/>
      <c r="K30" s="298"/>
    </row>
    <row r="31" spans="1:14" ht="13.5" thickBot="1">
      <c r="A31" s="141"/>
      <c r="B31" s="142"/>
      <c r="C31" s="142"/>
      <c r="D31" s="13"/>
      <c r="E31" s="13"/>
      <c r="F31" s="13"/>
      <c r="G31" s="13"/>
      <c r="H31" s="13"/>
      <c r="I31" s="13"/>
      <c r="J31" s="13"/>
      <c r="K31" s="14"/>
      <c r="L31" s="7" t="s">
        <v>339</v>
      </c>
      <c r="M31" s="9"/>
      <c r="N31" s="24">
        <f ca="1">TODAY()</f>
        <v>41464</v>
      </c>
    </row>
    <row r="32" spans="1:14" ht="19.5" thickBot="1">
      <c r="A32" s="291" t="s">
        <v>244</v>
      </c>
      <c r="B32" s="294"/>
      <c r="C32" s="295"/>
      <c r="D32" s="296" t="s">
        <v>1102</v>
      </c>
      <c r="E32" s="297"/>
      <c r="F32" s="297"/>
      <c r="G32" s="297"/>
      <c r="H32" s="297"/>
      <c r="I32" s="297"/>
      <c r="J32" s="297"/>
      <c r="K32" s="298"/>
      <c r="L32" s="7" t="s">
        <v>340</v>
      </c>
      <c r="N32" s="22">
        <f>IF(D23=0," ",VLOOKUP(D23,Коды_судов,2,0))</f>
        <v>155</v>
      </c>
    </row>
  </sheetData>
  <sheetProtection password="EC45" sheet="1"/>
  <mergeCells count="51">
    <mergeCell ref="A16:C16"/>
    <mergeCell ref="D14:F16"/>
    <mergeCell ref="G20:H20"/>
    <mergeCell ref="A17:F17"/>
    <mergeCell ref="G17:H17"/>
    <mergeCell ref="D18:F19"/>
    <mergeCell ref="D20:F20"/>
    <mergeCell ref="G14:H16"/>
    <mergeCell ref="D2:L2"/>
    <mergeCell ref="D4:L5"/>
    <mergeCell ref="A9:C9"/>
    <mergeCell ref="D9:F9"/>
    <mergeCell ref="G9:H9"/>
    <mergeCell ref="A24:C24"/>
    <mergeCell ref="A12:C12"/>
    <mergeCell ref="G21:H21"/>
    <mergeCell ref="D24:K24"/>
    <mergeCell ref="A23:C23"/>
    <mergeCell ref="G11:H13"/>
    <mergeCell ref="G18:H19"/>
    <mergeCell ref="A19:C19"/>
    <mergeCell ref="A20:C21"/>
    <mergeCell ref="A18:C18"/>
    <mergeCell ref="M6:N6"/>
    <mergeCell ref="M7:N7"/>
    <mergeCell ref="K10:N10"/>
    <mergeCell ref="A15:C15"/>
    <mergeCell ref="A10:F10"/>
    <mergeCell ref="K9:N9"/>
    <mergeCell ref="G10:H10"/>
    <mergeCell ref="A13:C13"/>
    <mergeCell ref="A14:C14"/>
    <mergeCell ref="A11:C11"/>
    <mergeCell ref="F28:G28"/>
    <mergeCell ref="A30:C30"/>
    <mergeCell ref="A32:C32"/>
    <mergeCell ref="A28:C28"/>
    <mergeCell ref="D28:E28"/>
    <mergeCell ref="D30:K30"/>
    <mergeCell ref="D32:K32"/>
    <mergeCell ref="H28:K28"/>
    <mergeCell ref="K11:N16"/>
    <mergeCell ref="A27:E27"/>
    <mergeCell ref="F27:K27"/>
    <mergeCell ref="D25:K25"/>
    <mergeCell ref="D23:K23"/>
    <mergeCell ref="A26:E26"/>
    <mergeCell ref="F26:K26"/>
    <mergeCell ref="D21:F21"/>
    <mergeCell ref="D11:F12"/>
    <mergeCell ref="D13:F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ES1191"/>
  <sheetViews>
    <sheetView showGridLines="0" zoomScale="35" zoomScaleNormal="35" zoomScaleSheetLayoutView="55" zoomScalePageLayoutView="0" workbookViewId="0" topLeftCell="A1">
      <pane xSplit="3" ySplit="9" topLeftCell="D2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62" sqref="J262:J263"/>
    </sheetView>
  </sheetViews>
  <sheetFormatPr defaultColWidth="9.140625" defaultRowHeight="12.75"/>
  <cols>
    <col min="1" max="1" width="44.7109375" style="149" customWidth="1"/>
    <col min="2" max="2" width="17.28125" style="120" customWidth="1"/>
    <col min="3" max="3" width="5.57421875" style="65" customWidth="1"/>
    <col min="4" max="4" width="10.140625" style="65" customWidth="1"/>
    <col min="5" max="5" width="12.00390625" style="65" customWidth="1"/>
    <col min="6" max="6" width="12.140625" style="65" customWidth="1"/>
    <col min="7" max="7" width="9.57421875" style="65" customWidth="1"/>
    <col min="8" max="8" width="8.7109375" style="65" customWidth="1"/>
    <col min="9" max="9" width="10.140625" style="65" customWidth="1"/>
    <col min="10" max="10" width="9.8515625" style="65" customWidth="1"/>
    <col min="11" max="11" width="10.421875" style="65" customWidth="1"/>
    <col min="12" max="12" width="11.8515625" style="65" customWidth="1"/>
    <col min="13" max="13" width="12.00390625" style="65" customWidth="1"/>
    <col min="14" max="14" width="10.140625" style="65" customWidth="1"/>
    <col min="15" max="15" width="10.28125" style="65" customWidth="1"/>
    <col min="16" max="16" width="13.140625" style="65" customWidth="1"/>
    <col min="17" max="17" width="12.140625" style="65" customWidth="1"/>
    <col min="18" max="18" width="11.00390625" style="65" customWidth="1"/>
    <col min="19" max="20" width="12.8515625" style="65" bestFit="1" customWidth="1"/>
    <col min="21" max="21" width="9.8515625" style="65" customWidth="1"/>
    <col min="22" max="22" width="7.28125" style="65" customWidth="1"/>
    <col min="23" max="24" width="8.57421875" style="65" customWidth="1"/>
    <col min="25" max="25" width="7.00390625" style="65" customWidth="1"/>
    <col min="26" max="26" width="8.140625" style="66" customWidth="1"/>
    <col min="27" max="27" width="9.28125" style="66" customWidth="1"/>
    <col min="28" max="28" width="10.57421875" style="66" customWidth="1"/>
    <col min="29" max="29" width="14.7109375" style="66" customWidth="1"/>
    <col min="30" max="30" width="11.57421875" style="66" customWidth="1"/>
    <col min="31" max="31" width="9.7109375" style="66" customWidth="1"/>
    <col min="32" max="32" width="12.421875" style="66" customWidth="1"/>
    <col min="33" max="33" width="9.8515625" style="66" customWidth="1"/>
    <col min="34" max="34" width="9.140625" style="66" customWidth="1"/>
    <col min="35" max="35" width="9.57421875" style="66" customWidth="1"/>
    <col min="36" max="144" width="9.140625" style="66" customWidth="1"/>
    <col min="145" max="16384" width="9.140625" style="65" customWidth="1"/>
  </cols>
  <sheetData>
    <row r="1" spans="1:34" s="70" customFormat="1" ht="16.5" customHeight="1">
      <c r="A1" s="145"/>
      <c r="B1" s="108"/>
      <c r="AB1" s="151"/>
      <c r="AC1" s="151"/>
      <c r="AD1" s="151"/>
      <c r="AE1" s="151"/>
      <c r="AF1" s="151"/>
      <c r="AG1" s="151"/>
      <c r="AH1" s="151"/>
    </row>
    <row r="2" spans="1:34" s="127" customFormat="1" ht="18.75" customHeight="1">
      <c r="A2" s="146" t="s">
        <v>247</v>
      </c>
      <c r="B2" s="109"/>
      <c r="C2" s="69"/>
      <c r="D2" s="69"/>
      <c r="E2" s="69"/>
      <c r="F2" s="69"/>
      <c r="G2" s="69"/>
      <c r="H2" s="69"/>
      <c r="I2" s="350" t="str">
        <f>IF('Титул ф.1-АП'!D23=0," ",'Титул ф.1-АП'!D23)</f>
        <v>Ульяновский областной суд 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2"/>
      <c r="AC2" s="151"/>
      <c r="AD2" s="151"/>
      <c r="AE2" s="151"/>
      <c r="AF2" s="151"/>
      <c r="AG2" s="151"/>
      <c r="AH2" s="151"/>
    </row>
    <row r="3" spans="1:34" s="127" customFormat="1" ht="24" customHeight="1">
      <c r="A3" s="344" t="s">
        <v>679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33" t="s">
        <v>248</v>
      </c>
      <c r="N3" s="334"/>
      <c r="O3" s="356" t="s">
        <v>785</v>
      </c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5"/>
      <c r="AC3" s="151"/>
      <c r="AD3" s="151"/>
      <c r="AE3" s="151"/>
      <c r="AF3" s="151"/>
      <c r="AG3" s="151"/>
      <c r="AH3" s="151"/>
    </row>
    <row r="4" spans="1:34" s="127" customFormat="1" ht="49.5" customHeight="1">
      <c r="A4" s="71"/>
      <c r="B4" s="111"/>
      <c r="C4" s="65"/>
      <c r="D4" s="65"/>
      <c r="E4" s="65"/>
      <c r="F4" s="65"/>
      <c r="G4" s="65"/>
      <c r="H4" s="65"/>
      <c r="I4" s="65"/>
      <c r="J4" s="65"/>
      <c r="K4" s="65"/>
      <c r="L4" s="65"/>
      <c r="M4" s="338" t="s">
        <v>249</v>
      </c>
      <c r="N4" s="339"/>
      <c r="O4" s="353" t="s">
        <v>1072</v>
      </c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5"/>
      <c r="AC4" s="151"/>
      <c r="AD4" s="151"/>
      <c r="AE4" s="151"/>
      <c r="AF4" s="151"/>
      <c r="AG4" s="151"/>
      <c r="AH4" s="151"/>
    </row>
    <row r="5" spans="1:144" ht="13.5" customHeight="1">
      <c r="A5" s="147" t="s">
        <v>1082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EN5" s="65"/>
    </row>
    <row r="6" spans="1:57" s="2" customFormat="1" ht="39.75" customHeight="1">
      <c r="A6" s="342" t="s">
        <v>15</v>
      </c>
      <c r="B6" s="343" t="s">
        <v>16</v>
      </c>
      <c r="C6" s="346" t="s">
        <v>1077</v>
      </c>
      <c r="D6" s="337" t="s">
        <v>24</v>
      </c>
      <c r="E6" s="337" t="s">
        <v>338</v>
      </c>
      <c r="F6" s="336" t="s">
        <v>386</v>
      </c>
      <c r="G6" s="349" t="s">
        <v>1078</v>
      </c>
      <c r="H6" s="345" t="s">
        <v>387</v>
      </c>
      <c r="I6" s="345" t="s">
        <v>1079</v>
      </c>
      <c r="J6" s="336" t="s">
        <v>388</v>
      </c>
      <c r="K6" s="335" t="s">
        <v>488</v>
      </c>
      <c r="L6" s="335"/>
      <c r="M6" s="336" t="s">
        <v>14</v>
      </c>
      <c r="N6" s="335" t="s">
        <v>389</v>
      </c>
      <c r="O6" s="335"/>
      <c r="P6" s="335"/>
      <c r="Q6" s="335"/>
      <c r="R6" s="335" t="s">
        <v>390</v>
      </c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 t="s">
        <v>19</v>
      </c>
      <c r="AD6" s="335"/>
      <c r="AE6" s="335"/>
      <c r="AF6" s="335"/>
      <c r="AG6" s="337" t="s">
        <v>1080</v>
      </c>
      <c r="AH6" s="335" t="s">
        <v>389</v>
      </c>
      <c r="AI6" s="33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" customFormat="1" ht="27.75" customHeight="1">
      <c r="A7" s="342"/>
      <c r="B7" s="343"/>
      <c r="C7" s="347"/>
      <c r="D7" s="337"/>
      <c r="E7" s="337"/>
      <c r="F7" s="336"/>
      <c r="G7" s="349"/>
      <c r="H7" s="345"/>
      <c r="I7" s="345"/>
      <c r="J7" s="336"/>
      <c r="K7" s="337" t="s">
        <v>365</v>
      </c>
      <c r="L7" s="337" t="s">
        <v>1081</v>
      </c>
      <c r="M7" s="336"/>
      <c r="N7" s="337" t="s">
        <v>366</v>
      </c>
      <c r="O7" s="337" t="s">
        <v>367</v>
      </c>
      <c r="P7" s="337" t="s">
        <v>1107</v>
      </c>
      <c r="Q7" s="337" t="s">
        <v>190</v>
      </c>
      <c r="R7" s="335" t="s">
        <v>489</v>
      </c>
      <c r="S7" s="335"/>
      <c r="T7" s="335"/>
      <c r="U7" s="335"/>
      <c r="V7" s="335"/>
      <c r="W7" s="335"/>
      <c r="X7" s="335"/>
      <c r="Y7" s="335"/>
      <c r="Z7" s="335"/>
      <c r="AA7" s="357" t="s">
        <v>191</v>
      </c>
      <c r="AB7" s="357"/>
      <c r="AC7" s="337" t="s">
        <v>680</v>
      </c>
      <c r="AD7" s="337" t="s">
        <v>655</v>
      </c>
      <c r="AE7" s="337" t="s">
        <v>654</v>
      </c>
      <c r="AF7" s="337" t="s">
        <v>669</v>
      </c>
      <c r="AG7" s="337"/>
      <c r="AH7" s="340" t="s">
        <v>550</v>
      </c>
      <c r="AI7" s="340" t="s">
        <v>551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35" s="2" customFormat="1" ht="263.25" customHeight="1">
      <c r="A8" s="342"/>
      <c r="B8" s="343"/>
      <c r="C8" s="348"/>
      <c r="D8" s="337"/>
      <c r="E8" s="337"/>
      <c r="F8" s="336"/>
      <c r="G8" s="349"/>
      <c r="H8" s="345"/>
      <c r="I8" s="345"/>
      <c r="J8" s="336"/>
      <c r="K8" s="337"/>
      <c r="L8" s="337"/>
      <c r="M8" s="336"/>
      <c r="N8" s="337"/>
      <c r="O8" s="337"/>
      <c r="P8" s="337"/>
      <c r="Q8" s="337"/>
      <c r="R8" s="15" t="s">
        <v>267</v>
      </c>
      <c r="S8" s="15" t="s">
        <v>490</v>
      </c>
      <c r="T8" s="15" t="s">
        <v>368</v>
      </c>
      <c r="U8" s="15" t="s">
        <v>369</v>
      </c>
      <c r="V8" s="15" t="s">
        <v>370</v>
      </c>
      <c r="W8" s="15" t="s">
        <v>371</v>
      </c>
      <c r="X8" s="15" t="s">
        <v>610</v>
      </c>
      <c r="Y8" s="15" t="s">
        <v>196</v>
      </c>
      <c r="Z8" s="15" t="s">
        <v>251</v>
      </c>
      <c r="AA8" s="15" t="s">
        <v>192</v>
      </c>
      <c r="AB8" s="15" t="s">
        <v>372</v>
      </c>
      <c r="AC8" s="337"/>
      <c r="AD8" s="337"/>
      <c r="AE8" s="337"/>
      <c r="AF8" s="337"/>
      <c r="AG8" s="337"/>
      <c r="AH8" s="341"/>
      <c r="AI8" s="341"/>
    </row>
    <row r="9" spans="1:35" s="110" customFormat="1" ht="18.75" customHeight="1">
      <c r="A9" s="179" t="s">
        <v>491</v>
      </c>
      <c r="B9" s="179" t="s">
        <v>492</v>
      </c>
      <c r="C9" s="180"/>
      <c r="D9" s="72">
        <v>1</v>
      </c>
      <c r="E9" s="72">
        <v>2</v>
      </c>
      <c r="F9" s="72">
        <v>3</v>
      </c>
      <c r="G9" s="72">
        <v>4</v>
      </c>
      <c r="H9" s="72">
        <v>5</v>
      </c>
      <c r="I9" s="72">
        <v>6</v>
      </c>
      <c r="J9" s="72">
        <v>7</v>
      </c>
      <c r="K9" s="72">
        <v>8</v>
      </c>
      <c r="L9" s="72">
        <v>9</v>
      </c>
      <c r="M9" s="72">
        <v>10</v>
      </c>
      <c r="N9" s="72">
        <v>11</v>
      </c>
      <c r="O9" s="72">
        <v>12</v>
      </c>
      <c r="P9" s="72">
        <v>13</v>
      </c>
      <c r="Q9" s="72">
        <v>14</v>
      </c>
      <c r="R9" s="72">
        <v>15</v>
      </c>
      <c r="S9" s="72">
        <v>16</v>
      </c>
      <c r="T9" s="72">
        <v>17</v>
      </c>
      <c r="U9" s="72">
        <v>18</v>
      </c>
      <c r="V9" s="72">
        <v>19</v>
      </c>
      <c r="W9" s="72">
        <v>20</v>
      </c>
      <c r="X9" s="72">
        <v>21</v>
      </c>
      <c r="Y9" s="72">
        <v>22</v>
      </c>
      <c r="Z9" s="72">
        <v>23</v>
      </c>
      <c r="AA9" s="72">
        <v>24</v>
      </c>
      <c r="AB9" s="72">
        <v>25</v>
      </c>
      <c r="AC9" s="72">
        <v>26</v>
      </c>
      <c r="AD9" s="72">
        <v>27</v>
      </c>
      <c r="AE9" s="72">
        <v>28</v>
      </c>
      <c r="AF9" s="72">
        <v>29</v>
      </c>
      <c r="AG9" s="72">
        <v>30</v>
      </c>
      <c r="AH9" s="72">
        <v>31</v>
      </c>
      <c r="AI9" s="72">
        <v>32</v>
      </c>
    </row>
    <row r="10" spans="1:35" s="112" customFormat="1" ht="23.25" customHeight="1">
      <c r="A10" s="178" t="s">
        <v>651</v>
      </c>
      <c r="B10" s="181"/>
      <c r="C10" s="182">
        <v>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144" ht="56.25" customHeight="1">
      <c r="A11" s="183" t="s">
        <v>676</v>
      </c>
      <c r="B11" s="184"/>
      <c r="C11" s="182">
        <v>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</row>
    <row r="12" spans="1:144" ht="78" customHeight="1">
      <c r="A12" s="178" t="s">
        <v>46</v>
      </c>
      <c r="B12" s="177" t="s">
        <v>493</v>
      </c>
      <c r="C12" s="182">
        <v>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EK12" s="65"/>
      <c r="EL12" s="65"/>
      <c r="EM12" s="65"/>
      <c r="EN12" s="65"/>
    </row>
    <row r="13" spans="1:144" ht="79.5" customHeight="1">
      <c r="A13" s="178" t="s">
        <v>406</v>
      </c>
      <c r="B13" s="177" t="s">
        <v>373</v>
      </c>
      <c r="C13" s="182">
        <v>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EK13" s="65"/>
      <c r="EL13" s="65"/>
      <c r="EM13" s="65"/>
      <c r="EN13" s="65"/>
    </row>
    <row r="14" spans="1:144" ht="80.25" customHeight="1">
      <c r="A14" s="178" t="s">
        <v>407</v>
      </c>
      <c r="B14" s="177" t="s">
        <v>374</v>
      </c>
      <c r="C14" s="182">
        <v>5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EK14" s="65"/>
      <c r="EL14" s="65"/>
      <c r="EM14" s="65"/>
      <c r="EN14" s="65"/>
    </row>
    <row r="15" spans="1:144" ht="99.75" customHeight="1">
      <c r="A15" s="178" t="s">
        <v>47</v>
      </c>
      <c r="B15" s="177" t="s">
        <v>375</v>
      </c>
      <c r="C15" s="182">
        <v>6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EK15" s="65"/>
      <c r="EL15" s="65"/>
      <c r="EM15" s="65"/>
      <c r="EN15" s="65"/>
    </row>
    <row r="16" spans="1:144" ht="145.5" customHeight="1">
      <c r="A16" s="178" t="s">
        <v>48</v>
      </c>
      <c r="B16" s="177" t="s">
        <v>376</v>
      </c>
      <c r="C16" s="182">
        <v>7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EK16" s="65"/>
      <c r="EL16" s="65"/>
      <c r="EM16" s="65"/>
      <c r="EN16" s="65"/>
    </row>
    <row r="17" spans="1:144" ht="178.5" customHeight="1">
      <c r="A17" s="178" t="s">
        <v>1075</v>
      </c>
      <c r="B17" s="177" t="s">
        <v>377</v>
      </c>
      <c r="C17" s="182">
        <v>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EK17" s="65"/>
      <c r="EL17" s="65"/>
      <c r="EM17" s="65"/>
      <c r="EN17" s="65"/>
    </row>
    <row r="18" spans="1:144" ht="92.25" customHeight="1">
      <c r="A18" s="178" t="s">
        <v>1108</v>
      </c>
      <c r="B18" s="177" t="s">
        <v>378</v>
      </c>
      <c r="C18" s="182">
        <v>9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EK18" s="65"/>
      <c r="EL18" s="65"/>
      <c r="EM18" s="65"/>
      <c r="EN18" s="65"/>
    </row>
    <row r="19" spans="1:144" ht="212.25" customHeight="1">
      <c r="A19" s="178" t="s">
        <v>1076</v>
      </c>
      <c r="B19" s="177" t="s">
        <v>379</v>
      </c>
      <c r="C19" s="182">
        <v>10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EK19" s="65"/>
      <c r="EL19" s="65"/>
      <c r="EM19" s="65"/>
      <c r="EN19" s="65"/>
    </row>
    <row r="20" spans="1:144" ht="143.25" customHeight="1">
      <c r="A20" s="178" t="s">
        <v>411</v>
      </c>
      <c r="B20" s="177" t="s">
        <v>380</v>
      </c>
      <c r="C20" s="182">
        <v>11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EK20" s="65"/>
      <c r="EL20" s="65"/>
      <c r="EM20" s="65"/>
      <c r="EN20" s="65"/>
    </row>
    <row r="21" spans="1:144" ht="176.25" customHeight="1">
      <c r="A21" s="178" t="s">
        <v>473</v>
      </c>
      <c r="B21" s="177" t="s">
        <v>78</v>
      </c>
      <c r="C21" s="182">
        <v>12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EK21" s="65"/>
      <c r="EL21" s="65"/>
      <c r="EM21" s="65"/>
      <c r="EN21" s="65"/>
    </row>
    <row r="22" spans="1:144" ht="77.25" customHeight="1">
      <c r="A22" s="178" t="s">
        <v>245</v>
      </c>
      <c r="B22" s="177" t="s">
        <v>246</v>
      </c>
      <c r="C22" s="182">
        <v>13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EK22" s="65"/>
      <c r="EL22" s="65"/>
      <c r="EM22" s="65"/>
      <c r="EN22" s="65"/>
    </row>
    <row r="23" spans="1:144" ht="41.25" customHeight="1">
      <c r="A23" s="178" t="s">
        <v>302</v>
      </c>
      <c r="B23" s="177" t="s">
        <v>303</v>
      </c>
      <c r="C23" s="182">
        <v>14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EK23" s="65"/>
      <c r="EL23" s="65"/>
      <c r="EM23" s="65"/>
      <c r="EN23" s="65"/>
    </row>
    <row r="24" spans="1:144" ht="104.25" customHeight="1">
      <c r="A24" s="178" t="s">
        <v>1109</v>
      </c>
      <c r="B24" s="177" t="s">
        <v>304</v>
      </c>
      <c r="C24" s="182">
        <v>15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EK24" s="65"/>
      <c r="EL24" s="65"/>
      <c r="EM24" s="65"/>
      <c r="EN24" s="65"/>
    </row>
    <row r="25" spans="1:144" ht="82.5" customHeight="1">
      <c r="A25" s="178" t="s">
        <v>20</v>
      </c>
      <c r="B25" s="177" t="s">
        <v>21</v>
      </c>
      <c r="C25" s="182">
        <v>16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EK25" s="65"/>
      <c r="EL25" s="65"/>
      <c r="EM25" s="65"/>
      <c r="EN25" s="65"/>
    </row>
    <row r="26" spans="1:144" ht="45" customHeight="1">
      <c r="A26" s="178" t="s">
        <v>1110</v>
      </c>
      <c r="B26" s="177" t="s">
        <v>305</v>
      </c>
      <c r="C26" s="182">
        <v>17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EK26" s="65"/>
      <c r="EL26" s="65"/>
      <c r="EM26" s="65"/>
      <c r="EN26" s="65"/>
    </row>
    <row r="27" spans="1:144" ht="43.5" customHeight="1">
      <c r="A27" s="178" t="s">
        <v>22</v>
      </c>
      <c r="B27" s="177" t="s">
        <v>23</v>
      </c>
      <c r="C27" s="182">
        <v>18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EK27" s="65"/>
      <c r="EL27" s="65"/>
      <c r="EM27" s="65"/>
      <c r="EN27" s="65"/>
    </row>
    <row r="28" spans="1:144" ht="94.5" customHeight="1">
      <c r="A28" s="178" t="s">
        <v>412</v>
      </c>
      <c r="B28" s="177" t="s">
        <v>306</v>
      </c>
      <c r="C28" s="182">
        <v>19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EK28" s="65"/>
      <c r="EL28" s="65"/>
      <c r="EM28" s="65"/>
      <c r="EN28" s="65"/>
    </row>
    <row r="29" spans="1:144" ht="106.5" customHeight="1">
      <c r="A29" s="178" t="s">
        <v>164</v>
      </c>
      <c r="B29" s="177" t="s">
        <v>307</v>
      </c>
      <c r="C29" s="182">
        <v>20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EK29" s="65"/>
      <c r="EL29" s="65"/>
      <c r="EM29" s="65"/>
      <c r="EN29" s="65"/>
    </row>
    <row r="30" spans="1:144" ht="83.25" customHeight="1">
      <c r="A30" s="176" t="s">
        <v>308</v>
      </c>
      <c r="B30" s="177" t="s">
        <v>309</v>
      </c>
      <c r="C30" s="182">
        <v>21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EK30" s="65"/>
      <c r="EL30" s="65"/>
      <c r="EM30" s="65"/>
      <c r="EN30" s="65"/>
    </row>
    <row r="31" spans="1:144" ht="117.75" customHeight="1">
      <c r="A31" s="176" t="s">
        <v>1111</v>
      </c>
      <c r="B31" s="177" t="s">
        <v>1112</v>
      </c>
      <c r="C31" s="182">
        <v>22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EK31" s="65"/>
      <c r="EL31" s="65"/>
      <c r="EM31" s="65"/>
      <c r="EN31" s="65"/>
    </row>
    <row r="32" spans="1:144" ht="39.75" customHeight="1">
      <c r="A32" s="185" t="s">
        <v>323</v>
      </c>
      <c r="B32" s="177" t="s">
        <v>322</v>
      </c>
      <c r="C32" s="182">
        <v>23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EK32" s="65"/>
      <c r="EL32" s="65"/>
      <c r="EM32" s="65"/>
      <c r="EN32" s="65"/>
    </row>
    <row r="33" spans="1:144" ht="24" customHeight="1">
      <c r="A33" s="185" t="s">
        <v>519</v>
      </c>
      <c r="B33" s="177" t="s">
        <v>49</v>
      </c>
      <c r="C33" s="182">
        <v>24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EK33" s="65"/>
      <c r="EL33" s="65"/>
      <c r="EM33" s="65"/>
      <c r="EN33" s="65"/>
    </row>
    <row r="34" spans="1:144" ht="24" customHeight="1">
      <c r="A34" s="185" t="s">
        <v>520</v>
      </c>
      <c r="B34" s="177" t="s">
        <v>50</v>
      </c>
      <c r="C34" s="182">
        <v>25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EK34" s="65"/>
      <c r="EL34" s="65"/>
      <c r="EM34" s="65"/>
      <c r="EN34" s="65"/>
    </row>
    <row r="35" spans="1:144" ht="79.5" customHeight="1">
      <c r="A35" s="185" t="s">
        <v>521</v>
      </c>
      <c r="B35" s="177" t="s">
        <v>51</v>
      </c>
      <c r="C35" s="182">
        <v>26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EK35" s="65"/>
      <c r="EL35" s="65"/>
      <c r="EM35" s="65"/>
      <c r="EN35" s="65"/>
    </row>
    <row r="36" spans="1:144" ht="69.75" customHeight="1">
      <c r="A36" s="176" t="s">
        <v>1113</v>
      </c>
      <c r="B36" s="177" t="s">
        <v>1114</v>
      </c>
      <c r="C36" s="182">
        <v>27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EK36" s="65"/>
      <c r="EL36" s="65"/>
      <c r="EM36" s="65"/>
      <c r="EN36" s="65"/>
    </row>
    <row r="37" spans="1:144" ht="75.75" customHeight="1">
      <c r="A37" s="178" t="s">
        <v>168</v>
      </c>
      <c r="B37" s="177" t="s">
        <v>401</v>
      </c>
      <c r="C37" s="182">
        <v>28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EK37" s="65"/>
      <c r="EL37" s="65"/>
      <c r="EM37" s="65"/>
      <c r="EN37" s="65"/>
    </row>
    <row r="38" spans="1:144" ht="106.5" customHeight="1">
      <c r="A38" s="178" t="s">
        <v>413</v>
      </c>
      <c r="B38" s="177" t="s">
        <v>402</v>
      </c>
      <c r="C38" s="182">
        <v>29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EK38" s="65"/>
      <c r="EL38" s="65"/>
      <c r="EM38" s="65"/>
      <c r="EN38" s="65"/>
    </row>
    <row r="39" spans="1:144" ht="86.25" customHeight="1">
      <c r="A39" s="176" t="s">
        <v>310</v>
      </c>
      <c r="B39" s="177" t="s">
        <v>311</v>
      </c>
      <c r="C39" s="182">
        <v>30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EK39" s="65"/>
      <c r="EL39" s="65"/>
      <c r="EM39" s="65"/>
      <c r="EN39" s="65"/>
    </row>
    <row r="40" spans="1:144" ht="89.25" customHeight="1">
      <c r="A40" s="176" t="s">
        <v>609</v>
      </c>
      <c r="B40" s="177" t="s">
        <v>608</v>
      </c>
      <c r="C40" s="182">
        <v>31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EK40" s="65"/>
      <c r="EL40" s="65"/>
      <c r="EM40" s="65"/>
      <c r="EN40" s="65"/>
    </row>
    <row r="41" spans="1:144" ht="64.5" customHeight="1">
      <c r="A41" s="178" t="s">
        <v>479</v>
      </c>
      <c r="B41" s="177" t="s">
        <v>480</v>
      </c>
      <c r="C41" s="182">
        <v>32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EK41" s="65"/>
      <c r="EL41" s="65"/>
      <c r="EM41" s="65"/>
      <c r="EN41" s="65"/>
    </row>
    <row r="42" spans="1:144" ht="64.5" customHeight="1">
      <c r="A42" s="178" t="s">
        <v>481</v>
      </c>
      <c r="B42" s="177" t="s">
        <v>482</v>
      </c>
      <c r="C42" s="182">
        <v>33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EK42" s="65"/>
      <c r="EL42" s="65"/>
      <c r="EM42" s="65"/>
      <c r="EN42" s="65"/>
    </row>
    <row r="43" spans="1:144" ht="21.75" customHeight="1">
      <c r="A43" s="178" t="s">
        <v>312</v>
      </c>
      <c r="B43" s="177" t="s">
        <v>313</v>
      </c>
      <c r="C43" s="182">
        <v>34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EK43" s="65"/>
      <c r="EL43" s="65"/>
      <c r="EM43" s="65"/>
      <c r="EN43" s="65"/>
    </row>
    <row r="44" spans="1:144" ht="84" customHeight="1">
      <c r="A44" s="178" t="s">
        <v>314</v>
      </c>
      <c r="B44" s="177" t="s">
        <v>315</v>
      </c>
      <c r="C44" s="182">
        <v>35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EK44" s="65"/>
      <c r="EL44" s="65"/>
      <c r="EM44" s="65"/>
      <c r="EN44" s="65"/>
    </row>
    <row r="45" spans="1:144" ht="62.25" customHeight="1">
      <c r="A45" s="178" t="s">
        <v>483</v>
      </c>
      <c r="B45" s="177" t="s">
        <v>316</v>
      </c>
      <c r="C45" s="182">
        <v>36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EK45" s="65"/>
      <c r="EL45" s="65"/>
      <c r="EM45" s="65"/>
      <c r="EN45" s="65"/>
    </row>
    <row r="46" spans="1:144" ht="96" customHeight="1">
      <c r="A46" s="178" t="s">
        <v>0</v>
      </c>
      <c r="B46" s="177" t="s">
        <v>197</v>
      </c>
      <c r="C46" s="182">
        <v>37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EK46" s="65"/>
      <c r="EL46" s="65"/>
      <c r="EM46" s="65"/>
      <c r="EN46" s="65"/>
    </row>
    <row r="47" spans="1:144" ht="183.75" customHeight="1">
      <c r="A47" s="176" t="s">
        <v>665</v>
      </c>
      <c r="B47" s="177" t="s">
        <v>1</v>
      </c>
      <c r="C47" s="182">
        <v>38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EK47" s="65"/>
      <c r="EL47" s="65"/>
      <c r="EM47" s="65"/>
      <c r="EN47" s="65"/>
    </row>
    <row r="48" spans="1:144" ht="214.5" customHeight="1">
      <c r="A48" s="176" t="s">
        <v>671</v>
      </c>
      <c r="B48" s="177" t="s">
        <v>587</v>
      </c>
      <c r="C48" s="182">
        <v>39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EK48" s="65"/>
      <c r="EL48" s="65"/>
      <c r="EM48" s="65"/>
      <c r="EN48" s="65"/>
    </row>
    <row r="49" spans="1:144" ht="104.25" customHeight="1">
      <c r="A49" s="176" t="s">
        <v>552</v>
      </c>
      <c r="B49" s="177" t="s">
        <v>53</v>
      </c>
      <c r="C49" s="182">
        <v>40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EK49" s="65"/>
      <c r="EL49" s="65"/>
      <c r="EM49" s="65"/>
      <c r="EN49" s="65"/>
    </row>
    <row r="50" spans="1:144" ht="108" customHeight="1">
      <c r="A50" s="176" t="s">
        <v>522</v>
      </c>
      <c r="B50" s="177" t="s">
        <v>52</v>
      </c>
      <c r="C50" s="182">
        <v>41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EK50" s="65"/>
      <c r="EL50" s="65"/>
      <c r="EM50" s="65"/>
      <c r="EN50" s="65"/>
    </row>
    <row r="51" spans="1:144" ht="96.75" customHeight="1">
      <c r="A51" s="176" t="s">
        <v>2</v>
      </c>
      <c r="B51" s="177" t="s">
        <v>3</v>
      </c>
      <c r="C51" s="182">
        <v>42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EK51" s="65"/>
      <c r="EL51" s="65"/>
      <c r="EM51" s="65"/>
      <c r="EN51" s="65"/>
    </row>
    <row r="52" spans="1:144" ht="28.5" customHeight="1">
      <c r="A52" s="178" t="s">
        <v>484</v>
      </c>
      <c r="B52" s="177" t="s">
        <v>198</v>
      </c>
      <c r="C52" s="182">
        <v>43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EK52" s="65"/>
      <c r="EL52" s="65"/>
      <c r="EM52" s="65"/>
      <c r="EN52" s="65"/>
    </row>
    <row r="53" spans="1:144" ht="61.5" customHeight="1">
      <c r="A53" s="178" t="s">
        <v>199</v>
      </c>
      <c r="B53" s="177" t="s">
        <v>200</v>
      </c>
      <c r="C53" s="182">
        <v>44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EK53" s="65"/>
      <c r="EL53" s="65"/>
      <c r="EM53" s="65"/>
      <c r="EN53" s="65"/>
    </row>
    <row r="54" spans="1:144" ht="62.25" customHeight="1">
      <c r="A54" s="178" t="s">
        <v>201</v>
      </c>
      <c r="B54" s="177" t="s">
        <v>202</v>
      </c>
      <c r="C54" s="182">
        <v>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EK54" s="65"/>
      <c r="EL54" s="65"/>
      <c r="EM54" s="65"/>
      <c r="EN54" s="65"/>
    </row>
    <row r="55" spans="1:144" ht="42.75" customHeight="1">
      <c r="A55" s="178" t="s">
        <v>485</v>
      </c>
      <c r="B55" s="177" t="s">
        <v>486</v>
      </c>
      <c r="C55" s="182">
        <v>46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EK55" s="65"/>
      <c r="EL55" s="65"/>
      <c r="EM55" s="65"/>
      <c r="EN55" s="65"/>
    </row>
    <row r="56" spans="1:144" ht="62.25" customHeight="1">
      <c r="A56" s="178" t="s">
        <v>554</v>
      </c>
      <c r="B56" s="177" t="s">
        <v>555</v>
      </c>
      <c r="C56" s="182">
        <v>47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EK56" s="65"/>
      <c r="EL56" s="65"/>
      <c r="EM56" s="65"/>
      <c r="EN56" s="65"/>
    </row>
    <row r="57" spans="1:144" ht="108.75" customHeight="1">
      <c r="A57" s="176" t="s">
        <v>217</v>
      </c>
      <c r="B57" s="177" t="s">
        <v>218</v>
      </c>
      <c r="C57" s="182">
        <v>48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EK57" s="65"/>
      <c r="EL57" s="65"/>
      <c r="EM57" s="65"/>
      <c r="EN57" s="65"/>
    </row>
    <row r="58" spans="1:144" ht="24" customHeight="1">
      <c r="A58" s="178" t="s">
        <v>408</v>
      </c>
      <c r="B58" s="177" t="s">
        <v>219</v>
      </c>
      <c r="C58" s="182">
        <v>49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EK58" s="65"/>
      <c r="EL58" s="65"/>
      <c r="EM58" s="65"/>
      <c r="EN58" s="65"/>
    </row>
    <row r="59" spans="1:144" ht="63" customHeight="1">
      <c r="A59" s="178" t="s">
        <v>523</v>
      </c>
      <c r="B59" s="177" t="s">
        <v>54</v>
      </c>
      <c r="C59" s="182">
        <v>50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EK59" s="65"/>
      <c r="EL59" s="65"/>
      <c r="EM59" s="65"/>
      <c r="EN59" s="65"/>
    </row>
    <row r="60" spans="1:144" ht="87" customHeight="1">
      <c r="A60" s="178" t="s">
        <v>220</v>
      </c>
      <c r="B60" s="177" t="s">
        <v>221</v>
      </c>
      <c r="C60" s="182">
        <v>51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EK60" s="65"/>
      <c r="EL60" s="65"/>
      <c r="EM60" s="65"/>
      <c r="EN60" s="65"/>
    </row>
    <row r="61" spans="1:144" ht="102" customHeight="1">
      <c r="A61" s="178" t="s">
        <v>37</v>
      </c>
      <c r="B61" s="177" t="s">
        <v>38</v>
      </c>
      <c r="C61" s="182">
        <v>52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EK61" s="65"/>
      <c r="EL61" s="65"/>
      <c r="EM61" s="65"/>
      <c r="EN61" s="65"/>
    </row>
    <row r="62" spans="1:144" ht="223.5" customHeight="1">
      <c r="A62" s="178" t="s">
        <v>615</v>
      </c>
      <c r="B62" s="177" t="s">
        <v>616</v>
      </c>
      <c r="C62" s="182">
        <v>53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EK62" s="65"/>
      <c r="EL62" s="65"/>
      <c r="EM62" s="65"/>
      <c r="EN62" s="65"/>
    </row>
    <row r="63" spans="1:144" ht="68.25" customHeight="1">
      <c r="A63" s="178" t="s">
        <v>39</v>
      </c>
      <c r="B63" s="177" t="s">
        <v>40</v>
      </c>
      <c r="C63" s="182">
        <v>54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EK63" s="65"/>
      <c r="EL63" s="65"/>
      <c r="EM63" s="65"/>
      <c r="EN63" s="65"/>
    </row>
    <row r="64" spans="1:144" ht="143.25" customHeight="1">
      <c r="A64" s="178" t="s">
        <v>618</v>
      </c>
      <c r="B64" s="177" t="s">
        <v>617</v>
      </c>
      <c r="C64" s="182">
        <v>55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EK64" s="65"/>
      <c r="EL64" s="65"/>
      <c r="EM64" s="65"/>
      <c r="EN64" s="65"/>
    </row>
    <row r="65" spans="1:144" ht="23.25" customHeight="1">
      <c r="A65" s="178" t="s">
        <v>222</v>
      </c>
      <c r="B65" s="177" t="s">
        <v>223</v>
      </c>
      <c r="C65" s="182">
        <v>56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EK65" s="65"/>
      <c r="EL65" s="65"/>
      <c r="EM65" s="65"/>
      <c r="EN65" s="65"/>
    </row>
    <row r="66" spans="1:144" ht="75" customHeight="1">
      <c r="A66" s="178" t="s">
        <v>619</v>
      </c>
      <c r="B66" s="177" t="s">
        <v>620</v>
      </c>
      <c r="C66" s="182">
        <v>57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EK66" s="65"/>
      <c r="EL66" s="65"/>
      <c r="EM66" s="65"/>
      <c r="EN66" s="65"/>
    </row>
    <row r="67" spans="1:144" ht="45" customHeight="1">
      <c r="A67" s="178" t="s">
        <v>224</v>
      </c>
      <c r="B67" s="177" t="s">
        <v>225</v>
      </c>
      <c r="C67" s="182">
        <v>58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EK67" s="65"/>
      <c r="EL67" s="65"/>
      <c r="EM67" s="65"/>
      <c r="EN67" s="65"/>
    </row>
    <row r="68" spans="1:144" ht="43.5" customHeight="1">
      <c r="A68" s="178" t="s">
        <v>226</v>
      </c>
      <c r="B68" s="177" t="s">
        <v>227</v>
      </c>
      <c r="C68" s="182">
        <v>59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EK68" s="65"/>
      <c r="EL68" s="65"/>
      <c r="EM68" s="65"/>
      <c r="EN68" s="65"/>
    </row>
    <row r="69" spans="1:144" ht="141.75" customHeight="1">
      <c r="A69" s="176" t="s">
        <v>228</v>
      </c>
      <c r="B69" s="177" t="s">
        <v>229</v>
      </c>
      <c r="C69" s="182">
        <v>60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EK69" s="65"/>
      <c r="EL69" s="65"/>
      <c r="EM69" s="65"/>
      <c r="EN69" s="65"/>
    </row>
    <row r="70" spans="1:144" ht="141.75" customHeight="1">
      <c r="A70" s="176" t="s">
        <v>414</v>
      </c>
      <c r="B70" s="177" t="s">
        <v>230</v>
      </c>
      <c r="C70" s="182">
        <v>61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EK70" s="65"/>
      <c r="EL70" s="65"/>
      <c r="EM70" s="65"/>
      <c r="EN70" s="65"/>
    </row>
    <row r="71" spans="1:144" ht="143.25" customHeight="1">
      <c r="A71" s="176" t="s">
        <v>415</v>
      </c>
      <c r="B71" s="177" t="s">
        <v>231</v>
      </c>
      <c r="C71" s="182">
        <v>62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EK71" s="65"/>
      <c r="EL71" s="65"/>
      <c r="EM71" s="65"/>
      <c r="EN71" s="65"/>
    </row>
    <row r="72" spans="1:144" ht="103.5" customHeight="1">
      <c r="A72" s="178" t="s">
        <v>416</v>
      </c>
      <c r="B72" s="177" t="s">
        <v>232</v>
      </c>
      <c r="C72" s="182">
        <v>63</v>
      </c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EK72" s="65"/>
      <c r="EL72" s="65"/>
      <c r="EM72" s="65"/>
      <c r="EN72" s="65"/>
    </row>
    <row r="73" spans="1:144" ht="45" customHeight="1">
      <c r="A73" s="178" t="s">
        <v>622</v>
      </c>
      <c r="B73" s="177" t="s">
        <v>621</v>
      </c>
      <c r="C73" s="182">
        <v>64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EK73" s="65"/>
      <c r="EL73" s="65"/>
      <c r="EM73" s="65"/>
      <c r="EN73" s="65"/>
    </row>
    <row r="74" spans="1:144" ht="101.25" customHeight="1">
      <c r="A74" s="178" t="s">
        <v>391</v>
      </c>
      <c r="B74" s="177" t="s">
        <v>562</v>
      </c>
      <c r="C74" s="182">
        <v>65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EK74" s="65"/>
      <c r="EL74" s="65"/>
      <c r="EM74" s="65"/>
      <c r="EN74" s="65"/>
    </row>
    <row r="75" spans="1:144" ht="85.5" customHeight="1">
      <c r="A75" s="176" t="s">
        <v>417</v>
      </c>
      <c r="B75" s="177" t="s">
        <v>233</v>
      </c>
      <c r="C75" s="182">
        <v>66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EK75" s="65"/>
      <c r="EL75" s="65"/>
      <c r="EM75" s="65"/>
      <c r="EN75" s="65"/>
    </row>
    <row r="76" spans="1:144" ht="45.75" customHeight="1">
      <c r="A76" s="176" t="s">
        <v>418</v>
      </c>
      <c r="B76" s="177" t="s">
        <v>563</v>
      </c>
      <c r="C76" s="182">
        <v>67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EK76" s="65"/>
      <c r="EL76" s="65"/>
      <c r="EM76" s="65"/>
      <c r="EN76" s="65"/>
    </row>
    <row r="77" spans="1:144" ht="141" customHeight="1">
      <c r="A77" s="176" t="s">
        <v>635</v>
      </c>
      <c r="B77" s="177" t="s">
        <v>623</v>
      </c>
      <c r="C77" s="182">
        <v>68</v>
      </c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EK77" s="65"/>
      <c r="EL77" s="65"/>
      <c r="EM77" s="65"/>
      <c r="EN77" s="65"/>
    </row>
    <row r="78" spans="1:144" ht="176.25" customHeight="1">
      <c r="A78" s="176" t="s">
        <v>419</v>
      </c>
      <c r="B78" s="177" t="s">
        <v>234</v>
      </c>
      <c r="C78" s="182">
        <v>69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EK78" s="65"/>
      <c r="EL78" s="65"/>
      <c r="EM78" s="65"/>
      <c r="EN78" s="65"/>
    </row>
    <row r="79" spans="1:144" ht="43.5" customHeight="1">
      <c r="A79" s="176" t="s">
        <v>420</v>
      </c>
      <c r="B79" s="177" t="s">
        <v>235</v>
      </c>
      <c r="C79" s="182">
        <v>70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EK79" s="65"/>
      <c r="EL79" s="65"/>
      <c r="EM79" s="65"/>
      <c r="EN79" s="65"/>
    </row>
    <row r="80" spans="1:144" ht="88.5" customHeight="1">
      <c r="A80" s="176" t="s">
        <v>624</v>
      </c>
      <c r="B80" s="177" t="s">
        <v>625</v>
      </c>
      <c r="C80" s="182">
        <v>71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EK80" s="65"/>
      <c r="EL80" s="65"/>
      <c r="EM80" s="65"/>
      <c r="EN80" s="65"/>
    </row>
    <row r="81" spans="1:144" ht="154.5" customHeight="1">
      <c r="A81" s="176" t="s">
        <v>236</v>
      </c>
      <c r="B81" s="177" t="s">
        <v>564</v>
      </c>
      <c r="C81" s="182">
        <v>72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EK81" s="65"/>
      <c r="EL81" s="65"/>
      <c r="EM81" s="65"/>
      <c r="EN81" s="65"/>
    </row>
    <row r="82" spans="1:144" ht="70.5" customHeight="1">
      <c r="A82" s="176" t="s">
        <v>237</v>
      </c>
      <c r="B82" s="177" t="s">
        <v>558</v>
      </c>
      <c r="C82" s="182">
        <v>73</v>
      </c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EK82" s="65"/>
      <c r="EL82" s="65"/>
      <c r="EM82" s="65"/>
      <c r="EN82" s="65"/>
    </row>
    <row r="83" spans="1:144" ht="144" customHeight="1">
      <c r="A83" s="176" t="s">
        <v>556</v>
      </c>
      <c r="B83" s="177" t="s">
        <v>327</v>
      </c>
      <c r="C83" s="182">
        <v>74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EK83" s="65"/>
      <c r="EL83" s="65"/>
      <c r="EM83" s="65"/>
      <c r="EN83" s="65"/>
    </row>
    <row r="84" spans="1:144" ht="58.5" customHeight="1">
      <c r="A84" s="176" t="s">
        <v>626</v>
      </c>
      <c r="B84" s="177" t="s">
        <v>627</v>
      </c>
      <c r="C84" s="182">
        <v>75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EK84" s="65"/>
      <c r="EL84" s="65"/>
      <c r="EM84" s="65"/>
      <c r="EN84" s="65"/>
    </row>
    <row r="85" spans="1:144" ht="107.25" customHeight="1">
      <c r="A85" s="176" t="s">
        <v>628</v>
      </c>
      <c r="B85" s="177" t="s">
        <v>629</v>
      </c>
      <c r="C85" s="182">
        <v>76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EK85" s="65"/>
      <c r="EL85" s="65"/>
      <c r="EM85" s="65"/>
      <c r="EN85" s="65"/>
    </row>
    <row r="86" spans="1:144" ht="124.5" customHeight="1">
      <c r="A86" s="176" t="s">
        <v>634</v>
      </c>
      <c r="B86" s="177" t="s">
        <v>630</v>
      </c>
      <c r="C86" s="182">
        <v>77</v>
      </c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EK86" s="65"/>
      <c r="EL86" s="65"/>
      <c r="EM86" s="65"/>
      <c r="EN86" s="65"/>
    </row>
    <row r="87" spans="1:144" ht="82.5" customHeight="1">
      <c r="A87" s="176" t="s">
        <v>631</v>
      </c>
      <c r="B87" s="177" t="s">
        <v>527</v>
      </c>
      <c r="C87" s="182">
        <v>78</v>
      </c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EK87" s="65"/>
      <c r="EL87" s="65"/>
      <c r="EM87" s="65"/>
      <c r="EN87" s="65"/>
    </row>
    <row r="88" spans="1:144" ht="105.75" customHeight="1">
      <c r="A88" s="176" t="s">
        <v>633</v>
      </c>
      <c r="B88" s="177" t="s">
        <v>632</v>
      </c>
      <c r="C88" s="182">
        <v>79</v>
      </c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EK88" s="65"/>
      <c r="EL88" s="65"/>
      <c r="EM88" s="65"/>
      <c r="EN88" s="65"/>
    </row>
    <row r="89" spans="1:144" ht="64.5" customHeight="1">
      <c r="A89" s="176" t="s">
        <v>557</v>
      </c>
      <c r="B89" s="177" t="s">
        <v>559</v>
      </c>
      <c r="C89" s="182">
        <v>80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EK89" s="65"/>
      <c r="EL89" s="65"/>
      <c r="EM89" s="65"/>
      <c r="EN89" s="65"/>
    </row>
    <row r="90" spans="1:144" ht="181.5" customHeight="1">
      <c r="A90" s="176" t="s">
        <v>636</v>
      </c>
      <c r="B90" s="177" t="s">
        <v>637</v>
      </c>
      <c r="C90" s="182">
        <v>81</v>
      </c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EK90" s="65"/>
      <c r="EL90" s="65"/>
      <c r="EM90" s="65"/>
      <c r="EN90" s="65"/>
    </row>
    <row r="91" spans="1:144" ht="103.5" customHeight="1">
      <c r="A91" s="176" t="s">
        <v>41</v>
      </c>
      <c r="B91" s="177" t="s">
        <v>42</v>
      </c>
      <c r="C91" s="182">
        <v>82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EK91" s="65"/>
      <c r="EL91" s="65"/>
      <c r="EM91" s="65"/>
      <c r="EN91" s="65"/>
    </row>
    <row r="92" spans="1:144" ht="67.5" customHeight="1">
      <c r="A92" s="176" t="s">
        <v>421</v>
      </c>
      <c r="B92" s="177" t="s">
        <v>76</v>
      </c>
      <c r="C92" s="182">
        <v>83</v>
      </c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EK92" s="65"/>
      <c r="EL92" s="65"/>
      <c r="EM92" s="65"/>
      <c r="EN92" s="65"/>
    </row>
    <row r="93" spans="1:144" ht="79.5" customHeight="1">
      <c r="A93" s="178" t="s">
        <v>474</v>
      </c>
      <c r="B93" s="177" t="s">
        <v>565</v>
      </c>
      <c r="C93" s="182">
        <v>84</v>
      </c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EK93" s="65"/>
      <c r="EL93" s="65"/>
      <c r="EM93" s="65"/>
      <c r="EN93" s="65"/>
    </row>
    <row r="94" spans="1:144" ht="114" customHeight="1">
      <c r="A94" s="186" t="s">
        <v>494</v>
      </c>
      <c r="B94" s="191" t="s">
        <v>495</v>
      </c>
      <c r="C94" s="182">
        <v>85</v>
      </c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EK94" s="65"/>
      <c r="EL94" s="65"/>
      <c r="EM94" s="65"/>
      <c r="EN94" s="65"/>
    </row>
    <row r="95" spans="1:144" ht="152.25" customHeight="1">
      <c r="A95" s="186" t="s">
        <v>561</v>
      </c>
      <c r="B95" s="191" t="s">
        <v>496</v>
      </c>
      <c r="C95" s="182">
        <v>86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EK95" s="65"/>
      <c r="EL95" s="65"/>
      <c r="EM95" s="65"/>
      <c r="EN95" s="65"/>
    </row>
    <row r="96" spans="1:144" ht="68.25" customHeight="1">
      <c r="A96" s="178" t="s">
        <v>279</v>
      </c>
      <c r="B96" s="177" t="s">
        <v>280</v>
      </c>
      <c r="C96" s="182">
        <v>87</v>
      </c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EK96" s="65"/>
      <c r="EL96" s="65"/>
      <c r="EM96" s="65"/>
      <c r="EN96" s="65"/>
    </row>
    <row r="97" spans="1:144" ht="59.25" customHeight="1">
      <c r="A97" s="178" t="s">
        <v>43</v>
      </c>
      <c r="B97" s="177" t="s">
        <v>566</v>
      </c>
      <c r="C97" s="182">
        <v>88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EK97" s="65"/>
      <c r="EL97" s="65"/>
      <c r="EM97" s="65"/>
      <c r="EN97" s="65"/>
    </row>
    <row r="98" spans="1:144" ht="57.75" customHeight="1">
      <c r="A98" s="178" t="s">
        <v>44</v>
      </c>
      <c r="B98" s="177" t="s">
        <v>567</v>
      </c>
      <c r="C98" s="182">
        <v>89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EK98" s="65"/>
      <c r="EL98" s="65"/>
      <c r="EM98" s="65"/>
      <c r="EN98" s="65"/>
    </row>
    <row r="99" spans="1:144" ht="57" customHeight="1">
      <c r="A99" s="178" t="s">
        <v>45</v>
      </c>
      <c r="B99" s="177" t="s">
        <v>652</v>
      </c>
      <c r="C99" s="182">
        <v>90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EK99" s="65"/>
      <c r="EL99" s="65"/>
      <c r="EM99" s="65"/>
      <c r="EN99" s="65"/>
    </row>
    <row r="100" spans="1:144" ht="42" customHeight="1">
      <c r="A100" s="178" t="s">
        <v>152</v>
      </c>
      <c r="B100" s="177" t="s">
        <v>568</v>
      </c>
      <c r="C100" s="182">
        <v>91</v>
      </c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EK100" s="65"/>
      <c r="EL100" s="65"/>
      <c r="EM100" s="65"/>
      <c r="EN100" s="65"/>
    </row>
    <row r="101" spans="1:144" ht="70.5" customHeight="1">
      <c r="A101" s="178" t="s">
        <v>332</v>
      </c>
      <c r="B101" s="177" t="s">
        <v>668</v>
      </c>
      <c r="C101" s="182">
        <v>92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EK101" s="65"/>
      <c r="EL101" s="65"/>
      <c r="EM101" s="65"/>
      <c r="EN101" s="65"/>
    </row>
    <row r="102" spans="1:144" ht="71.25" customHeight="1">
      <c r="A102" s="178" t="s">
        <v>333</v>
      </c>
      <c r="B102" s="177" t="s">
        <v>569</v>
      </c>
      <c r="C102" s="182">
        <v>93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EK102" s="65"/>
      <c r="EL102" s="65"/>
      <c r="EM102" s="65"/>
      <c r="EN102" s="65"/>
    </row>
    <row r="103" spans="1:144" ht="45" customHeight="1">
      <c r="A103" s="178" t="s">
        <v>86</v>
      </c>
      <c r="B103" s="177" t="s">
        <v>570</v>
      </c>
      <c r="C103" s="182">
        <v>94</v>
      </c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EK103" s="65"/>
      <c r="EL103" s="65"/>
      <c r="EM103" s="65"/>
      <c r="EN103" s="65"/>
    </row>
    <row r="104" spans="1:144" ht="42" customHeight="1">
      <c r="A104" s="178" t="s">
        <v>87</v>
      </c>
      <c r="B104" s="177" t="s">
        <v>571</v>
      </c>
      <c r="C104" s="182">
        <v>95</v>
      </c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EK104" s="65"/>
      <c r="EL104" s="65"/>
      <c r="EM104" s="65"/>
      <c r="EN104" s="65"/>
    </row>
    <row r="105" spans="1:144" ht="78.75" customHeight="1">
      <c r="A105" s="178" t="s">
        <v>88</v>
      </c>
      <c r="B105" s="177" t="s">
        <v>1073</v>
      </c>
      <c r="C105" s="182">
        <v>96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EK105" s="65"/>
      <c r="EL105" s="65"/>
      <c r="EM105" s="65"/>
      <c r="EN105" s="65"/>
    </row>
    <row r="106" spans="1:144" ht="63.75" customHeight="1">
      <c r="A106" s="178" t="s">
        <v>324</v>
      </c>
      <c r="B106" s="177" t="s">
        <v>1074</v>
      </c>
      <c r="C106" s="182">
        <v>97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EK106" s="65"/>
      <c r="EL106" s="65"/>
      <c r="EM106" s="65"/>
      <c r="EN106" s="65"/>
    </row>
    <row r="107" spans="1:144" ht="160.5" customHeight="1">
      <c r="A107" s="178" t="s">
        <v>85</v>
      </c>
      <c r="B107" s="177" t="s">
        <v>572</v>
      </c>
      <c r="C107" s="182">
        <v>98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EK107" s="65"/>
      <c r="EL107" s="65"/>
      <c r="EM107" s="65"/>
      <c r="EN107" s="65"/>
    </row>
    <row r="108" spans="1:144" ht="87" customHeight="1">
      <c r="A108" s="178" t="s">
        <v>326</v>
      </c>
      <c r="B108" s="177" t="s">
        <v>325</v>
      </c>
      <c r="C108" s="182">
        <v>99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EK108" s="65"/>
      <c r="EL108" s="65"/>
      <c r="EM108" s="65"/>
      <c r="EN108" s="65"/>
    </row>
    <row r="109" spans="1:144" ht="120" customHeight="1">
      <c r="A109" s="178" t="s">
        <v>281</v>
      </c>
      <c r="B109" s="177" t="s">
        <v>282</v>
      </c>
      <c r="C109" s="182">
        <v>100</v>
      </c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EK109" s="65"/>
      <c r="EL109" s="65"/>
      <c r="EM109" s="65"/>
      <c r="EN109" s="65"/>
    </row>
    <row r="110" spans="1:144" ht="99.75" customHeight="1">
      <c r="A110" s="178" t="s">
        <v>283</v>
      </c>
      <c r="B110" s="177" t="s">
        <v>284</v>
      </c>
      <c r="C110" s="182">
        <v>101</v>
      </c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EK110" s="65"/>
      <c r="EL110" s="65"/>
      <c r="EM110" s="65"/>
      <c r="EN110" s="65"/>
    </row>
    <row r="111" spans="1:144" ht="63" customHeight="1">
      <c r="A111" s="178" t="s">
        <v>89</v>
      </c>
      <c r="B111" s="177" t="s">
        <v>573</v>
      </c>
      <c r="C111" s="182">
        <v>102</v>
      </c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EK111" s="65"/>
      <c r="EL111" s="65"/>
      <c r="EM111" s="65"/>
      <c r="EN111" s="65"/>
    </row>
    <row r="112" spans="1:144" ht="48" customHeight="1">
      <c r="A112" s="178" t="s">
        <v>12</v>
      </c>
      <c r="B112" s="177" t="s">
        <v>13</v>
      </c>
      <c r="C112" s="182">
        <v>103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EK112" s="65"/>
      <c r="EL112" s="65"/>
      <c r="EM112" s="65"/>
      <c r="EN112" s="65"/>
    </row>
    <row r="113" spans="1:144" ht="62.25" customHeight="1">
      <c r="A113" s="178" t="s">
        <v>357</v>
      </c>
      <c r="B113" s="177" t="s">
        <v>358</v>
      </c>
      <c r="C113" s="182">
        <v>104</v>
      </c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EK113" s="65"/>
      <c r="EL113" s="65"/>
      <c r="EM113" s="65"/>
      <c r="EN113" s="65"/>
    </row>
    <row r="114" spans="1:144" ht="58.5" customHeight="1">
      <c r="A114" s="178" t="s">
        <v>422</v>
      </c>
      <c r="B114" s="177" t="s">
        <v>359</v>
      </c>
      <c r="C114" s="182">
        <v>105</v>
      </c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EK114" s="65"/>
      <c r="EL114" s="65"/>
      <c r="EM114" s="65"/>
      <c r="EN114" s="65"/>
    </row>
    <row r="115" spans="1:144" ht="90" customHeight="1">
      <c r="A115" s="178" t="s">
        <v>161</v>
      </c>
      <c r="B115" s="177" t="s">
        <v>360</v>
      </c>
      <c r="C115" s="182">
        <v>106</v>
      </c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EK115" s="65"/>
      <c r="EL115" s="65"/>
      <c r="EM115" s="65"/>
      <c r="EN115" s="65"/>
    </row>
    <row r="116" spans="1:144" ht="123" customHeight="1">
      <c r="A116" s="178" t="s">
        <v>90</v>
      </c>
      <c r="B116" s="177" t="s">
        <v>361</v>
      </c>
      <c r="C116" s="182">
        <v>107</v>
      </c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EK116" s="65"/>
      <c r="EL116" s="65"/>
      <c r="EM116" s="65"/>
      <c r="EN116" s="65"/>
    </row>
    <row r="117" spans="1:144" ht="93" customHeight="1">
      <c r="A117" s="178" t="s">
        <v>162</v>
      </c>
      <c r="B117" s="177" t="s">
        <v>362</v>
      </c>
      <c r="C117" s="182">
        <v>108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EK117" s="65"/>
      <c r="EL117" s="65"/>
      <c r="EM117" s="65"/>
      <c r="EN117" s="65"/>
    </row>
    <row r="118" spans="1:144" ht="99.75" customHeight="1">
      <c r="A118" s="178" t="s">
        <v>639</v>
      </c>
      <c r="B118" s="177" t="s">
        <v>638</v>
      </c>
      <c r="C118" s="182">
        <v>109</v>
      </c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EK118" s="65"/>
      <c r="EL118" s="65"/>
      <c r="EM118" s="65"/>
      <c r="EN118" s="65"/>
    </row>
    <row r="119" spans="1:144" ht="133.5" customHeight="1">
      <c r="A119" s="178" t="s">
        <v>423</v>
      </c>
      <c r="B119" s="177" t="s">
        <v>363</v>
      </c>
      <c r="C119" s="182">
        <v>110</v>
      </c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EK119" s="65"/>
      <c r="EL119" s="65"/>
      <c r="EM119" s="65"/>
      <c r="EN119" s="65"/>
    </row>
    <row r="120" spans="1:144" ht="203.25" customHeight="1">
      <c r="A120" s="178" t="s">
        <v>364</v>
      </c>
      <c r="B120" s="177" t="s">
        <v>574</v>
      </c>
      <c r="C120" s="182">
        <v>111</v>
      </c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EK120" s="65"/>
      <c r="EL120" s="65"/>
      <c r="EM120" s="65"/>
      <c r="EN120" s="65"/>
    </row>
    <row r="121" spans="1:144" ht="83.25" customHeight="1">
      <c r="A121" s="178" t="s">
        <v>348</v>
      </c>
      <c r="B121" s="177" t="s">
        <v>349</v>
      </c>
      <c r="C121" s="182">
        <v>112</v>
      </c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EK121" s="65"/>
      <c r="EL121" s="65"/>
      <c r="EM121" s="65"/>
      <c r="EN121" s="65"/>
    </row>
    <row r="122" spans="1:144" ht="84" customHeight="1">
      <c r="A122" s="178" t="s">
        <v>454</v>
      </c>
      <c r="B122" s="177" t="s">
        <v>170</v>
      </c>
      <c r="C122" s="182">
        <v>113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EK122" s="65"/>
      <c r="EL122" s="65"/>
      <c r="EM122" s="65"/>
      <c r="EN122" s="65"/>
    </row>
    <row r="123" spans="1:144" ht="63" customHeight="1">
      <c r="A123" s="178" t="s">
        <v>171</v>
      </c>
      <c r="B123" s="177" t="s">
        <v>350</v>
      </c>
      <c r="C123" s="182">
        <v>114</v>
      </c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EK123" s="65"/>
      <c r="EL123" s="65"/>
      <c r="EM123" s="65"/>
      <c r="EN123" s="65"/>
    </row>
    <row r="124" spans="1:144" ht="106.5" customHeight="1">
      <c r="A124" s="178" t="s">
        <v>424</v>
      </c>
      <c r="B124" s="177" t="s">
        <v>172</v>
      </c>
      <c r="C124" s="182">
        <v>115</v>
      </c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EK124" s="65"/>
      <c r="EL124" s="65"/>
      <c r="EM124" s="65"/>
      <c r="EN124" s="65"/>
    </row>
    <row r="125" spans="1:144" ht="45" customHeight="1">
      <c r="A125" s="178" t="s">
        <v>553</v>
      </c>
      <c r="B125" s="177" t="s">
        <v>528</v>
      </c>
      <c r="C125" s="182">
        <v>116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EK125" s="65"/>
      <c r="EL125" s="65"/>
      <c r="EM125" s="65"/>
      <c r="EN125" s="65"/>
    </row>
    <row r="126" spans="1:144" ht="66.75" customHeight="1">
      <c r="A126" s="178" t="s">
        <v>664</v>
      </c>
      <c r="B126" s="177" t="s">
        <v>663</v>
      </c>
      <c r="C126" s="182">
        <v>117</v>
      </c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EK126" s="65"/>
      <c r="EL126" s="65"/>
      <c r="EM126" s="65"/>
      <c r="EN126" s="65"/>
    </row>
    <row r="127" spans="1:144" ht="86.25" customHeight="1">
      <c r="A127" s="178" t="s">
        <v>351</v>
      </c>
      <c r="B127" s="177" t="s">
        <v>352</v>
      </c>
      <c r="C127" s="182">
        <v>118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EK127" s="65"/>
      <c r="EL127" s="65"/>
      <c r="EM127" s="65"/>
      <c r="EN127" s="65"/>
    </row>
    <row r="128" spans="1:144" ht="215.25" customHeight="1">
      <c r="A128" s="178" t="s">
        <v>209</v>
      </c>
      <c r="B128" s="177" t="s">
        <v>577</v>
      </c>
      <c r="C128" s="182">
        <v>119</v>
      </c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EK128" s="65"/>
      <c r="EL128" s="65"/>
      <c r="EM128" s="65"/>
      <c r="EN128" s="65"/>
    </row>
    <row r="129" spans="1:144" ht="137.25" customHeight="1">
      <c r="A129" s="178" t="s">
        <v>210</v>
      </c>
      <c r="B129" s="177" t="s">
        <v>353</v>
      </c>
      <c r="C129" s="182">
        <v>120</v>
      </c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EK129" s="65"/>
      <c r="EL129" s="65"/>
      <c r="EM129" s="65"/>
      <c r="EN129" s="65"/>
    </row>
    <row r="130" spans="1:144" ht="42" customHeight="1">
      <c r="A130" s="178" t="s">
        <v>439</v>
      </c>
      <c r="B130" s="177" t="s">
        <v>354</v>
      </c>
      <c r="C130" s="182">
        <v>121</v>
      </c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EK130" s="65"/>
      <c r="EL130" s="65"/>
      <c r="EM130" s="65"/>
      <c r="EN130" s="65"/>
    </row>
    <row r="131" spans="1:144" ht="25.5" customHeight="1">
      <c r="A131" s="178" t="s">
        <v>355</v>
      </c>
      <c r="B131" s="177" t="s">
        <v>356</v>
      </c>
      <c r="C131" s="182">
        <v>122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EK131" s="65"/>
      <c r="EL131" s="65"/>
      <c r="EM131" s="65"/>
      <c r="EN131" s="65"/>
    </row>
    <row r="132" spans="1:144" ht="42" customHeight="1">
      <c r="A132" s="178" t="s">
        <v>80</v>
      </c>
      <c r="B132" s="177" t="s">
        <v>81</v>
      </c>
      <c r="C132" s="182">
        <v>123</v>
      </c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EK132" s="65"/>
      <c r="EL132" s="65"/>
      <c r="EM132" s="65"/>
      <c r="EN132" s="65"/>
    </row>
    <row r="133" spans="1:144" ht="63" customHeight="1">
      <c r="A133" s="178" t="s">
        <v>640</v>
      </c>
      <c r="B133" s="177" t="s">
        <v>641</v>
      </c>
      <c r="C133" s="182">
        <v>124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EK133" s="65"/>
      <c r="EL133" s="65"/>
      <c r="EM133" s="65"/>
      <c r="EN133" s="65"/>
    </row>
    <row r="134" spans="1:144" ht="45.75" customHeight="1">
      <c r="A134" s="178" t="s">
        <v>182</v>
      </c>
      <c r="B134" s="177" t="s">
        <v>183</v>
      </c>
      <c r="C134" s="182">
        <v>125</v>
      </c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EK134" s="65"/>
      <c r="EL134" s="65"/>
      <c r="EM134" s="65"/>
      <c r="EN134" s="65"/>
    </row>
    <row r="135" spans="1:144" ht="24.75" customHeight="1">
      <c r="A135" s="178" t="s">
        <v>184</v>
      </c>
      <c r="B135" s="177" t="s">
        <v>185</v>
      </c>
      <c r="C135" s="182">
        <v>126</v>
      </c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EK135" s="65"/>
      <c r="EL135" s="65"/>
      <c r="EM135" s="65"/>
      <c r="EN135" s="65"/>
    </row>
    <row r="136" spans="1:144" ht="51" customHeight="1">
      <c r="A136" s="178" t="s">
        <v>82</v>
      </c>
      <c r="B136" s="177" t="s">
        <v>186</v>
      </c>
      <c r="C136" s="182">
        <v>127</v>
      </c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EK136" s="65"/>
      <c r="EL136" s="65"/>
      <c r="EM136" s="65"/>
      <c r="EN136" s="65"/>
    </row>
    <row r="137" spans="1:144" ht="40.5" customHeight="1">
      <c r="A137" s="178" t="s">
        <v>187</v>
      </c>
      <c r="B137" s="177" t="s">
        <v>188</v>
      </c>
      <c r="C137" s="182">
        <v>128</v>
      </c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EK137" s="65"/>
      <c r="EL137" s="65"/>
      <c r="EM137" s="65"/>
      <c r="EN137" s="65"/>
    </row>
    <row r="138" spans="1:144" ht="90.75" customHeight="1">
      <c r="A138" s="178" t="s">
        <v>83</v>
      </c>
      <c r="B138" s="177" t="s">
        <v>84</v>
      </c>
      <c r="C138" s="182">
        <v>129</v>
      </c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EK138" s="65"/>
      <c r="EL138" s="65"/>
      <c r="EM138" s="65"/>
      <c r="EN138" s="65"/>
    </row>
    <row r="139" spans="1:144" ht="51" customHeight="1">
      <c r="A139" s="178" t="s">
        <v>475</v>
      </c>
      <c r="B139" s="177" t="s">
        <v>476</v>
      </c>
      <c r="C139" s="182">
        <v>130</v>
      </c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EK139" s="65"/>
      <c r="EL139" s="65"/>
      <c r="EM139" s="65"/>
      <c r="EN139" s="65"/>
    </row>
    <row r="140" spans="1:144" ht="108" customHeight="1">
      <c r="A140" s="178" t="s">
        <v>211</v>
      </c>
      <c r="B140" s="177" t="s">
        <v>606</v>
      </c>
      <c r="C140" s="182">
        <v>131</v>
      </c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EK140" s="65"/>
      <c r="EL140" s="65"/>
      <c r="EM140" s="65"/>
      <c r="EN140" s="65"/>
    </row>
    <row r="141" spans="1:144" ht="96" customHeight="1">
      <c r="A141" s="178" t="s">
        <v>605</v>
      </c>
      <c r="B141" s="177" t="s">
        <v>607</v>
      </c>
      <c r="C141" s="182">
        <v>132</v>
      </c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EK141" s="65"/>
      <c r="EL141" s="65"/>
      <c r="EM141" s="65"/>
      <c r="EN141" s="65"/>
    </row>
    <row r="142" spans="1:144" ht="57" customHeight="1">
      <c r="A142" s="178" t="s">
        <v>91</v>
      </c>
      <c r="B142" s="177" t="s">
        <v>576</v>
      </c>
      <c r="C142" s="182">
        <v>133</v>
      </c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EK142" s="65"/>
      <c r="EL142" s="65"/>
      <c r="EM142" s="65"/>
      <c r="EN142" s="65"/>
    </row>
    <row r="143" spans="1:144" ht="123" customHeight="1">
      <c r="A143" s="178" t="s">
        <v>477</v>
      </c>
      <c r="B143" s="177" t="s">
        <v>189</v>
      </c>
      <c r="C143" s="182">
        <v>134</v>
      </c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EK143" s="65"/>
      <c r="EL143" s="65"/>
      <c r="EM143" s="65"/>
      <c r="EN143" s="65"/>
    </row>
    <row r="144" spans="1:144" ht="48" customHeight="1">
      <c r="A144" s="178" t="s">
        <v>409</v>
      </c>
      <c r="B144" s="177" t="s">
        <v>410</v>
      </c>
      <c r="C144" s="182">
        <v>135</v>
      </c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EK144" s="65"/>
      <c r="EL144" s="65"/>
      <c r="EM144" s="65"/>
      <c r="EN144" s="65"/>
    </row>
    <row r="145" spans="1:144" ht="75" customHeight="1">
      <c r="A145" s="178" t="s">
        <v>458</v>
      </c>
      <c r="B145" s="177" t="s">
        <v>459</v>
      </c>
      <c r="C145" s="182">
        <v>136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EK145" s="65"/>
      <c r="EL145" s="65"/>
      <c r="EM145" s="65"/>
      <c r="EN145" s="65"/>
    </row>
    <row r="146" spans="1:144" ht="61.5" customHeight="1">
      <c r="A146" s="178" t="s">
        <v>460</v>
      </c>
      <c r="B146" s="177" t="s">
        <v>461</v>
      </c>
      <c r="C146" s="182">
        <v>137</v>
      </c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EK146" s="65"/>
      <c r="EL146" s="65"/>
      <c r="EM146" s="65"/>
      <c r="EN146" s="65"/>
    </row>
    <row r="147" spans="1:144" ht="109.5" customHeight="1">
      <c r="A147" s="178" t="s">
        <v>462</v>
      </c>
      <c r="B147" s="177" t="s">
        <v>575</v>
      </c>
      <c r="C147" s="182">
        <v>138</v>
      </c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EK147" s="65"/>
      <c r="EL147" s="65"/>
      <c r="EM147" s="65"/>
      <c r="EN147" s="65"/>
    </row>
    <row r="148" spans="1:144" ht="60.75" customHeight="1">
      <c r="A148" s="178" t="s">
        <v>442</v>
      </c>
      <c r="B148" s="177" t="s">
        <v>443</v>
      </c>
      <c r="C148" s="182">
        <v>139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EK148" s="65"/>
      <c r="EL148" s="65"/>
      <c r="EM148" s="65"/>
      <c r="EN148" s="65"/>
    </row>
    <row r="149" spans="1:144" ht="45.75" customHeight="1">
      <c r="A149" s="178" t="s">
        <v>193</v>
      </c>
      <c r="B149" s="177" t="s">
        <v>194</v>
      </c>
      <c r="C149" s="182">
        <v>140</v>
      </c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EK149" s="65"/>
      <c r="EL149" s="65"/>
      <c r="EM149" s="65"/>
      <c r="EN149" s="65"/>
    </row>
    <row r="150" spans="1:144" ht="45.75" customHeight="1">
      <c r="A150" s="178" t="s">
        <v>92</v>
      </c>
      <c r="B150" s="177" t="s">
        <v>471</v>
      </c>
      <c r="C150" s="182">
        <v>141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EK150" s="65"/>
      <c r="EL150" s="65"/>
      <c r="EM150" s="65"/>
      <c r="EN150" s="65"/>
    </row>
    <row r="151" spans="1:144" ht="118.5" customHeight="1">
      <c r="A151" s="178" t="s">
        <v>642</v>
      </c>
      <c r="B151" s="177" t="s">
        <v>643</v>
      </c>
      <c r="C151" s="182">
        <v>142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EK151" s="65"/>
      <c r="EL151" s="65"/>
      <c r="EM151" s="65"/>
      <c r="EN151" s="65"/>
    </row>
    <row r="152" spans="1:144" ht="148.5" customHeight="1">
      <c r="A152" s="178" t="s">
        <v>93</v>
      </c>
      <c r="B152" s="177" t="s">
        <v>94</v>
      </c>
      <c r="C152" s="182">
        <v>143</v>
      </c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EK152" s="65"/>
      <c r="EL152" s="65"/>
      <c r="EM152" s="65"/>
      <c r="EN152" s="65"/>
    </row>
    <row r="153" spans="1:144" ht="84" customHeight="1">
      <c r="A153" s="178" t="s">
        <v>448</v>
      </c>
      <c r="B153" s="177" t="s">
        <v>449</v>
      </c>
      <c r="C153" s="182">
        <v>144</v>
      </c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EK153" s="65"/>
      <c r="EL153" s="65"/>
      <c r="EM153" s="65"/>
      <c r="EN153" s="65"/>
    </row>
    <row r="154" spans="1:144" ht="85.5" customHeight="1">
      <c r="A154" s="178" t="s">
        <v>450</v>
      </c>
      <c r="B154" s="177" t="s">
        <v>451</v>
      </c>
      <c r="C154" s="182">
        <v>145</v>
      </c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EK154" s="65"/>
      <c r="EL154" s="65"/>
      <c r="EM154" s="65"/>
      <c r="EN154" s="65"/>
    </row>
    <row r="155" spans="1:144" ht="61.5" customHeight="1">
      <c r="A155" s="178" t="s">
        <v>441</v>
      </c>
      <c r="B155" s="177" t="s">
        <v>463</v>
      </c>
      <c r="C155" s="182">
        <v>146</v>
      </c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EK155" s="65"/>
      <c r="EL155" s="65"/>
      <c r="EM155" s="65"/>
      <c r="EN155" s="65"/>
    </row>
    <row r="156" spans="1:144" ht="41.25" customHeight="1">
      <c r="A156" s="178" t="s">
        <v>464</v>
      </c>
      <c r="B156" s="177" t="s">
        <v>465</v>
      </c>
      <c r="C156" s="182">
        <v>147</v>
      </c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EK156" s="65"/>
      <c r="EL156" s="65"/>
      <c r="EM156" s="65"/>
      <c r="EN156" s="65"/>
    </row>
    <row r="157" spans="1:144" ht="78" customHeight="1">
      <c r="A157" s="178" t="s">
        <v>285</v>
      </c>
      <c r="B157" s="177" t="s">
        <v>286</v>
      </c>
      <c r="C157" s="182">
        <v>148</v>
      </c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EK157" s="65"/>
      <c r="EL157" s="65"/>
      <c r="EM157" s="65"/>
      <c r="EN157" s="65"/>
    </row>
    <row r="158" spans="1:144" ht="60.75" customHeight="1">
      <c r="A158" s="178" t="s">
        <v>287</v>
      </c>
      <c r="B158" s="177" t="s">
        <v>288</v>
      </c>
      <c r="C158" s="182">
        <v>149</v>
      </c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EK158" s="65"/>
      <c r="EL158" s="65"/>
      <c r="EM158" s="65"/>
      <c r="EN158" s="65"/>
    </row>
    <row r="159" spans="1:144" ht="63" customHeight="1">
      <c r="A159" s="178" t="s">
        <v>289</v>
      </c>
      <c r="B159" s="177" t="s">
        <v>290</v>
      </c>
      <c r="C159" s="182">
        <v>150</v>
      </c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EK159" s="65"/>
      <c r="EL159" s="65"/>
      <c r="EM159" s="65"/>
      <c r="EN159" s="65"/>
    </row>
    <row r="160" spans="1:144" ht="50.25" customHeight="1">
      <c r="A160" s="178" t="s">
        <v>291</v>
      </c>
      <c r="B160" s="177" t="s">
        <v>292</v>
      </c>
      <c r="C160" s="182">
        <v>151</v>
      </c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EK160" s="65"/>
      <c r="EL160" s="65"/>
      <c r="EM160" s="65"/>
      <c r="EN160" s="65"/>
    </row>
    <row r="161" spans="1:144" ht="77.25" customHeight="1">
      <c r="A161" s="178" t="s">
        <v>10</v>
      </c>
      <c r="B161" s="177" t="s">
        <v>11</v>
      </c>
      <c r="C161" s="182">
        <v>152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EK161" s="65"/>
      <c r="EL161" s="65"/>
      <c r="EM161" s="65"/>
      <c r="EN161" s="65"/>
    </row>
    <row r="162" spans="1:144" ht="105" customHeight="1">
      <c r="A162" s="178" t="s">
        <v>504</v>
      </c>
      <c r="B162" s="177" t="s">
        <v>505</v>
      </c>
      <c r="C162" s="182">
        <v>153</v>
      </c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EK162" s="65"/>
      <c r="EL162" s="65"/>
      <c r="EM162" s="65"/>
      <c r="EN162" s="65"/>
    </row>
    <row r="163" spans="1:144" ht="71.25" customHeight="1">
      <c r="A163" s="178" t="s">
        <v>71</v>
      </c>
      <c r="B163" s="177" t="s">
        <v>452</v>
      </c>
      <c r="C163" s="182">
        <v>154</v>
      </c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EK163" s="65"/>
      <c r="EL163" s="65"/>
      <c r="EM163" s="65"/>
      <c r="EN163" s="65"/>
    </row>
    <row r="164" spans="1:144" ht="79.5" customHeight="1">
      <c r="A164" s="178" t="s">
        <v>255</v>
      </c>
      <c r="B164" s="177" t="s">
        <v>256</v>
      </c>
      <c r="C164" s="182">
        <v>155</v>
      </c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EK164" s="65"/>
      <c r="EL164" s="65"/>
      <c r="EM164" s="65"/>
      <c r="EN164" s="65"/>
    </row>
    <row r="165" spans="1:144" ht="237" customHeight="1">
      <c r="A165" s="178" t="s">
        <v>212</v>
      </c>
      <c r="B165" s="177" t="s">
        <v>257</v>
      </c>
      <c r="C165" s="182">
        <v>156</v>
      </c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EK165" s="65"/>
      <c r="EL165" s="65"/>
      <c r="EM165" s="65"/>
      <c r="EN165" s="65"/>
    </row>
    <row r="166" spans="1:144" ht="103.5" customHeight="1">
      <c r="A166" s="178" t="s">
        <v>644</v>
      </c>
      <c r="B166" s="177" t="s">
        <v>645</v>
      </c>
      <c r="C166" s="182">
        <v>157</v>
      </c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EK166" s="65"/>
      <c r="EL166" s="65"/>
      <c r="EM166" s="65"/>
      <c r="EN166" s="65"/>
    </row>
    <row r="167" spans="1:144" ht="46.5" customHeight="1">
      <c r="A167" s="178" t="s">
        <v>646</v>
      </c>
      <c r="B167" s="177" t="s">
        <v>143</v>
      </c>
      <c r="C167" s="182">
        <v>158</v>
      </c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EK167" s="65"/>
      <c r="EL167" s="65"/>
      <c r="EM167" s="65"/>
      <c r="EN167" s="65"/>
    </row>
    <row r="168" spans="1:144" ht="48.75" customHeight="1">
      <c r="A168" s="178" t="s">
        <v>647</v>
      </c>
      <c r="B168" s="177" t="s">
        <v>648</v>
      </c>
      <c r="C168" s="182">
        <v>159</v>
      </c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EK168" s="65"/>
      <c r="EL168" s="65"/>
      <c r="EM168" s="65"/>
      <c r="EN168" s="65"/>
    </row>
    <row r="169" spans="1:144" ht="60" customHeight="1">
      <c r="A169" s="178" t="s">
        <v>258</v>
      </c>
      <c r="B169" s="177" t="s">
        <v>259</v>
      </c>
      <c r="C169" s="182">
        <v>160</v>
      </c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EK169" s="65"/>
      <c r="EL169" s="65"/>
      <c r="EM169" s="65"/>
      <c r="EN169" s="65"/>
    </row>
    <row r="170" spans="1:144" ht="107.25" customHeight="1">
      <c r="A170" s="178" t="s">
        <v>260</v>
      </c>
      <c r="B170" s="177" t="s">
        <v>261</v>
      </c>
      <c r="C170" s="182">
        <v>161</v>
      </c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EK170" s="65"/>
      <c r="EL170" s="65"/>
      <c r="EM170" s="65"/>
      <c r="EN170" s="65"/>
    </row>
    <row r="171" spans="1:144" ht="213.75" customHeight="1">
      <c r="A171" s="178" t="s">
        <v>649</v>
      </c>
      <c r="B171" s="177" t="s">
        <v>147</v>
      </c>
      <c r="C171" s="182">
        <v>162</v>
      </c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EK171" s="65"/>
      <c r="EL171" s="65"/>
      <c r="EM171" s="65"/>
      <c r="EN171" s="65"/>
    </row>
    <row r="172" spans="1:144" ht="39.75" customHeight="1">
      <c r="A172" s="178" t="s">
        <v>650</v>
      </c>
      <c r="B172" s="177" t="s">
        <v>148</v>
      </c>
      <c r="C172" s="182">
        <v>163</v>
      </c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EK172" s="65"/>
      <c r="EL172" s="65"/>
      <c r="EM172" s="65"/>
      <c r="EN172" s="65"/>
    </row>
    <row r="173" spans="1:144" ht="69" customHeight="1">
      <c r="A173" s="178" t="s">
        <v>55</v>
      </c>
      <c r="B173" s="177" t="s">
        <v>56</v>
      </c>
      <c r="C173" s="182">
        <v>164</v>
      </c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EK173" s="65"/>
      <c r="EL173" s="65"/>
      <c r="EM173" s="65"/>
      <c r="EN173" s="65"/>
    </row>
    <row r="174" spans="1:144" ht="82.5" customHeight="1">
      <c r="A174" s="178" t="s">
        <v>268</v>
      </c>
      <c r="B174" s="177" t="s">
        <v>269</v>
      </c>
      <c r="C174" s="182">
        <v>165</v>
      </c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EK174" s="65"/>
      <c r="EL174" s="65"/>
      <c r="EM174" s="65"/>
      <c r="EN174" s="65"/>
    </row>
    <row r="175" spans="1:144" ht="75" customHeight="1">
      <c r="A175" s="178" t="s">
        <v>57</v>
      </c>
      <c r="B175" s="177" t="s">
        <v>58</v>
      </c>
      <c r="C175" s="182">
        <v>166</v>
      </c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EK175" s="65"/>
      <c r="EL175" s="65"/>
      <c r="EM175" s="65"/>
      <c r="EN175" s="65"/>
    </row>
    <row r="176" spans="1:144" ht="195.75" customHeight="1">
      <c r="A176" s="178" t="s">
        <v>103</v>
      </c>
      <c r="B176" s="177" t="s">
        <v>578</v>
      </c>
      <c r="C176" s="182">
        <v>167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EK176" s="65"/>
      <c r="EL176" s="65"/>
      <c r="EM176" s="65"/>
      <c r="EN176" s="65"/>
    </row>
    <row r="177" spans="1:144" ht="67.5" customHeight="1">
      <c r="A177" s="178" t="s">
        <v>104</v>
      </c>
      <c r="B177" s="177" t="s">
        <v>105</v>
      </c>
      <c r="C177" s="182">
        <v>168</v>
      </c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EK177" s="65"/>
      <c r="EL177" s="65"/>
      <c r="EM177" s="65"/>
      <c r="EN177" s="65"/>
    </row>
    <row r="178" spans="1:144" ht="78" customHeight="1">
      <c r="A178" s="178" t="s">
        <v>106</v>
      </c>
      <c r="B178" s="177" t="s">
        <v>579</v>
      </c>
      <c r="C178" s="182">
        <v>169</v>
      </c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EK178" s="65"/>
      <c r="EL178" s="65"/>
      <c r="EM178" s="65"/>
      <c r="EN178" s="65"/>
    </row>
    <row r="179" spans="1:144" ht="41.25" customHeight="1">
      <c r="A179" s="178" t="s">
        <v>107</v>
      </c>
      <c r="B179" s="177" t="s">
        <v>108</v>
      </c>
      <c r="C179" s="182">
        <v>170</v>
      </c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EK179" s="65"/>
      <c r="EL179" s="65"/>
      <c r="EM179" s="65"/>
      <c r="EN179" s="65"/>
    </row>
    <row r="180" spans="1:144" ht="142.5" customHeight="1">
      <c r="A180" s="178" t="s">
        <v>109</v>
      </c>
      <c r="B180" s="177" t="s">
        <v>580</v>
      </c>
      <c r="C180" s="182">
        <v>171</v>
      </c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EK180" s="65"/>
      <c r="EL180" s="65"/>
      <c r="EM180" s="65"/>
      <c r="EN180" s="65"/>
    </row>
    <row r="181" spans="1:144" ht="27" customHeight="1">
      <c r="A181" s="178" t="s">
        <v>392</v>
      </c>
      <c r="B181" s="177" t="s">
        <v>393</v>
      </c>
      <c r="C181" s="182">
        <v>172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EK181" s="65"/>
      <c r="EL181" s="65"/>
      <c r="EM181" s="65"/>
      <c r="EN181" s="65"/>
    </row>
    <row r="182" spans="1:144" ht="179.25" customHeight="1">
      <c r="A182" s="178" t="s">
        <v>110</v>
      </c>
      <c r="B182" s="177" t="s">
        <v>111</v>
      </c>
      <c r="C182" s="182">
        <v>173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EK182" s="65"/>
      <c r="EL182" s="65"/>
      <c r="EM182" s="65"/>
      <c r="EN182" s="65"/>
    </row>
    <row r="183" spans="1:144" ht="67.5" customHeight="1">
      <c r="A183" s="178" t="s">
        <v>270</v>
      </c>
      <c r="B183" s="177" t="s">
        <v>262</v>
      </c>
      <c r="C183" s="182">
        <v>174</v>
      </c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EK183" s="65"/>
      <c r="EL183" s="65"/>
      <c r="EM183" s="65"/>
      <c r="EN183" s="65"/>
    </row>
    <row r="184" spans="1:144" ht="86.25" customHeight="1">
      <c r="A184" s="178" t="s">
        <v>532</v>
      </c>
      <c r="B184" s="177" t="s">
        <v>27</v>
      </c>
      <c r="C184" s="182">
        <v>175</v>
      </c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EK184" s="65"/>
      <c r="EL184" s="65"/>
      <c r="EM184" s="65"/>
      <c r="EN184" s="65"/>
    </row>
    <row r="185" spans="1:144" ht="87.75" customHeight="1">
      <c r="A185" s="178" t="s">
        <v>438</v>
      </c>
      <c r="B185" s="177" t="s">
        <v>263</v>
      </c>
      <c r="C185" s="182">
        <v>176</v>
      </c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EK185" s="65"/>
      <c r="EL185" s="65"/>
      <c r="EM185" s="65"/>
      <c r="EN185" s="65"/>
    </row>
    <row r="186" spans="1:144" ht="60.75" customHeight="1">
      <c r="A186" s="178" t="s">
        <v>440</v>
      </c>
      <c r="B186" s="177" t="s">
        <v>264</v>
      </c>
      <c r="C186" s="182">
        <v>177</v>
      </c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EK186" s="65"/>
      <c r="EL186" s="65"/>
      <c r="EM186" s="65"/>
      <c r="EN186" s="65"/>
    </row>
    <row r="187" spans="1:144" ht="144.75" customHeight="1">
      <c r="A187" s="178" t="s">
        <v>59</v>
      </c>
      <c r="B187" s="177" t="s">
        <v>265</v>
      </c>
      <c r="C187" s="182">
        <v>178</v>
      </c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EK187" s="65"/>
      <c r="EL187" s="65"/>
      <c r="EM187" s="65"/>
      <c r="EN187" s="65"/>
    </row>
    <row r="188" spans="1:144" ht="60" customHeight="1">
      <c r="A188" s="178" t="s">
        <v>17</v>
      </c>
      <c r="B188" s="177" t="s">
        <v>271</v>
      </c>
      <c r="C188" s="182">
        <v>179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EJ188" s="65"/>
      <c r="EK188" s="65"/>
      <c r="EL188" s="65"/>
      <c r="EM188" s="65"/>
      <c r="EN188" s="65"/>
    </row>
    <row r="189" spans="1:144" ht="144" customHeight="1">
      <c r="A189" s="178" t="s">
        <v>266</v>
      </c>
      <c r="B189" s="177" t="s">
        <v>403</v>
      </c>
      <c r="C189" s="182">
        <v>180</v>
      </c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EJ189" s="65"/>
      <c r="EK189" s="65"/>
      <c r="EL189" s="65"/>
      <c r="EM189" s="65"/>
      <c r="EN189" s="65"/>
    </row>
    <row r="190" spans="1:144" ht="63" customHeight="1">
      <c r="A190" s="178" t="s">
        <v>272</v>
      </c>
      <c r="B190" s="177" t="s">
        <v>404</v>
      </c>
      <c r="C190" s="182">
        <v>181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EJ190" s="65"/>
      <c r="EK190" s="65"/>
      <c r="EL190" s="65"/>
      <c r="EM190" s="65"/>
      <c r="EN190" s="65"/>
    </row>
    <row r="191" spans="1:144" ht="103.5" customHeight="1">
      <c r="A191" s="178" t="s">
        <v>112</v>
      </c>
      <c r="B191" s="177" t="s">
        <v>405</v>
      </c>
      <c r="C191" s="182">
        <v>182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EJ191" s="65"/>
      <c r="EK191" s="65"/>
      <c r="EL191" s="65"/>
      <c r="EM191" s="65"/>
      <c r="EN191" s="65"/>
    </row>
    <row r="192" spans="1:144" ht="85.5" customHeight="1">
      <c r="A192" s="178" t="s">
        <v>60</v>
      </c>
      <c r="B192" s="177" t="s">
        <v>18</v>
      </c>
      <c r="C192" s="182">
        <v>183</v>
      </c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EJ192" s="65"/>
      <c r="EK192" s="65"/>
      <c r="EL192" s="65"/>
      <c r="EM192" s="65"/>
      <c r="EN192" s="65"/>
    </row>
    <row r="193" spans="1:144" ht="121.5" customHeight="1">
      <c r="A193" s="178" t="s">
        <v>113</v>
      </c>
      <c r="B193" s="177" t="s">
        <v>581</v>
      </c>
      <c r="C193" s="182">
        <v>184</v>
      </c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EJ193" s="65"/>
      <c r="EK193" s="65"/>
      <c r="EL193" s="65"/>
      <c r="EM193" s="65"/>
      <c r="EN193" s="65"/>
    </row>
    <row r="194" spans="1:144" ht="139.5" customHeight="1">
      <c r="A194" s="178" t="s">
        <v>206</v>
      </c>
      <c r="B194" s="177" t="s">
        <v>582</v>
      </c>
      <c r="C194" s="182">
        <v>185</v>
      </c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EJ194" s="65"/>
      <c r="EK194" s="65"/>
      <c r="EL194" s="65"/>
      <c r="EM194" s="65"/>
      <c r="EN194" s="65"/>
    </row>
    <row r="195" spans="1:144" ht="262.5" customHeight="1">
      <c r="A195" s="178" t="s">
        <v>384</v>
      </c>
      <c r="B195" s="177" t="s">
        <v>385</v>
      </c>
      <c r="C195" s="182">
        <v>186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EJ195" s="65"/>
      <c r="EK195" s="65"/>
      <c r="EL195" s="65"/>
      <c r="EM195" s="65"/>
      <c r="EN195" s="65"/>
    </row>
    <row r="196" spans="1:144" ht="156.75" customHeight="1">
      <c r="A196" s="178" t="s">
        <v>596</v>
      </c>
      <c r="B196" s="177" t="s">
        <v>597</v>
      </c>
      <c r="C196" s="182">
        <v>187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EJ196" s="65"/>
      <c r="EK196" s="65"/>
      <c r="EL196" s="65"/>
      <c r="EM196" s="65"/>
      <c r="EN196" s="65"/>
    </row>
    <row r="197" spans="1:144" ht="81" customHeight="1">
      <c r="A197" s="178" t="s">
        <v>207</v>
      </c>
      <c r="B197" s="177" t="s">
        <v>208</v>
      </c>
      <c r="C197" s="182">
        <v>188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EK197" s="65"/>
      <c r="EL197" s="65"/>
      <c r="EM197" s="65"/>
      <c r="EN197" s="65"/>
    </row>
    <row r="198" spans="1:144" ht="273.75" customHeight="1">
      <c r="A198" s="178" t="s">
        <v>61</v>
      </c>
      <c r="B198" s="177" t="s">
        <v>114</v>
      </c>
      <c r="C198" s="182">
        <v>189</v>
      </c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EJ198" s="65"/>
      <c r="EK198" s="65"/>
      <c r="EL198" s="65"/>
      <c r="EM198" s="65"/>
      <c r="EN198" s="65"/>
    </row>
    <row r="199" spans="1:144" ht="84" customHeight="1">
      <c r="A199" s="178" t="s">
        <v>63</v>
      </c>
      <c r="B199" s="177" t="s">
        <v>115</v>
      </c>
      <c r="C199" s="182">
        <v>190</v>
      </c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EK199" s="65"/>
      <c r="EL199" s="65"/>
      <c r="EM199" s="65"/>
      <c r="EN199" s="65"/>
    </row>
    <row r="200" spans="1:144" ht="87.75" customHeight="1">
      <c r="A200" s="178" t="s">
        <v>598</v>
      </c>
      <c r="B200" s="177" t="s">
        <v>525</v>
      </c>
      <c r="C200" s="182">
        <v>191</v>
      </c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EK200" s="65"/>
      <c r="EL200" s="65"/>
      <c r="EM200" s="65"/>
      <c r="EN200" s="65"/>
    </row>
    <row r="201" spans="1:144" ht="129" customHeight="1">
      <c r="A201" s="178" t="s">
        <v>28</v>
      </c>
      <c r="B201" s="177" t="s">
        <v>381</v>
      </c>
      <c r="C201" s="182">
        <v>192</v>
      </c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EK201" s="65"/>
      <c r="EL201" s="65"/>
      <c r="EM201" s="65"/>
      <c r="EN201" s="65"/>
    </row>
    <row r="202" spans="1:144" ht="102" customHeight="1">
      <c r="A202" s="178" t="s">
        <v>116</v>
      </c>
      <c r="B202" s="177" t="s">
        <v>117</v>
      </c>
      <c r="C202" s="182">
        <v>193</v>
      </c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EK202" s="65"/>
      <c r="EL202" s="65"/>
      <c r="EM202" s="65"/>
      <c r="EN202" s="65"/>
    </row>
    <row r="203" spans="1:144" ht="105" customHeight="1">
      <c r="A203" s="178" t="s">
        <v>662</v>
      </c>
      <c r="B203" s="177" t="s">
        <v>661</v>
      </c>
      <c r="C203" s="182">
        <v>194</v>
      </c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EK203" s="65"/>
      <c r="EL203" s="65"/>
      <c r="EM203" s="65"/>
      <c r="EN203" s="65"/>
    </row>
    <row r="204" spans="1:144" ht="199.5" customHeight="1">
      <c r="A204" s="178" t="s">
        <v>203</v>
      </c>
      <c r="B204" s="177" t="s">
        <v>204</v>
      </c>
      <c r="C204" s="182">
        <v>195</v>
      </c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EK204" s="65"/>
      <c r="EL204" s="65"/>
      <c r="EM204" s="65"/>
      <c r="EN204" s="65"/>
    </row>
    <row r="205" spans="1:144" ht="114" customHeight="1">
      <c r="A205" s="178" t="s">
        <v>250</v>
      </c>
      <c r="B205" s="177" t="s">
        <v>173</v>
      </c>
      <c r="C205" s="182">
        <v>196</v>
      </c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EK205" s="65"/>
      <c r="EL205" s="65"/>
      <c r="EM205" s="65"/>
      <c r="EN205" s="65"/>
    </row>
    <row r="206" spans="1:144" ht="129" customHeight="1">
      <c r="A206" s="178" t="s">
        <v>62</v>
      </c>
      <c r="B206" s="177" t="s">
        <v>174</v>
      </c>
      <c r="C206" s="182">
        <v>197</v>
      </c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EK206" s="65"/>
      <c r="EL206" s="65"/>
      <c r="EM206" s="65"/>
      <c r="EN206" s="65"/>
    </row>
    <row r="207" spans="1:144" ht="51" customHeight="1">
      <c r="A207" s="178" t="s">
        <v>175</v>
      </c>
      <c r="B207" s="177" t="s">
        <v>176</v>
      </c>
      <c r="C207" s="182">
        <v>198</v>
      </c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EK207" s="65"/>
      <c r="EL207" s="65"/>
      <c r="EM207" s="65"/>
      <c r="EN207" s="65"/>
    </row>
    <row r="208" spans="1:144" ht="77.25" customHeight="1">
      <c r="A208" s="178" t="s">
        <v>118</v>
      </c>
      <c r="B208" s="177" t="s">
        <v>119</v>
      </c>
      <c r="C208" s="182">
        <v>199</v>
      </c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EK208" s="65"/>
      <c r="EL208" s="65"/>
      <c r="EM208" s="65"/>
      <c r="EN208" s="65"/>
    </row>
    <row r="209" spans="1:144" ht="80.25" customHeight="1">
      <c r="A209" s="178" t="s">
        <v>177</v>
      </c>
      <c r="B209" s="177" t="s">
        <v>178</v>
      </c>
      <c r="C209" s="182">
        <v>200</v>
      </c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EK209" s="65"/>
      <c r="EL209" s="65"/>
      <c r="EM209" s="65"/>
      <c r="EN209" s="65"/>
    </row>
    <row r="210" spans="1:144" ht="121.5" customHeight="1">
      <c r="A210" s="178" t="s">
        <v>670</v>
      </c>
      <c r="B210" s="177" t="s">
        <v>120</v>
      </c>
      <c r="C210" s="182">
        <v>201</v>
      </c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EK210" s="65"/>
      <c r="EL210" s="65"/>
      <c r="EM210" s="65"/>
      <c r="EN210" s="65"/>
    </row>
    <row r="211" spans="1:144" ht="81" customHeight="1">
      <c r="A211" s="178" t="s">
        <v>121</v>
      </c>
      <c r="B211" s="177" t="s">
        <v>122</v>
      </c>
      <c r="C211" s="182">
        <v>202</v>
      </c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EK211" s="65"/>
      <c r="EL211" s="65"/>
      <c r="EM211" s="65"/>
      <c r="EN211" s="65"/>
    </row>
    <row r="212" spans="1:144" ht="45" customHeight="1">
      <c r="A212" s="178" t="s">
        <v>123</v>
      </c>
      <c r="B212" s="177" t="s">
        <v>534</v>
      </c>
      <c r="C212" s="182">
        <v>203</v>
      </c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EK212" s="65"/>
      <c r="EL212" s="65"/>
      <c r="EM212" s="65"/>
      <c r="EN212" s="65"/>
    </row>
    <row r="213" spans="1:144" ht="66.75" customHeight="1">
      <c r="A213" s="178" t="s">
        <v>537</v>
      </c>
      <c r="B213" s="177" t="s">
        <v>535</v>
      </c>
      <c r="C213" s="182">
        <v>204</v>
      </c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EK213" s="65"/>
      <c r="EL213" s="65"/>
      <c r="EM213" s="65"/>
      <c r="EN213" s="65"/>
    </row>
    <row r="214" spans="1:144" ht="60" customHeight="1">
      <c r="A214" s="178" t="s">
        <v>539</v>
      </c>
      <c r="B214" s="177" t="s">
        <v>536</v>
      </c>
      <c r="C214" s="182">
        <v>205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EK214" s="65"/>
      <c r="EL214" s="65"/>
      <c r="EM214" s="65"/>
      <c r="EN214" s="65"/>
    </row>
    <row r="215" spans="1:144" ht="100.5" customHeight="1">
      <c r="A215" s="178" t="s">
        <v>124</v>
      </c>
      <c r="B215" s="177" t="s">
        <v>125</v>
      </c>
      <c r="C215" s="182">
        <v>206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EK215" s="65"/>
      <c r="EL215" s="65"/>
      <c r="EM215" s="65"/>
      <c r="EN215" s="65"/>
    </row>
    <row r="216" spans="1:144" ht="77.25" customHeight="1">
      <c r="A216" s="178" t="s">
        <v>126</v>
      </c>
      <c r="B216" s="177" t="s">
        <v>127</v>
      </c>
      <c r="C216" s="182">
        <v>207</v>
      </c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EK216" s="65"/>
      <c r="EL216" s="65"/>
      <c r="EM216" s="65"/>
      <c r="EN216" s="65"/>
    </row>
    <row r="217" spans="1:144" ht="62.25" customHeight="1">
      <c r="A217" s="178" t="s">
        <v>29</v>
      </c>
      <c r="B217" s="177" t="s">
        <v>30</v>
      </c>
      <c r="C217" s="182">
        <v>208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EK217" s="65"/>
      <c r="EL217" s="65"/>
      <c r="EM217" s="65"/>
      <c r="EN217" s="65"/>
    </row>
    <row r="218" spans="1:144" ht="34.5" customHeight="1">
      <c r="A218" s="178" t="s">
        <v>179</v>
      </c>
      <c r="B218" s="177" t="s">
        <v>31</v>
      </c>
      <c r="C218" s="182">
        <v>209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EK218" s="65"/>
      <c r="EL218" s="65"/>
      <c r="EM218" s="65"/>
      <c r="EN218" s="65"/>
    </row>
    <row r="219" spans="1:144" ht="97.5" customHeight="1">
      <c r="A219" s="178" t="s">
        <v>4</v>
      </c>
      <c r="B219" s="177" t="s">
        <v>32</v>
      </c>
      <c r="C219" s="182">
        <v>210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EK219" s="65"/>
      <c r="EL219" s="65"/>
      <c r="EM219" s="65"/>
      <c r="EN219" s="65"/>
    </row>
    <row r="220" spans="1:144" ht="108.75" customHeight="1">
      <c r="A220" s="178" t="s">
        <v>612</v>
      </c>
      <c r="B220" s="177" t="s">
        <v>611</v>
      </c>
      <c r="C220" s="182">
        <v>211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EK220" s="65"/>
      <c r="EL220" s="65"/>
      <c r="EM220" s="65"/>
      <c r="EN220" s="65"/>
    </row>
    <row r="221" spans="1:144" ht="60" customHeight="1">
      <c r="A221" s="178" t="s">
        <v>5</v>
      </c>
      <c r="B221" s="177" t="s">
        <v>181</v>
      </c>
      <c r="C221" s="182">
        <v>212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EK221" s="65"/>
      <c r="EL221" s="65"/>
      <c r="EM221" s="65"/>
      <c r="EN221" s="65"/>
    </row>
    <row r="222" spans="1:144" ht="44.25" customHeight="1">
      <c r="A222" s="187" t="s">
        <v>128</v>
      </c>
      <c r="B222" s="177" t="s">
        <v>129</v>
      </c>
      <c r="C222" s="182">
        <v>213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EK222" s="65"/>
      <c r="EL222" s="65"/>
      <c r="EM222" s="65"/>
      <c r="EN222" s="65"/>
    </row>
    <row r="223" spans="1:144" ht="139.5" customHeight="1">
      <c r="A223" s="178" t="s">
        <v>6</v>
      </c>
      <c r="B223" s="177" t="s">
        <v>7</v>
      </c>
      <c r="C223" s="182">
        <v>214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EK223" s="65"/>
      <c r="EL223" s="65"/>
      <c r="EM223" s="65"/>
      <c r="EN223" s="65"/>
    </row>
    <row r="224" spans="1:144" ht="233.25" customHeight="1">
      <c r="A224" s="178" t="s">
        <v>600</v>
      </c>
      <c r="B224" s="177" t="s">
        <v>599</v>
      </c>
      <c r="C224" s="182">
        <v>215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EK224" s="65"/>
      <c r="EL224" s="65"/>
      <c r="EM224" s="65"/>
      <c r="EN224" s="65"/>
    </row>
    <row r="225" spans="1:144" ht="213.75" customHeight="1">
      <c r="A225" s="178" t="s">
        <v>33</v>
      </c>
      <c r="B225" s="177" t="s">
        <v>34</v>
      </c>
      <c r="C225" s="182">
        <v>216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EK225" s="65"/>
      <c r="EL225" s="65"/>
      <c r="EM225" s="65"/>
      <c r="EN225" s="65"/>
    </row>
    <row r="226" spans="1:144" ht="180" customHeight="1">
      <c r="A226" s="178" t="s">
        <v>64</v>
      </c>
      <c r="B226" s="177" t="s">
        <v>25</v>
      </c>
      <c r="C226" s="182">
        <v>217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EK226" s="65"/>
      <c r="EL226" s="65"/>
      <c r="EM226" s="65"/>
      <c r="EN226" s="65"/>
    </row>
    <row r="227" spans="1:144" ht="38.25" customHeight="1">
      <c r="A227" s="178" t="s">
        <v>238</v>
      </c>
      <c r="B227" s="177" t="s">
        <v>239</v>
      </c>
      <c r="C227" s="182">
        <v>218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EK227" s="65"/>
      <c r="EL227" s="65"/>
      <c r="EM227" s="65"/>
      <c r="EN227" s="65"/>
    </row>
    <row r="228" spans="1:144" ht="78.75" customHeight="1">
      <c r="A228" s="178" t="s">
        <v>334</v>
      </c>
      <c r="B228" s="177" t="s">
        <v>583</v>
      </c>
      <c r="C228" s="182">
        <v>219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EK228" s="65"/>
      <c r="EL228" s="65"/>
      <c r="EM228" s="65"/>
      <c r="EN228" s="65"/>
    </row>
    <row r="229" spans="1:144" ht="116.25" customHeight="1">
      <c r="A229" s="178" t="s">
        <v>337</v>
      </c>
      <c r="B229" s="177" t="s">
        <v>584</v>
      </c>
      <c r="C229" s="182">
        <v>220</v>
      </c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EK229" s="65"/>
      <c r="EL229" s="65"/>
      <c r="EM229" s="65"/>
      <c r="EN229" s="65"/>
    </row>
    <row r="230" spans="1:144" ht="48" customHeight="1">
      <c r="A230" s="178" t="s">
        <v>205</v>
      </c>
      <c r="B230" s="177" t="s">
        <v>240</v>
      </c>
      <c r="C230" s="182">
        <v>221</v>
      </c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EK230" s="65"/>
      <c r="EL230" s="65"/>
      <c r="EM230" s="65"/>
      <c r="EN230" s="65"/>
    </row>
    <row r="231" spans="1:144" ht="219.75" customHeight="1">
      <c r="A231" s="178" t="s">
        <v>66</v>
      </c>
      <c r="B231" s="177" t="s">
        <v>67</v>
      </c>
      <c r="C231" s="182">
        <v>222</v>
      </c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EK231" s="65"/>
      <c r="EL231" s="65"/>
      <c r="EM231" s="65"/>
      <c r="EN231" s="65"/>
    </row>
    <row r="232" spans="1:144" ht="43.5" customHeight="1">
      <c r="A232" s="178" t="s">
        <v>35</v>
      </c>
      <c r="B232" s="177" t="s">
        <v>585</v>
      </c>
      <c r="C232" s="182">
        <v>223</v>
      </c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EK232" s="65"/>
      <c r="EL232" s="65"/>
      <c r="EM232" s="65"/>
      <c r="EN232" s="65"/>
    </row>
    <row r="233" spans="1:144" ht="61.5" customHeight="1">
      <c r="A233" s="178" t="s">
        <v>36</v>
      </c>
      <c r="B233" s="177" t="s">
        <v>586</v>
      </c>
      <c r="C233" s="182">
        <v>224</v>
      </c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EK233" s="65"/>
      <c r="EL233" s="65"/>
      <c r="EM233" s="65"/>
      <c r="EN233" s="65"/>
    </row>
    <row r="234" spans="1:144" ht="175.5" customHeight="1">
      <c r="A234" s="178" t="s">
        <v>601</v>
      </c>
      <c r="B234" s="177" t="s">
        <v>602</v>
      </c>
      <c r="C234" s="182">
        <v>225</v>
      </c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EK234" s="65"/>
      <c r="EL234" s="65"/>
      <c r="EM234" s="65"/>
      <c r="EN234" s="65"/>
    </row>
    <row r="235" spans="1:144" ht="43.5" customHeight="1">
      <c r="A235" s="178" t="s">
        <v>613</v>
      </c>
      <c r="B235" s="177" t="s">
        <v>614</v>
      </c>
      <c r="C235" s="182">
        <v>226</v>
      </c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EK235" s="65"/>
      <c r="EL235" s="65"/>
      <c r="EM235" s="65"/>
      <c r="EN235" s="65"/>
    </row>
    <row r="236" spans="1:144" ht="92.25" customHeight="1">
      <c r="A236" s="178" t="s">
        <v>275</v>
      </c>
      <c r="B236" s="177" t="s">
        <v>276</v>
      </c>
      <c r="C236" s="182">
        <v>227</v>
      </c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EK236" s="65"/>
      <c r="EL236" s="65"/>
      <c r="EM236" s="65"/>
      <c r="EN236" s="65"/>
    </row>
    <row r="237" spans="1:144" ht="44.25" customHeight="1">
      <c r="A237" s="178" t="s">
        <v>466</v>
      </c>
      <c r="B237" s="177" t="s">
        <v>467</v>
      </c>
      <c r="C237" s="182">
        <v>228</v>
      </c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EK237" s="65"/>
      <c r="EL237" s="65"/>
      <c r="EM237" s="65"/>
      <c r="EN237" s="65"/>
    </row>
    <row r="238" spans="1:144" ht="106.5" customHeight="1">
      <c r="A238" s="178" t="s">
        <v>180</v>
      </c>
      <c r="B238" s="177" t="s">
        <v>130</v>
      </c>
      <c r="C238" s="182">
        <v>229</v>
      </c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EK238" s="65"/>
      <c r="EL238" s="65"/>
      <c r="EM238" s="65"/>
      <c r="EN238" s="65"/>
    </row>
    <row r="239" spans="1:144" ht="39" customHeight="1">
      <c r="A239" s="178" t="s">
        <v>131</v>
      </c>
      <c r="B239" s="177" t="s">
        <v>132</v>
      </c>
      <c r="C239" s="182">
        <v>230</v>
      </c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EK239" s="65"/>
      <c r="EL239" s="65"/>
      <c r="EM239" s="65"/>
      <c r="EN239" s="65"/>
    </row>
    <row r="240" spans="1:144" ht="104.25" customHeight="1">
      <c r="A240" s="178" t="s">
        <v>591</v>
      </c>
      <c r="B240" s="177" t="s">
        <v>590</v>
      </c>
      <c r="C240" s="182">
        <v>231</v>
      </c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EK240" s="65"/>
      <c r="EL240" s="65"/>
      <c r="EM240" s="65"/>
      <c r="EN240" s="65"/>
    </row>
    <row r="241" spans="1:144" ht="61.5" customHeight="1">
      <c r="A241" s="178" t="s">
        <v>72</v>
      </c>
      <c r="B241" s="177" t="s">
        <v>73</v>
      </c>
      <c r="C241" s="182">
        <v>232</v>
      </c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EK241" s="65"/>
      <c r="EL241" s="65"/>
      <c r="EM241" s="65"/>
      <c r="EN241" s="65"/>
    </row>
    <row r="242" spans="1:144" ht="67.5" customHeight="1">
      <c r="A242" s="178" t="s">
        <v>133</v>
      </c>
      <c r="B242" s="177" t="s">
        <v>134</v>
      </c>
      <c r="C242" s="182">
        <v>233</v>
      </c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EK242" s="65"/>
      <c r="EL242" s="65"/>
      <c r="EM242" s="65"/>
      <c r="EN242" s="65"/>
    </row>
    <row r="243" spans="1:144" ht="42.75" customHeight="1">
      <c r="A243" s="178" t="s">
        <v>135</v>
      </c>
      <c r="B243" s="188" t="s">
        <v>660</v>
      </c>
      <c r="C243" s="182">
        <v>234</v>
      </c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EK243" s="65"/>
      <c r="EL243" s="65"/>
      <c r="EM243" s="65"/>
      <c r="EN243" s="65"/>
    </row>
    <row r="244" spans="1:144" ht="100.5" customHeight="1">
      <c r="A244" s="178" t="s">
        <v>277</v>
      </c>
      <c r="B244" s="177"/>
      <c r="C244" s="182">
        <v>235</v>
      </c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EK244" s="65"/>
      <c r="EL244" s="65"/>
      <c r="EM244" s="65"/>
      <c r="EN244" s="65"/>
    </row>
    <row r="245" spans="1:144" ht="80.25" customHeight="1">
      <c r="A245" s="178" t="s">
        <v>278</v>
      </c>
      <c r="B245" s="177"/>
      <c r="C245" s="182">
        <v>236</v>
      </c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EK245" s="65"/>
      <c r="EL245" s="65"/>
      <c r="EM245" s="65"/>
      <c r="EN245" s="65"/>
    </row>
    <row r="246" spans="1:144" ht="60.75" customHeight="1">
      <c r="A246" s="178" t="s">
        <v>136</v>
      </c>
      <c r="B246" s="177"/>
      <c r="C246" s="182">
        <v>237</v>
      </c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EK246" s="65"/>
      <c r="EL246" s="65"/>
      <c r="EM246" s="65"/>
      <c r="EN246" s="65"/>
    </row>
    <row r="247" spans="1:144" ht="44.25" customHeight="1">
      <c r="A247" s="178" t="s">
        <v>77</v>
      </c>
      <c r="B247" s="177"/>
      <c r="C247" s="182">
        <v>238</v>
      </c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EK247" s="65"/>
      <c r="EL247" s="65"/>
      <c r="EM247" s="65"/>
      <c r="EN247" s="65"/>
    </row>
    <row r="248" spans="1:144" ht="78.75" customHeight="1">
      <c r="A248" s="178" t="s">
        <v>531</v>
      </c>
      <c r="B248" s="177"/>
      <c r="C248" s="182">
        <v>239</v>
      </c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EK248" s="65"/>
      <c r="EL248" s="65"/>
      <c r="EM248" s="65"/>
      <c r="EN248" s="65"/>
    </row>
    <row r="249" spans="1:144" ht="63" customHeight="1">
      <c r="A249" s="189" t="s">
        <v>529</v>
      </c>
      <c r="B249" s="177" t="s">
        <v>322</v>
      </c>
      <c r="C249" s="182">
        <v>240</v>
      </c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EK249" s="65"/>
      <c r="EL249" s="65"/>
      <c r="EM249" s="65"/>
      <c r="EN249" s="65"/>
    </row>
    <row r="250" spans="1:144" ht="61.5" customHeight="1">
      <c r="A250" s="189" t="s">
        <v>530</v>
      </c>
      <c r="B250" s="177" t="s">
        <v>322</v>
      </c>
      <c r="C250" s="182">
        <v>241</v>
      </c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EK250" s="65"/>
      <c r="EL250" s="65"/>
      <c r="EM250" s="65"/>
      <c r="EN250" s="65"/>
    </row>
    <row r="251" spans="1:144" ht="47.25" customHeight="1">
      <c r="A251" s="189" t="s">
        <v>677</v>
      </c>
      <c r="B251" s="177" t="s">
        <v>322</v>
      </c>
      <c r="C251" s="182">
        <v>242</v>
      </c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EK251" s="65"/>
      <c r="EL251" s="65"/>
      <c r="EM251" s="65"/>
      <c r="EN251" s="65"/>
    </row>
    <row r="252" spans="1:144" ht="122.25" customHeight="1">
      <c r="A252" s="190" t="s">
        <v>678</v>
      </c>
      <c r="B252" s="177" t="s">
        <v>668</v>
      </c>
      <c r="C252" s="182">
        <v>243</v>
      </c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EK252" s="65"/>
      <c r="EL252" s="65"/>
      <c r="EM252" s="65"/>
      <c r="EN252" s="65"/>
    </row>
    <row r="253" spans="1:144" ht="121.5" customHeight="1">
      <c r="A253" s="190" t="s">
        <v>1083</v>
      </c>
      <c r="B253" s="177" t="s">
        <v>335</v>
      </c>
      <c r="C253" s="182">
        <v>244</v>
      </c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EK253" s="65"/>
      <c r="EL253" s="65"/>
      <c r="EM253" s="65"/>
      <c r="EN253" s="65"/>
    </row>
    <row r="254" spans="1:144" ht="124.5" customHeight="1">
      <c r="A254" s="190" t="s">
        <v>1084</v>
      </c>
      <c r="B254" s="177" t="s">
        <v>336</v>
      </c>
      <c r="C254" s="182">
        <v>245</v>
      </c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EK254" s="65"/>
      <c r="EL254" s="65"/>
      <c r="EM254" s="65"/>
      <c r="EN254" s="65"/>
    </row>
    <row r="255" spans="1:144" ht="19.5" customHeight="1">
      <c r="A255" s="245" t="s">
        <v>1093</v>
      </c>
      <c r="B255" s="246"/>
      <c r="C255" s="247"/>
      <c r="D255" s="248"/>
      <c r="E255" s="248"/>
      <c r="F255" s="248"/>
      <c r="G255" s="248"/>
      <c r="H255" s="248"/>
      <c r="I255" s="249"/>
      <c r="J255" s="249"/>
      <c r="K255" s="249"/>
      <c r="L255" s="249"/>
      <c r="M255" s="249"/>
      <c r="N255" s="249"/>
      <c r="O255" s="249"/>
      <c r="P255" s="249"/>
      <c r="Q255" s="66"/>
      <c r="R255" s="66"/>
      <c r="S255" s="66"/>
      <c r="T255" s="66"/>
      <c r="U255" s="66"/>
      <c r="V255" s="66"/>
      <c r="W255" s="66"/>
      <c r="X255" s="66"/>
      <c r="Y255" s="66"/>
      <c r="AA255" s="128"/>
      <c r="AB255" s="126"/>
      <c r="AC255" s="126"/>
      <c r="AD255" s="126"/>
      <c r="AE255" s="126"/>
      <c r="AF255" s="126"/>
      <c r="AG255" s="126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</row>
    <row r="256" spans="1:149" s="192" customFormat="1" ht="21" customHeight="1">
      <c r="A256" s="331" t="s">
        <v>1094</v>
      </c>
      <c r="B256" s="331"/>
      <c r="C256" s="331"/>
      <c r="D256" s="331"/>
      <c r="E256" s="331"/>
      <c r="F256" s="331"/>
      <c r="G256" s="331"/>
      <c r="H256" s="331"/>
      <c r="I256" s="331"/>
      <c r="J256" s="331"/>
      <c r="K256" s="331"/>
      <c r="L256" s="113"/>
      <c r="M256" s="114"/>
      <c r="N256" s="66"/>
      <c r="O256" s="66"/>
      <c r="P256" s="66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193"/>
      <c r="BQ256" s="193"/>
      <c r="BR256" s="193"/>
      <c r="BS256" s="193"/>
      <c r="BT256" s="193"/>
      <c r="BU256" s="193"/>
      <c r="BV256" s="193"/>
      <c r="BW256" s="193"/>
      <c r="BX256" s="193"/>
      <c r="BY256" s="193"/>
      <c r="BZ256" s="193"/>
      <c r="CA256" s="193"/>
      <c r="CB256" s="193"/>
      <c r="CC256" s="193"/>
      <c r="CD256" s="193"/>
      <c r="CE256" s="193"/>
      <c r="CF256" s="193"/>
      <c r="CG256" s="193"/>
      <c r="CH256" s="193"/>
      <c r="CI256" s="193"/>
      <c r="CJ256" s="193"/>
      <c r="CK256" s="193"/>
      <c r="CL256" s="193"/>
      <c r="CM256" s="193"/>
      <c r="CN256" s="193"/>
      <c r="CO256" s="193"/>
      <c r="CP256" s="193"/>
      <c r="CQ256" s="193"/>
      <c r="CR256" s="193"/>
      <c r="CS256" s="193"/>
      <c r="CT256" s="193"/>
      <c r="CU256" s="193"/>
      <c r="CV256" s="193"/>
      <c r="CW256" s="193"/>
      <c r="CX256" s="193"/>
      <c r="CY256" s="193"/>
      <c r="CZ256" s="193"/>
      <c r="DA256" s="193"/>
      <c r="DB256" s="193"/>
      <c r="DC256" s="193"/>
      <c r="DD256" s="193"/>
      <c r="DE256" s="193"/>
      <c r="DF256" s="193"/>
      <c r="DG256" s="193"/>
      <c r="DH256" s="193"/>
      <c r="DI256" s="193"/>
      <c r="DJ256" s="193"/>
      <c r="DK256" s="193"/>
      <c r="DL256" s="193"/>
      <c r="DM256" s="193"/>
      <c r="DN256" s="193"/>
      <c r="DO256" s="193"/>
      <c r="DP256" s="193"/>
      <c r="DQ256" s="193"/>
      <c r="DR256" s="193"/>
      <c r="DS256" s="193"/>
      <c r="DT256" s="193"/>
      <c r="DU256" s="193"/>
      <c r="DV256" s="193"/>
      <c r="DW256" s="193"/>
      <c r="DX256" s="193"/>
      <c r="DY256" s="193"/>
      <c r="DZ256" s="193"/>
      <c r="EA256" s="193"/>
      <c r="EB256" s="193"/>
      <c r="EC256" s="193"/>
      <c r="ED256" s="193"/>
      <c r="EE256" s="193"/>
      <c r="EF256" s="193"/>
      <c r="EG256" s="193"/>
      <c r="EH256" s="193"/>
      <c r="EI256" s="193"/>
      <c r="EJ256" s="193"/>
      <c r="EK256" s="193"/>
      <c r="EL256" s="193"/>
      <c r="EM256" s="193"/>
      <c r="EN256" s="193"/>
      <c r="EO256" s="193"/>
      <c r="EP256" s="193"/>
      <c r="EQ256" s="193"/>
      <c r="ER256" s="193"/>
      <c r="ES256" s="193"/>
    </row>
    <row r="257" spans="1:149" ht="15.75">
      <c r="A257" s="332" t="s">
        <v>1095</v>
      </c>
      <c r="B257" s="332"/>
      <c r="C257" s="332"/>
      <c r="D257" s="332"/>
      <c r="E257" s="332"/>
      <c r="F257" s="332"/>
      <c r="G257" s="332"/>
      <c r="H257" s="332"/>
      <c r="I257" s="332"/>
      <c r="J257" s="332"/>
      <c r="K257" s="332"/>
      <c r="L257" s="332"/>
      <c r="M257" s="332"/>
      <c r="N257" s="332"/>
      <c r="O257" s="332"/>
      <c r="P257" s="332"/>
      <c r="V257" s="128"/>
      <c r="W257" s="126"/>
      <c r="X257" s="126"/>
      <c r="Y257" s="126"/>
      <c r="Z257" s="126"/>
      <c r="EO257" s="66"/>
      <c r="EP257" s="66"/>
      <c r="EQ257" s="66"/>
      <c r="ER257" s="66"/>
      <c r="ES257" s="66"/>
    </row>
    <row r="258" spans="22:144" ht="12.75">
      <c r="V258" s="66"/>
      <c r="W258" s="66"/>
      <c r="X258" s="66"/>
      <c r="Y258" s="66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</row>
    <row r="259" spans="22:144" ht="12.75">
      <c r="V259" s="66"/>
      <c r="W259" s="66"/>
      <c r="X259" s="66"/>
      <c r="Y259" s="66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</row>
    <row r="260" spans="22:144" ht="12.75">
      <c r="V260" s="66"/>
      <c r="W260" s="66"/>
      <c r="X260" s="66"/>
      <c r="Y260" s="66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</row>
    <row r="261" spans="22:144" ht="12.75">
      <c r="V261" s="66"/>
      <c r="W261" s="66"/>
      <c r="X261" s="66"/>
      <c r="Y261" s="66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</row>
    <row r="262" spans="22:149" ht="12.75">
      <c r="V262" s="66"/>
      <c r="W262" s="66"/>
      <c r="X262" s="66"/>
      <c r="Y262" s="66"/>
      <c r="EO262" s="66"/>
      <c r="EP262" s="66"/>
      <c r="EQ262" s="66"/>
      <c r="ER262" s="66"/>
      <c r="ES262" s="66"/>
    </row>
    <row r="263" spans="26:149" ht="12.75">
      <c r="Z263" s="65"/>
      <c r="AA263" s="65"/>
      <c r="AB263" s="65"/>
      <c r="AC263" s="65"/>
      <c r="AD263" s="65"/>
      <c r="EO263" s="66"/>
      <c r="EP263" s="66"/>
      <c r="EQ263" s="66"/>
      <c r="ER263" s="66"/>
      <c r="ES263" s="66"/>
    </row>
    <row r="264" spans="26:149" ht="12.75">
      <c r="Z264" s="65"/>
      <c r="AA264" s="65"/>
      <c r="AB264" s="65"/>
      <c r="AC264" s="65"/>
      <c r="AD264" s="65"/>
      <c r="EO264" s="66"/>
      <c r="EP264" s="66"/>
      <c r="EQ264" s="66"/>
      <c r="ER264" s="66"/>
      <c r="ES264" s="66"/>
    </row>
    <row r="265" spans="26:149" ht="12.75">
      <c r="Z265" s="65"/>
      <c r="AA265" s="65"/>
      <c r="AB265" s="65"/>
      <c r="AC265" s="65"/>
      <c r="AD265" s="65"/>
      <c r="EO265" s="66"/>
      <c r="EP265" s="66"/>
      <c r="EQ265" s="66"/>
      <c r="ER265" s="66"/>
      <c r="ES265" s="66"/>
    </row>
    <row r="266" spans="26:149" ht="12.75">
      <c r="Z266" s="65"/>
      <c r="AA266" s="65"/>
      <c r="AB266" s="65"/>
      <c r="AC266" s="65"/>
      <c r="AD266" s="65"/>
      <c r="EO266" s="66"/>
      <c r="EP266" s="66"/>
      <c r="EQ266" s="66"/>
      <c r="ER266" s="66"/>
      <c r="ES266" s="66"/>
    </row>
    <row r="267" spans="1:149" ht="12.75">
      <c r="A267" s="148"/>
      <c r="B267" s="119"/>
      <c r="C267" s="116"/>
      <c r="D267" s="116"/>
      <c r="E267" s="116"/>
      <c r="F267" s="116"/>
      <c r="G267" s="116"/>
      <c r="H267" s="116"/>
      <c r="I267" s="116"/>
      <c r="J267" s="116"/>
      <c r="Z267" s="65"/>
      <c r="AA267" s="65"/>
      <c r="AB267" s="65"/>
      <c r="AC267" s="65"/>
      <c r="AD267" s="65"/>
      <c r="EO267" s="66"/>
      <c r="EP267" s="66"/>
      <c r="EQ267" s="66"/>
      <c r="ER267" s="66"/>
      <c r="ES267" s="66"/>
    </row>
    <row r="268" spans="1:149" ht="12.75">
      <c r="A268" s="148"/>
      <c r="B268" s="119"/>
      <c r="C268" s="116"/>
      <c r="D268" s="116"/>
      <c r="E268" s="116"/>
      <c r="F268" s="116"/>
      <c r="G268" s="116"/>
      <c r="H268" s="116"/>
      <c r="I268" s="116"/>
      <c r="J268" s="116"/>
      <c r="Z268" s="65"/>
      <c r="AA268" s="65"/>
      <c r="AB268" s="65"/>
      <c r="AC268" s="65"/>
      <c r="AD268" s="65"/>
      <c r="EO268" s="66"/>
      <c r="EP268" s="66"/>
      <c r="EQ268" s="66"/>
      <c r="ER268" s="66"/>
      <c r="ES268" s="66"/>
    </row>
    <row r="269" spans="2:149" ht="12.75">
      <c r="B269" s="119"/>
      <c r="C269" s="116"/>
      <c r="D269" s="116"/>
      <c r="E269" s="116"/>
      <c r="F269" s="116"/>
      <c r="G269" s="116"/>
      <c r="H269" s="116"/>
      <c r="I269" s="116"/>
      <c r="J269" s="116"/>
      <c r="Z269" s="65"/>
      <c r="AA269" s="65"/>
      <c r="AB269" s="65"/>
      <c r="AC269" s="65"/>
      <c r="AD269" s="65"/>
      <c r="EO269" s="66"/>
      <c r="EP269" s="66"/>
      <c r="EQ269" s="66"/>
      <c r="ER269" s="66"/>
      <c r="ES269" s="66"/>
    </row>
    <row r="270" spans="1:149" ht="12.75">
      <c r="A270" s="148"/>
      <c r="B270" s="119"/>
      <c r="C270" s="116"/>
      <c r="D270" s="116"/>
      <c r="E270" s="116"/>
      <c r="F270" s="116"/>
      <c r="G270" s="116"/>
      <c r="H270" s="116"/>
      <c r="I270" s="116"/>
      <c r="J270" s="116"/>
      <c r="Z270" s="65"/>
      <c r="AA270" s="65"/>
      <c r="AB270" s="65"/>
      <c r="AC270" s="65"/>
      <c r="AD270" s="65"/>
      <c r="EO270" s="66"/>
      <c r="EP270" s="66"/>
      <c r="EQ270" s="66"/>
      <c r="ER270" s="66"/>
      <c r="ES270" s="66"/>
    </row>
    <row r="271" spans="1:149" ht="12.75">
      <c r="A271" s="148"/>
      <c r="B271" s="119"/>
      <c r="C271" s="116"/>
      <c r="D271" s="116"/>
      <c r="E271" s="116"/>
      <c r="F271" s="116"/>
      <c r="G271" s="116"/>
      <c r="H271" s="116"/>
      <c r="I271" s="116"/>
      <c r="J271" s="116"/>
      <c r="Z271" s="65"/>
      <c r="AA271" s="65"/>
      <c r="AB271" s="65"/>
      <c r="AC271" s="65"/>
      <c r="AD271" s="65"/>
      <c r="EO271" s="66"/>
      <c r="EP271" s="66"/>
      <c r="EQ271" s="66"/>
      <c r="ER271" s="66"/>
      <c r="ES271" s="66"/>
    </row>
    <row r="272" spans="1:149" ht="12.75">
      <c r="A272" s="148"/>
      <c r="B272" s="119"/>
      <c r="C272" s="116"/>
      <c r="D272" s="116"/>
      <c r="E272" s="116"/>
      <c r="F272" s="116"/>
      <c r="G272" s="116"/>
      <c r="H272" s="116"/>
      <c r="I272" s="116"/>
      <c r="J272" s="116"/>
      <c r="Z272" s="65"/>
      <c r="AA272" s="65"/>
      <c r="AB272" s="65"/>
      <c r="AC272" s="65"/>
      <c r="AD272" s="65"/>
      <c r="EO272" s="66"/>
      <c r="EP272" s="66"/>
      <c r="EQ272" s="66"/>
      <c r="ER272" s="66"/>
      <c r="ES272" s="66"/>
    </row>
    <row r="273" spans="1:149" ht="12.75">
      <c r="A273" s="148"/>
      <c r="B273" s="119"/>
      <c r="C273" s="116"/>
      <c r="D273" s="116"/>
      <c r="E273" s="116"/>
      <c r="F273" s="116"/>
      <c r="G273" s="116"/>
      <c r="H273" s="116"/>
      <c r="I273" s="116"/>
      <c r="J273" s="116"/>
      <c r="Z273" s="65"/>
      <c r="AA273" s="65"/>
      <c r="AB273" s="65"/>
      <c r="AC273" s="65"/>
      <c r="AD273" s="65"/>
      <c r="EO273" s="66"/>
      <c r="EP273" s="66"/>
      <c r="EQ273" s="66"/>
      <c r="ER273" s="66"/>
      <c r="ES273" s="66"/>
    </row>
    <row r="274" spans="1:149" ht="12.75">
      <c r="A274" s="148"/>
      <c r="B274" s="119"/>
      <c r="C274" s="116"/>
      <c r="D274" s="116"/>
      <c r="E274" s="116"/>
      <c r="F274" s="116"/>
      <c r="G274" s="116"/>
      <c r="H274" s="116"/>
      <c r="I274" s="116"/>
      <c r="J274" s="116"/>
      <c r="Z274" s="65"/>
      <c r="AA274" s="65"/>
      <c r="AB274" s="65"/>
      <c r="AC274" s="65"/>
      <c r="AD274" s="65"/>
      <c r="EO274" s="66"/>
      <c r="EP274" s="66"/>
      <c r="EQ274" s="66"/>
      <c r="ER274" s="66"/>
      <c r="ES274" s="66"/>
    </row>
    <row r="275" spans="1:149" ht="12.75">
      <c r="A275" s="148"/>
      <c r="B275" s="119"/>
      <c r="C275" s="116"/>
      <c r="D275" s="116"/>
      <c r="E275" s="116"/>
      <c r="F275" s="116"/>
      <c r="G275" s="116"/>
      <c r="H275" s="116"/>
      <c r="I275" s="116"/>
      <c r="J275" s="116"/>
      <c r="Z275" s="65"/>
      <c r="AA275" s="65"/>
      <c r="AB275" s="65"/>
      <c r="AC275" s="65"/>
      <c r="AD275" s="65"/>
      <c r="EO275" s="66"/>
      <c r="EP275" s="66"/>
      <c r="EQ275" s="66"/>
      <c r="ER275" s="66"/>
      <c r="ES275" s="66"/>
    </row>
    <row r="276" spans="1:149" ht="12.75">
      <c r="A276" s="148"/>
      <c r="B276" s="119"/>
      <c r="C276" s="116"/>
      <c r="D276" s="116"/>
      <c r="E276" s="116"/>
      <c r="F276" s="116"/>
      <c r="G276" s="116"/>
      <c r="H276" s="116"/>
      <c r="I276" s="116"/>
      <c r="J276" s="116"/>
      <c r="Z276" s="65"/>
      <c r="AA276" s="65"/>
      <c r="AB276" s="65"/>
      <c r="AC276" s="65"/>
      <c r="AD276" s="65"/>
      <c r="EO276" s="66"/>
      <c r="EP276" s="66"/>
      <c r="EQ276" s="66"/>
      <c r="ER276" s="66"/>
      <c r="ES276" s="66"/>
    </row>
    <row r="277" spans="1:149" ht="12.75">
      <c r="A277" s="148"/>
      <c r="B277" s="119"/>
      <c r="C277" s="116"/>
      <c r="D277" s="116"/>
      <c r="E277" s="116"/>
      <c r="F277" s="116"/>
      <c r="G277" s="116"/>
      <c r="H277" s="116"/>
      <c r="I277" s="116"/>
      <c r="J277" s="116"/>
      <c r="Z277" s="65"/>
      <c r="AA277" s="65"/>
      <c r="AB277" s="65"/>
      <c r="AC277" s="65"/>
      <c r="AD277" s="65"/>
      <c r="EO277" s="66"/>
      <c r="EP277" s="66"/>
      <c r="EQ277" s="66"/>
      <c r="ER277" s="66"/>
      <c r="ES277" s="66"/>
    </row>
    <row r="278" spans="1:149" ht="12.75">
      <c r="A278" s="148"/>
      <c r="B278" s="119"/>
      <c r="C278" s="116"/>
      <c r="D278" s="116"/>
      <c r="E278" s="116"/>
      <c r="F278" s="116"/>
      <c r="G278" s="116"/>
      <c r="H278" s="116"/>
      <c r="I278" s="116"/>
      <c r="J278" s="116"/>
      <c r="Z278" s="65"/>
      <c r="AA278" s="65"/>
      <c r="AB278" s="65"/>
      <c r="AC278" s="65"/>
      <c r="AD278" s="65"/>
      <c r="EO278" s="66"/>
      <c r="EP278" s="66"/>
      <c r="EQ278" s="66"/>
      <c r="ER278" s="66"/>
      <c r="ES278" s="66"/>
    </row>
    <row r="279" spans="1:149" ht="12.75">
      <c r="A279" s="148"/>
      <c r="B279" s="119"/>
      <c r="C279" s="116"/>
      <c r="D279" s="116"/>
      <c r="E279" s="116"/>
      <c r="F279" s="116"/>
      <c r="G279" s="116"/>
      <c r="H279" s="116"/>
      <c r="I279" s="116"/>
      <c r="J279" s="116"/>
      <c r="Z279" s="65"/>
      <c r="AA279" s="65"/>
      <c r="AB279" s="65"/>
      <c r="AC279" s="65"/>
      <c r="AD279" s="65"/>
      <c r="EO279" s="66"/>
      <c r="EP279" s="66"/>
      <c r="EQ279" s="66"/>
      <c r="ER279" s="66"/>
      <c r="ES279" s="66"/>
    </row>
    <row r="280" spans="1:149" ht="12.75">
      <c r="A280" s="148"/>
      <c r="B280" s="119"/>
      <c r="C280" s="116"/>
      <c r="D280" s="116"/>
      <c r="E280" s="116"/>
      <c r="F280" s="116"/>
      <c r="G280" s="116"/>
      <c r="H280" s="116"/>
      <c r="I280" s="116"/>
      <c r="J280" s="116"/>
      <c r="Z280" s="65"/>
      <c r="AA280" s="65"/>
      <c r="AB280" s="65"/>
      <c r="AC280" s="65"/>
      <c r="AD280" s="65"/>
      <c r="EO280" s="66"/>
      <c r="EP280" s="66"/>
      <c r="EQ280" s="66"/>
      <c r="ER280" s="66"/>
      <c r="ES280" s="66"/>
    </row>
    <row r="281" spans="1:149" ht="12.75">
      <c r="A281" s="148"/>
      <c r="B281" s="119"/>
      <c r="C281" s="116"/>
      <c r="D281" s="116"/>
      <c r="E281" s="116"/>
      <c r="F281" s="116"/>
      <c r="G281" s="116"/>
      <c r="H281" s="116"/>
      <c r="I281" s="116"/>
      <c r="J281" s="116"/>
      <c r="Z281" s="65"/>
      <c r="AA281" s="65"/>
      <c r="AB281" s="65"/>
      <c r="AC281" s="65"/>
      <c r="AD281" s="65"/>
      <c r="EO281" s="66"/>
      <c r="EP281" s="66"/>
      <c r="EQ281" s="66"/>
      <c r="ER281" s="66"/>
      <c r="ES281" s="66"/>
    </row>
    <row r="282" spans="1:149" ht="12.75">
      <c r="A282" s="148"/>
      <c r="B282" s="119"/>
      <c r="C282" s="116"/>
      <c r="D282" s="116"/>
      <c r="E282" s="116"/>
      <c r="F282" s="116"/>
      <c r="G282" s="116"/>
      <c r="H282" s="116"/>
      <c r="I282" s="116"/>
      <c r="J282" s="116"/>
      <c r="Z282" s="65"/>
      <c r="AA282" s="65"/>
      <c r="AB282" s="65"/>
      <c r="AC282" s="65"/>
      <c r="AD282" s="65"/>
      <c r="EO282" s="66"/>
      <c r="EP282" s="66"/>
      <c r="EQ282" s="66"/>
      <c r="ER282" s="66"/>
      <c r="ES282" s="66"/>
    </row>
    <row r="283" spans="1:149" ht="12.75">
      <c r="A283" s="148"/>
      <c r="B283" s="119"/>
      <c r="C283" s="116"/>
      <c r="D283" s="116"/>
      <c r="E283" s="116"/>
      <c r="F283" s="116"/>
      <c r="G283" s="116"/>
      <c r="H283" s="116"/>
      <c r="I283" s="116"/>
      <c r="J283" s="116"/>
      <c r="Z283" s="65"/>
      <c r="AA283" s="65"/>
      <c r="AB283" s="65"/>
      <c r="AC283" s="65"/>
      <c r="AD283" s="65"/>
      <c r="EO283" s="66"/>
      <c r="EP283" s="66"/>
      <c r="EQ283" s="66"/>
      <c r="ER283" s="66"/>
      <c r="ES283" s="66"/>
    </row>
    <row r="284" spans="1:149" ht="12.75">
      <c r="A284" s="148"/>
      <c r="B284" s="119"/>
      <c r="C284" s="116"/>
      <c r="D284" s="116"/>
      <c r="E284" s="116"/>
      <c r="F284" s="116"/>
      <c r="G284" s="116"/>
      <c r="H284" s="116"/>
      <c r="I284" s="116"/>
      <c r="J284" s="116"/>
      <c r="Z284" s="65"/>
      <c r="AA284" s="65"/>
      <c r="AB284" s="65"/>
      <c r="AC284" s="65"/>
      <c r="AD284" s="65"/>
      <c r="EO284" s="66"/>
      <c r="EP284" s="66"/>
      <c r="EQ284" s="66"/>
      <c r="ER284" s="66"/>
      <c r="ES284" s="66"/>
    </row>
    <row r="285" spans="1:149" ht="12.75">
      <c r="A285" s="148"/>
      <c r="B285" s="119"/>
      <c r="C285" s="116"/>
      <c r="D285" s="116"/>
      <c r="E285" s="116"/>
      <c r="F285" s="116"/>
      <c r="G285" s="116"/>
      <c r="H285" s="116"/>
      <c r="I285" s="116"/>
      <c r="J285" s="116"/>
      <c r="Z285" s="65"/>
      <c r="AA285" s="65"/>
      <c r="AB285" s="65"/>
      <c r="AC285" s="65"/>
      <c r="AD285" s="65"/>
      <c r="EO285" s="66"/>
      <c r="EP285" s="66"/>
      <c r="EQ285" s="66"/>
      <c r="ER285" s="66"/>
      <c r="ES285" s="66"/>
    </row>
    <row r="286" spans="1:149" ht="12.75">
      <c r="A286" s="148"/>
      <c r="B286" s="119"/>
      <c r="C286" s="116"/>
      <c r="D286" s="116"/>
      <c r="E286" s="116"/>
      <c r="F286" s="116"/>
      <c r="G286" s="116"/>
      <c r="H286" s="116"/>
      <c r="I286" s="116"/>
      <c r="J286" s="116"/>
      <c r="Z286" s="65"/>
      <c r="AA286" s="65"/>
      <c r="AB286" s="65"/>
      <c r="AC286" s="65"/>
      <c r="AD286" s="65"/>
      <c r="EO286" s="66"/>
      <c r="EP286" s="66"/>
      <c r="EQ286" s="66"/>
      <c r="ER286" s="66"/>
      <c r="ES286" s="66"/>
    </row>
    <row r="287" spans="1:149" ht="12.75">
      <c r="A287" s="148"/>
      <c r="B287" s="119"/>
      <c r="C287" s="116"/>
      <c r="D287" s="116"/>
      <c r="E287" s="116"/>
      <c r="F287" s="116"/>
      <c r="G287" s="116"/>
      <c r="H287" s="116"/>
      <c r="I287" s="116"/>
      <c r="J287" s="116"/>
      <c r="Z287" s="65"/>
      <c r="AA287" s="65"/>
      <c r="AB287" s="65"/>
      <c r="AC287" s="65"/>
      <c r="AD287" s="65"/>
      <c r="EO287" s="66"/>
      <c r="EP287" s="66"/>
      <c r="EQ287" s="66"/>
      <c r="ER287" s="66"/>
      <c r="ES287" s="66"/>
    </row>
    <row r="288" spans="1:149" ht="12.75">
      <c r="A288" s="148"/>
      <c r="B288" s="119"/>
      <c r="C288" s="116"/>
      <c r="D288" s="116"/>
      <c r="E288" s="116"/>
      <c r="F288" s="116"/>
      <c r="G288" s="116"/>
      <c r="H288" s="116"/>
      <c r="I288" s="116"/>
      <c r="J288" s="116"/>
      <c r="Z288" s="65"/>
      <c r="AA288" s="65"/>
      <c r="AB288" s="65"/>
      <c r="AC288" s="65"/>
      <c r="AD288" s="65"/>
      <c r="EO288" s="66"/>
      <c r="EP288" s="66"/>
      <c r="EQ288" s="66"/>
      <c r="ER288" s="66"/>
      <c r="ES288" s="66"/>
    </row>
    <row r="289" spans="1:149" ht="12.75">
      <c r="A289" s="148"/>
      <c r="B289" s="119"/>
      <c r="C289" s="116"/>
      <c r="D289" s="116"/>
      <c r="E289" s="116"/>
      <c r="F289" s="116"/>
      <c r="G289" s="116"/>
      <c r="H289" s="116"/>
      <c r="I289" s="116"/>
      <c r="J289" s="116"/>
      <c r="Z289" s="65"/>
      <c r="AA289" s="65"/>
      <c r="AB289" s="65"/>
      <c r="AC289" s="65"/>
      <c r="AD289" s="65"/>
      <c r="EO289" s="66"/>
      <c r="EP289" s="66"/>
      <c r="EQ289" s="66"/>
      <c r="ER289" s="66"/>
      <c r="ES289" s="66"/>
    </row>
    <row r="290" spans="1:149" ht="12.75">
      <c r="A290" s="148"/>
      <c r="B290" s="119"/>
      <c r="C290" s="116"/>
      <c r="D290" s="116"/>
      <c r="E290" s="116"/>
      <c r="F290" s="116"/>
      <c r="G290" s="116"/>
      <c r="H290" s="116"/>
      <c r="I290" s="116"/>
      <c r="J290" s="116"/>
      <c r="Z290" s="65"/>
      <c r="AA290" s="65"/>
      <c r="AB290" s="65"/>
      <c r="AC290" s="65"/>
      <c r="AD290" s="65"/>
      <c r="EO290" s="66"/>
      <c r="EP290" s="66"/>
      <c r="EQ290" s="66"/>
      <c r="ER290" s="66"/>
      <c r="ES290" s="66"/>
    </row>
    <row r="291" spans="1:149" ht="12.75">
      <c r="A291" s="148"/>
      <c r="B291" s="119"/>
      <c r="C291" s="116"/>
      <c r="D291" s="116"/>
      <c r="E291" s="116"/>
      <c r="F291" s="116"/>
      <c r="G291" s="116"/>
      <c r="H291" s="116"/>
      <c r="I291" s="116"/>
      <c r="J291" s="116"/>
      <c r="Z291" s="65"/>
      <c r="AA291" s="65"/>
      <c r="AB291" s="65"/>
      <c r="AC291" s="65"/>
      <c r="AD291" s="65"/>
      <c r="EO291" s="66"/>
      <c r="EP291" s="66"/>
      <c r="EQ291" s="66"/>
      <c r="ER291" s="66"/>
      <c r="ES291" s="66"/>
    </row>
    <row r="292" spans="1:149" ht="12.75">
      <c r="A292" s="148"/>
      <c r="B292" s="119"/>
      <c r="C292" s="116"/>
      <c r="D292" s="116"/>
      <c r="E292" s="116"/>
      <c r="F292" s="116"/>
      <c r="G292" s="116"/>
      <c r="H292" s="116"/>
      <c r="I292" s="116"/>
      <c r="J292" s="116"/>
      <c r="Z292" s="65"/>
      <c r="AA292" s="65"/>
      <c r="AB292" s="65"/>
      <c r="AC292" s="65"/>
      <c r="AD292" s="65"/>
      <c r="EO292" s="66"/>
      <c r="EP292" s="66"/>
      <c r="EQ292" s="66"/>
      <c r="ER292" s="66"/>
      <c r="ES292" s="66"/>
    </row>
    <row r="293" spans="1:149" ht="12.75">
      <c r="A293" s="148"/>
      <c r="B293" s="119"/>
      <c r="C293" s="116"/>
      <c r="D293" s="116"/>
      <c r="E293" s="116"/>
      <c r="F293" s="116"/>
      <c r="G293" s="116"/>
      <c r="H293" s="116"/>
      <c r="I293" s="116"/>
      <c r="J293" s="116"/>
      <c r="Z293" s="65"/>
      <c r="AA293" s="65"/>
      <c r="AB293" s="65"/>
      <c r="AC293" s="65"/>
      <c r="AD293" s="65"/>
      <c r="EO293" s="66"/>
      <c r="EP293" s="66"/>
      <c r="EQ293" s="66"/>
      <c r="ER293" s="66"/>
      <c r="ES293" s="66"/>
    </row>
    <row r="294" spans="1:149" ht="12.75">
      <c r="A294" s="148"/>
      <c r="B294" s="119"/>
      <c r="C294" s="116"/>
      <c r="D294" s="116"/>
      <c r="E294" s="116"/>
      <c r="F294" s="116"/>
      <c r="G294" s="116"/>
      <c r="H294" s="116"/>
      <c r="I294" s="116"/>
      <c r="J294" s="116"/>
      <c r="Z294" s="65"/>
      <c r="AA294" s="65"/>
      <c r="AB294" s="65"/>
      <c r="AC294" s="65"/>
      <c r="AD294" s="65"/>
      <c r="EO294" s="66"/>
      <c r="EP294" s="66"/>
      <c r="EQ294" s="66"/>
      <c r="ER294" s="66"/>
      <c r="ES294" s="66"/>
    </row>
    <row r="295" spans="1:149" ht="12.75">
      <c r="A295" s="148"/>
      <c r="B295" s="119"/>
      <c r="C295" s="116"/>
      <c r="D295" s="116"/>
      <c r="E295" s="116"/>
      <c r="F295" s="116"/>
      <c r="G295" s="116"/>
      <c r="H295" s="116"/>
      <c r="I295" s="116"/>
      <c r="J295" s="116"/>
      <c r="Z295" s="65"/>
      <c r="AA295" s="65"/>
      <c r="AB295" s="65"/>
      <c r="AC295" s="65"/>
      <c r="AD295" s="65"/>
      <c r="EO295" s="66"/>
      <c r="EP295" s="66"/>
      <c r="EQ295" s="66"/>
      <c r="ER295" s="66"/>
      <c r="ES295" s="66"/>
    </row>
    <row r="296" spans="1:149" ht="12.75">
      <c r="A296" s="148"/>
      <c r="B296" s="119"/>
      <c r="C296" s="116"/>
      <c r="D296" s="116"/>
      <c r="E296" s="116"/>
      <c r="F296" s="116"/>
      <c r="G296" s="116"/>
      <c r="H296" s="116"/>
      <c r="I296" s="116"/>
      <c r="J296" s="116"/>
      <c r="Z296" s="65"/>
      <c r="AA296" s="65"/>
      <c r="AB296" s="65"/>
      <c r="AC296" s="65"/>
      <c r="AD296" s="65"/>
      <c r="EO296" s="66"/>
      <c r="EP296" s="66"/>
      <c r="EQ296" s="66"/>
      <c r="ER296" s="66"/>
      <c r="ES296" s="66"/>
    </row>
    <row r="297" spans="1:149" ht="12.75">
      <c r="A297" s="148"/>
      <c r="B297" s="119"/>
      <c r="C297" s="116"/>
      <c r="D297" s="116"/>
      <c r="E297" s="116"/>
      <c r="F297" s="116"/>
      <c r="G297" s="116"/>
      <c r="H297" s="116"/>
      <c r="I297" s="116"/>
      <c r="J297" s="116"/>
      <c r="Z297" s="65"/>
      <c r="AA297" s="65"/>
      <c r="AB297" s="65"/>
      <c r="AC297" s="65"/>
      <c r="AD297" s="65"/>
      <c r="EO297" s="66"/>
      <c r="EP297" s="66"/>
      <c r="EQ297" s="66"/>
      <c r="ER297" s="66"/>
      <c r="ES297" s="66"/>
    </row>
    <row r="298" spans="1:149" ht="12.75">
      <c r="A298" s="148"/>
      <c r="B298" s="119"/>
      <c r="C298" s="116"/>
      <c r="D298" s="116"/>
      <c r="E298" s="116"/>
      <c r="F298" s="116"/>
      <c r="G298" s="116"/>
      <c r="H298" s="116"/>
      <c r="I298" s="116"/>
      <c r="J298" s="116"/>
      <c r="Z298" s="65"/>
      <c r="AA298" s="65"/>
      <c r="AB298" s="65"/>
      <c r="AC298" s="65"/>
      <c r="AD298" s="65"/>
      <c r="EO298" s="66"/>
      <c r="EP298" s="66"/>
      <c r="EQ298" s="66"/>
      <c r="ER298" s="66"/>
      <c r="ES298" s="66"/>
    </row>
    <row r="299" spans="1:149" ht="12.75">
      <c r="A299" s="148"/>
      <c r="B299" s="119"/>
      <c r="C299" s="116"/>
      <c r="D299" s="116"/>
      <c r="E299" s="116"/>
      <c r="F299" s="116"/>
      <c r="G299" s="116"/>
      <c r="H299" s="116"/>
      <c r="I299" s="116"/>
      <c r="J299" s="116"/>
      <c r="Z299" s="65"/>
      <c r="AA299" s="65"/>
      <c r="AB299" s="65"/>
      <c r="AC299" s="65"/>
      <c r="AD299" s="65"/>
      <c r="EO299" s="66"/>
      <c r="EP299" s="66"/>
      <c r="EQ299" s="66"/>
      <c r="ER299" s="66"/>
      <c r="ES299" s="66"/>
    </row>
    <row r="300" spans="1:149" ht="12.75">
      <c r="A300" s="148"/>
      <c r="B300" s="119"/>
      <c r="C300" s="116"/>
      <c r="D300" s="116"/>
      <c r="E300" s="116"/>
      <c r="F300" s="116"/>
      <c r="G300" s="116"/>
      <c r="H300" s="116"/>
      <c r="I300" s="116"/>
      <c r="J300" s="116"/>
      <c r="Z300" s="65"/>
      <c r="AA300" s="65"/>
      <c r="AB300" s="65"/>
      <c r="AC300" s="65"/>
      <c r="AD300" s="65"/>
      <c r="EO300" s="66"/>
      <c r="EP300" s="66"/>
      <c r="EQ300" s="66"/>
      <c r="ER300" s="66"/>
      <c r="ES300" s="66"/>
    </row>
    <row r="301" spans="1:149" ht="12.75">
      <c r="A301" s="148"/>
      <c r="B301" s="119"/>
      <c r="C301" s="116"/>
      <c r="D301" s="116"/>
      <c r="E301" s="116"/>
      <c r="F301" s="116"/>
      <c r="G301" s="116"/>
      <c r="H301" s="116"/>
      <c r="I301" s="116"/>
      <c r="J301" s="116"/>
      <c r="Z301" s="65"/>
      <c r="AA301" s="65"/>
      <c r="AB301" s="65"/>
      <c r="AC301" s="65"/>
      <c r="AD301" s="65"/>
      <c r="EO301" s="66"/>
      <c r="EP301" s="66"/>
      <c r="EQ301" s="66"/>
      <c r="ER301" s="66"/>
      <c r="ES301" s="66"/>
    </row>
    <row r="302" spans="1:149" ht="12.75">
      <c r="A302" s="148"/>
      <c r="B302" s="119"/>
      <c r="C302" s="116"/>
      <c r="D302" s="116"/>
      <c r="E302" s="116"/>
      <c r="F302" s="116"/>
      <c r="G302" s="116"/>
      <c r="H302" s="116"/>
      <c r="I302" s="116"/>
      <c r="J302" s="116"/>
      <c r="Z302" s="65"/>
      <c r="AA302" s="65"/>
      <c r="AB302" s="65"/>
      <c r="AC302" s="65"/>
      <c r="AD302" s="65"/>
      <c r="EO302" s="66"/>
      <c r="EP302" s="66"/>
      <c r="EQ302" s="66"/>
      <c r="ER302" s="66"/>
      <c r="ES302" s="66"/>
    </row>
    <row r="303" spans="1:149" ht="12.75">
      <c r="A303" s="148"/>
      <c r="B303" s="119"/>
      <c r="C303" s="116"/>
      <c r="D303" s="116"/>
      <c r="E303" s="116"/>
      <c r="F303" s="116"/>
      <c r="G303" s="116"/>
      <c r="H303" s="116"/>
      <c r="I303" s="116"/>
      <c r="J303" s="116"/>
      <c r="Z303" s="65"/>
      <c r="AA303" s="65"/>
      <c r="AB303" s="65"/>
      <c r="AC303" s="65"/>
      <c r="AD303" s="65"/>
      <c r="EO303" s="66"/>
      <c r="EP303" s="66"/>
      <c r="EQ303" s="66"/>
      <c r="ER303" s="66"/>
      <c r="ES303" s="66"/>
    </row>
    <row r="304" spans="1:149" ht="12.75">
      <c r="A304" s="148"/>
      <c r="B304" s="119"/>
      <c r="C304" s="116"/>
      <c r="D304" s="116"/>
      <c r="E304" s="116"/>
      <c r="F304" s="116"/>
      <c r="G304" s="116"/>
      <c r="H304" s="116"/>
      <c r="I304" s="116"/>
      <c r="J304" s="116"/>
      <c r="Z304" s="65"/>
      <c r="AA304" s="65"/>
      <c r="AB304" s="65"/>
      <c r="AC304" s="65"/>
      <c r="AD304" s="65"/>
      <c r="EO304" s="66"/>
      <c r="EP304" s="66"/>
      <c r="EQ304" s="66"/>
      <c r="ER304" s="66"/>
      <c r="ES304" s="66"/>
    </row>
    <row r="305" spans="1:149" ht="12.75">
      <c r="A305" s="148"/>
      <c r="B305" s="119"/>
      <c r="C305" s="116"/>
      <c r="D305" s="116"/>
      <c r="E305" s="116"/>
      <c r="F305" s="116"/>
      <c r="G305" s="116"/>
      <c r="H305" s="116"/>
      <c r="I305" s="116"/>
      <c r="J305" s="116"/>
      <c r="Z305" s="65"/>
      <c r="AA305" s="65"/>
      <c r="AB305" s="65"/>
      <c r="AC305" s="65"/>
      <c r="AD305" s="65"/>
      <c r="EO305" s="66"/>
      <c r="EP305" s="66"/>
      <c r="EQ305" s="66"/>
      <c r="ER305" s="66"/>
      <c r="ES305" s="66"/>
    </row>
    <row r="306" spans="1:149" ht="12.75">
      <c r="A306" s="148"/>
      <c r="B306" s="119"/>
      <c r="C306" s="116"/>
      <c r="D306" s="116"/>
      <c r="E306" s="116"/>
      <c r="F306" s="116"/>
      <c r="G306" s="116"/>
      <c r="H306" s="116"/>
      <c r="I306" s="116"/>
      <c r="J306" s="116"/>
      <c r="Z306" s="65"/>
      <c r="AA306" s="65"/>
      <c r="AB306" s="65"/>
      <c r="AC306" s="65"/>
      <c r="AD306" s="65"/>
      <c r="EO306" s="66"/>
      <c r="EP306" s="66"/>
      <c r="EQ306" s="66"/>
      <c r="ER306" s="66"/>
      <c r="ES306" s="66"/>
    </row>
    <row r="307" spans="1:149" ht="12.75">
      <c r="A307" s="148"/>
      <c r="B307" s="119"/>
      <c r="C307" s="116"/>
      <c r="D307" s="116"/>
      <c r="E307" s="116"/>
      <c r="F307" s="116"/>
      <c r="G307" s="116"/>
      <c r="H307" s="116"/>
      <c r="I307" s="116"/>
      <c r="J307" s="116"/>
      <c r="Z307" s="65"/>
      <c r="AA307" s="65"/>
      <c r="AB307" s="65"/>
      <c r="AC307" s="65"/>
      <c r="AD307" s="65"/>
      <c r="EO307" s="66"/>
      <c r="EP307" s="66"/>
      <c r="EQ307" s="66"/>
      <c r="ER307" s="66"/>
      <c r="ES307" s="66"/>
    </row>
    <row r="308" spans="1:149" ht="12.75">
      <c r="A308" s="148"/>
      <c r="B308" s="119"/>
      <c r="C308" s="116"/>
      <c r="D308" s="116"/>
      <c r="E308" s="116"/>
      <c r="F308" s="116"/>
      <c r="G308" s="116"/>
      <c r="H308" s="116"/>
      <c r="I308" s="116"/>
      <c r="J308" s="116"/>
      <c r="Z308" s="65"/>
      <c r="AA308" s="65"/>
      <c r="AB308" s="65"/>
      <c r="AC308" s="65"/>
      <c r="AD308" s="65"/>
      <c r="EO308" s="66"/>
      <c r="EP308" s="66"/>
      <c r="EQ308" s="66"/>
      <c r="ER308" s="66"/>
      <c r="ES308" s="66"/>
    </row>
    <row r="309" spans="1:149" ht="12.75">
      <c r="A309" s="148"/>
      <c r="B309" s="119"/>
      <c r="C309" s="116"/>
      <c r="D309" s="116"/>
      <c r="E309" s="116"/>
      <c r="F309" s="116"/>
      <c r="G309" s="116"/>
      <c r="H309" s="116"/>
      <c r="I309" s="116"/>
      <c r="J309" s="116"/>
      <c r="Z309" s="65"/>
      <c r="AA309" s="65"/>
      <c r="AB309" s="65"/>
      <c r="AC309" s="65"/>
      <c r="AD309" s="65"/>
      <c r="EO309" s="66"/>
      <c r="EP309" s="66"/>
      <c r="EQ309" s="66"/>
      <c r="ER309" s="66"/>
      <c r="ES309" s="66"/>
    </row>
    <row r="310" spans="1:149" ht="12.75">
      <c r="A310" s="148"/>
      <c r="B310" s="119"/>
      <c r="C310" s="116"/>
      <c r="D310" s="116"/>
      <c r="E310" s="116"/>
      <c r="F310" s="116"/>
      <c r="G310" s="116"/>
      <c r="H310" s="116"/>
      <c r="I310" s="116"/>
      <c r="J310" s="116"/>
      <c r="Z310" s="65"/>
      <c r="AA310" s="65"/>
      <c r="AB310" s="65"/>
      <c r="AC310" s="65"/>
      <c r="AD310" s="65"/>
      <c r="EO310" s="66"/>
      <c r="EP310" s="66"/>
      <c r="EQ310" s="66"/>
      <c r="ER310" s="66"/>
      <c r="ES310" s="66"/>
    </row>
    <row r="311" spans="1:149" ht="12.75">
      <c r="A311" s="148"/>
      <c r="B311" s="119"/>
      <c r="C311" s="116"/>
      <c r="D311" s="116"/>
      <c r="E311" s="116"/>
      <c r="F311" s="116"/>
      <c r="G311" s="116"/>
      <c r="H311" s="116"/>
      <c r="I311" s="116"/>
      <c r="J311" s="116"/>
      <c r="Z311" s="65"/>
      <c r="AA311" s="65"/>
      <c r="AB311" s="65"/>
      <c r="AC311" s="65"/>
      <c r="AD311" s="65"/>
      <c r="EO311" s="66"/>
      <c r="EP311" s="66"/>
      <c r="EQ311" s="66"/>
      <c r="ER311" s="66"/>
      <c r="ES311" s="66"/>
    </row>
    <row r="312" spans="1:149" ht="12.75">
      <c r="A312" s="148"/>
      <c r="B312" s="119"/>
      <c r="C312" s="116"/>
      <c r="D312" s="116"/>
      <c r="E312" s="116"/>
      <c r="F312" s="116"/>
      <c r="G312" s="116"/>
      <c r="H312" s="116"/>
      <c r="I312" s="116"/>
      <c r="J312" s="116"/>
      <c r="Z312" s="65"/>
      <c r="AA312" s="65"/>
      <c r="AB312" s="65"/>
      <c r="AC312" s="65"/>
      <c r="AD312" s="65"/>
      <c r="EO312" s="66"/>
      <c r="EP312" s="66"/>
      <c r="EQ312" s="66"/>
      <c r="ER312" s="66"/>
      <c r="ES312" s="66"/>
    </row>
    <row r="313" spans="1:149" ht="12.75">
      <c r="A313" s="148"/>
      <c r="B313" s="119"/>
      <c r="C313" s="116"/>
      <c r="D313" s="116"/>
      <c r="E313" s="116"/>
      <c r="F313" s="116"/>
      <c r="G313" s="116"/>
      <c r="H313" s="116"/>
      <c r="I313" s="116"/>
      <c r="J313" s="116"/>
      <c r="Z313" s="65"/>
      <c r="AA313" s="65"/>
      <c r="AB313" s="65"/>
      <c r="AC313" s="65"/>
      <c r="AD313" s="65"/>
      <c r="EO313" s="66"/>
      <c r="EP313" s="66"/>
      <c r="EQ313" s="66"/>
      <c r="ER313" s="66"/>
      <c r="ES313" s="66"/>
    </row>
    <row r="314" spans="1:149" ht="12.75">
      <c r="A314" s="148"/>
      <c r="B314" s="119"/>
      <c r="C314" s="116"/>
      <c r="D314" s="116"/>
      <c r="E314" s="116"/>
      <c r="F314" s="116"/>
      <c r="G314" s="116"/>
      <c r="H314" s="116"/>
      <c r="I314" s="116"/>
      <c r="J314" s="116"/>
      <c r="Z314" s="65"/>
      <c r="AA314" s="65"/>
      <c r="AB314" s="65"/>
      <c r="AC314" s="65"/>
      <c r="AD314" s="65"/>
      <c r="EO314" s="66"/>
      <c r="EP314" s="66"/>
      <c r="EQ314" s="66"/>
      <c r="ER314" s="66"/>
      <c r="ES314" s="66"/>
    </row>
    <row r="315" spans="1:149" ht="12.75">
      <c r="A315" s="148"/>
      <c r="B315" s="119"/>
      <c r="C315" s="116"/>
      <c r="D315" s="116"/>
      <c r="E315" s="116"/>
      <c r="F315" s="116"/>
      <c r="G315" s="116"/>
      <c r="H315" s="116"/>
      <c r="I315" s="116"/>
      <c r="J315" s="116"/>
      <c r="Z315" s="65"/>
      <c r="AA315" s="65"/>
      <c r="AB315" s="65"/>
      <c r="AC315" s="65"/>
      <c r="AD315" s="65"/>
      <c r="EO315" s="66"/>
      <c r="EP315" s="66"/>
      <c r="EQ315" s="66"/>
      <c r="ER315" s="66"/>
      <c r="ES315" s="66"/>
    </row>
    <row r="316" spans="1:149" ht="12.75">
      <c r="A316" s="148"/>
      <c r="B316" s="119"/>
      <c r="C316" s="116"/>
      <c r="D316" s="116"/>
      <c r="E316" s="116"/>
      <c r="F316" s="116"/>
      <c r="G316" s="116"/>
      <c r="H316" s="116"/>
      <c r="I316" s="116"/>
      <c r="J316" s="116"/>
      <c r="Z316" s="65"/>
      <c r="AA316" s="65"/>
      <c r="AB316" s="65"/>
      <c r="AC316" s="65"/>
      <c r="AD316" s="65"/>
      <c r="EO316" s="66"/>
      <c r="EP316" s="66"/>
      <c r="EQ316" s="66"/>
      <c r="ER316" s="66"/>
      <c r="ES316" s="66"/>
    </row>
    <row r="317" spans="1:149" ht="12.75">
      <c r="A317" s="148"/>
      <c r="B317" s="119"/>
      <c r="C317" s="116"/>
      <c r="D317" s="116"/>
      <c r="E317" s="116"/>
      <c r="F317" s="116"/>
      <c r="G317" s="116"/>
      <c r="H317" s="116"/>
      <c r="I317" s="116"/>
      <c r="J317" s="116"/>
      <c r="Z317" s="65"/>
      <c r="AA317" s="65"/>
      <c r="AB317" s="65"/>
      <c r="AC317" s="65"/>
      <c r="AD317" s="65"/>
      <c r="EO317" s="66"/>
      <c r="EP317" s="66"/>
      <c r="EQ317" s="66"/>
      <c r="ER317" s="66"/>
      <c r="ES317" s="66"/>
    </row>
    <row r="318" spans="1:149" ht="12.75">
      <c r="A318" s="148"/>
      <c r="B318" s="119"/>
      <c r="C318" s="116"/>
      <c r="D318" s="116"/>
      <c r="E318" s="116"/>
      <c r="F318" s="116"/>
      <c r="G318" s="116"/>
      <c r="H318" s="116"/>
      <c r="I318" s="116"/>
      <c r="J318" s="116"/>
      <c r="Z318" s="65"/>
      <c r="AA318" s="65"/>
      <c r="AB318" s="65"/>
      <c r="AC318" s="65"/>
      <c r="AD318" s="65"/>
      <c r="EO318" s="66"/>
      <c r="EP318" s="66"/>
      <c r="EQ318" s="66"/>
      <c r="ER318" s="66"/>
      <c r="ES318" s="66"/>
    </row>
    <row r="319" spans="1:149" ht="12.75">
      <c r="A319" s="148"/>
      <c r="B319" s="119"/>
      <c r="C319" s="116"/>
      <c r="D319" s="116"/>
      <c r="E319" s="116"/>
      <c r="F319" s="116"/>
      <c r="G319" s="116"/>
      <c r="H319" s="116"/>
      <c r="I319" s="116"/>
      <c r="J319" s="116"/>
      <c r="Z319" s="65"/>
      <c r="AA319" s="65"/>
      <c r="AB319" s="65"/>
      <c r="AC319" s="65"/>
      <c r="AD319" s="65"/>
      <c r="EO319" s="66"/>
      <c r="EP319" s="66"/>
      <c r="EQ319" s="66"/>
      <c r="ER319" s="66"/>
      <c r="ES319" s="66"/>
    </row>
    <row r="320" spans="1:149" ht="12.75">
      <c r="A320" s="148"/>
      <c r="B320" s="119"/>
      <c r="C320" s="116"/>
      <c r="D320" s="116"/>
      <c r="E320" s="116"/>
      <c r="F320" s="116"/>
      <c r="G320" s="116"/>
      <c r="H320" s="116"/>
      <c r="I320" s="116"/>
      <c r="J320" s="116"/>
      <c r="Z320" s="65"/>
      <c r="AA320" s="65"/>
      <c r="AB320" s="65"/>
      <c r="AC320" s="65"/>
      <c r="AD320" s="65"/>
      <c r="EO320" s="66"/>
      <c r="EP320" s="66"/>
      <c r="EQ320" s="66"/>
      <c r="ER320" s="66"/>
      <c r="ES320" s="66"/>
    </row>
    <row r="321" spans="1:149" ht="12.75">
      <c r="A321" s="148"/>
      <c r="B321" s="119"/>
      <c r="C321" s="116"/>
      <c r="D321" s="116"/>
      <c r="E321" s="116"/>
      <c r="F321" s="116"/>
      <c r="G321" s="116"/>
      <c r="H321" s="116"/>
      <c r="I321" s="116"/>
      <c r="J321" s="116"/>
      <c r="Z321" s="65"/>
      <c r="AA321" s="65"/>
      <c r="AB321" s="65"/>
      <c r="AC321" s="65"/>
      <c r="AD321" s="65"/>
      <c r="EO321" s="66"/>
      <c r="EP321" s="66"/>
      <c r="EQ321" s="66"/>
      <c r="ER321" s="66"/>
      <c r="ES321" s="66"/>
    </row>
    <row r="322" spans="1:149" ht="12.75">
      <c r="A322" s="148"/>
      <c r="B322" s="119"/>
      <c r="C322" s="116"/>
      <c r="D322" s="116"/>
      <c r="E322" s="116"/>
      <c r="F322" s="116"/>
      <c r="G322" s="116"/>
      <c r="H322" s="116"/>
      <c r="I322" s="116"/>
      <c r="J322" s="116"/>
      <c r="Z322" s="65"/>
      <c r="AA322" s="65"/>
      <c r="AB322" s="65"/>
      <c r="AC322" s="65"/>
      <c r="AD322" s="65"/>
      <c r="EO322" s="66"/>
      <c r="EP322" s="66"/>
      <c r="EQ322" s="66"/>
      <c r="ER322" s="66"/>
      <c r="ES322" s="66"/>
    </row>
    <row r="323" spans="1:149" ht="12.75">
      <c r="A323" s="148"/>
      <c r="B323" s="119"/>
      <c r="C323" s="116"/>
      <c r="D323" s="116"/>
      <c r="E323" s="116"/>
      <c r="F323" s="116"/>
      <c r="G323" s="116"/>
      <c r="H323" s="116"/>
      <c r="I323" s="116"/>
      <c r="J323" s="116"/>
      <c r="Z323" s="65"/>
      <c r="AA323" s="65"/>
      <c r="AB323" s="65"/>
      <c r="AC323" s="65"/>
      <c r="AD323" s="65"/>
      <c r="EO323" s="66"/>
      <c r="EP323" s="66"/>
      <c r="EQ323" s="66"/>
      <c r="ER323" s="66"/>
      <c r="ES323" s="66"/>
    </row>
    <row r="324" spans="1:149" ht="12.75">
      <c r="A324" s="148"/>
      <c r="B324" s="119"/>
      <c r="C324" s="116"/>
      <c r="D324" s="116"/>
      <c r="E324" s="116"/>
      <c r="F324" s="116"/>
      <c r="G324" s="116"/>
      <c r="H324" s="116"/>
      <c r="I324" s="116"/>
      <c r="J324" s="116"/>
      <c r="Z324" s="65"/>
      <c r="AA324" s="65"/>
      <c r="AB324" s="65"/>
      <c r="AC324" s="65"/>
      <c r="AD324" s="65"/>
      <c r="EO324" s="66"/>
      <c r="EP324" s="66"/>
      <c r="EQ324" s="66"/>
      <c r="ER324" s="66"/>
      <c r="ES324" s="66"/>
    </row>
    <row r="325" spans="1:149" ht="12.75">
      <c r="A325" s="148"/>
      <c r="B325" s="119"/>
      <c r="C325" s="116"/>
      <c r="D325" s="116"/>
      <c r="E325" s="116"/>
      <c r="F325" s="116"/>
      <c r="G325" s="116"/>
      <c r="H325" s="116"/>
      <c r="I325" s="116"/>
      <c r="J325" s="116"/>
      <c r="Z325" s="65"/>
      <c r="AA325" s="65"/>
      <c r="AB325" s="65"/>
      <c r="AC325" s="65"/>
      <c r="AD325" s="65"/>
      <c r="EO325" s="66"/>
      <c r="EP325" s="66"/>
      <c r="EQ325" s="66"/>
      <c r="ER325" s="66"/>
      <c r="ES325" s="66"/>
    </row>
    <row r="326" spans="1:149" ht="12.75">
      <c r="A326" s="148"/>
      <c r="B326" s="119"/>
      <c r="C326" s="116"/>
      <c r="D326" s="116"/>
      <c r="E326" s="116"/>
      <c r="F326" s="116"/>
      <c r="G326" s="116"/>
      <c r="H326" s="116"/>
      <c r="I326" s="116"/>
      <c r="J326" s="116"/>
      <c r="Z326" s="65"/>
      <c r="AA326" s="65"/>
      <c r="AB326" s="65"/>
      <c r="AC326" s="65"/>
      <c r="AD326" s="65"/>
      <c r="EO326" s="66"/>
      <c r="EP326" s="66"/>
      <c r="EQ326" s="66"/>
      <c r="ER326" s="66"/>
      <c r="ES326" s="66"/>
    </row>
    <row r="327" spans="1:149" ht="12.75">
      <c r="A327" s="148"/>
      <c r="B327" s="119"/>
      <c r="C327" s="116"/>
      <c r="D327" s="116"/>
      <c r="E327" s="116"/>
      <c r="F327" s="116"/>
      <c r="G327" s="116"/>
      <c r="H327" s="116"/>
      <c r="I327" s="116"/>
      <c r="J327" s="116"/>
      <c r="Z327" s="65"/>
      <c r="AA327" s="65"/>
      <c r="AB327" s="65"/>
      <c r="AC327" s="65"/>
      <c r="AD327" s="65"/>
      <c r="EO327" s="66"/>
      <c r="EP327" s="66"/>
      <c r="EQ327" s="66"/>
      <c r="ER327" s="66"/>
      <c r="ES327" s="66"/>
    </row>
    <row r="328" spans="1:149" ht="12.75">
      <c r="A328" s="148"/>
      <c r="B328" s="119"/>
      <c r="C328" s="116"/>
      <c r="D328" s="116"/>
      <c r="E328" s="116"/>
      <c r="F328" s="116"/>
      <c r="G328" s="116"/>
      <c r="H328" s="116"/>
      <c r="I328" s="116"/>
      <c r="J328" s="116"/>
      <c r="Z328" s="65"/>
      <c r="AA328" s="65"/>
      <c r="AB328" s="65"/>
      <c r="AC328" s="65"/>
      <c r="AD328" s="65"/>
      <c r="EO328" s="66"/>
      <c r="EP328" s="66"/>
      <c r="EQ328" s="66"/>
      <c r="ER328" s="66"/>
      <c r="ES328" s="66"/>
    </row>
    <row r="329" spans="1:149" ht="12.75">
      <c r="A329" s="148"/>
      <c r="B329" s="119"/>
      <c r="C329" s="116"/>
      <c r="D329" s="116"/>
      <c r="E329" s="116"/>
      <c r="F329" s="116"/>
      <c r="G329" s="116"/>
      <c r="H329" s="116"/>
      <c r="I329" s="116"/>
      <c r="J329" s="116"/>
      <c r="Z329" s="65"/>
      <c r="AA329" s="65"/>
      <c r="AB329" s="65"/>
      <c r="AC329" s="65"/>
      <c r="AD329" s="65"/>
      <c r="EO329" s="66"/>
      <c r="EP329" s="66"/>
      <c r="EQ329" s="66"/>
      <c r="ER329" s="66"/>
      <c r="ES329" s="66"/>
    </row>
    <row r="330" spans="1:149" ht="12.75">
      <c r="A330" s="148"/>
      <c r="B330" s="119"/>
      <c r="C330" s="116"/>
      <c r="D330" s="116"/>
      <c r="E330" s="116"/>
      <c r="F330" s="116"/>
      <c r="G330" s="116"/>
      <c r="H330" s="116"/>
      <c r="I330" s="116"/>
      <c r="J330" s="116"/>
      <c r="Z330" s="65"/>
      <c r="AA330" s="65"/>
      <c r="AB330" s="65"/>
      <c r="AC330" s="65"/>
      <c r="AD330" s="65"/>
      <c r="EO330" s="66"/>
      <c r="EP330" s="66"/>
      <c r="EQ330" s="66"/>
      <c r="ER330" s="66"/>
      <c r="ES330" s="66"/>
    </row>
    <row r="331" spans="1:149" ht="12.75">
      <c r="A331" s="148"/>
      <c r="B331" s="119"/>
      <c r="C331" s="116"/>
      <c r="D331" s="116"/>
      <c r="E331" s="116"/>
      <c r="F331" s="116"/>
      <c r="G331" s="116"/>
      <c r="H331" s="116"/>
      <c r="I331" s="116"/>
      <c r="J331" s="116"/>
      <c r="Z331" s="65"/>
      <c r="AA331" s="65"/>
      <c r="AB331" s="65"/>
      <c r="AC331" s="65"/>
      <c r="AD331" s="65"/>
      <c r="EO331" s="66"/>
      <c r="EP331" s="66"/>
      <c r="EQ331" s="66"/>
      <c r="ER331" s="66"/>
      <c r="ES331" s="66"/>
    </row>
    <row r="332" spans="1:149" ht="12.75">
      <c r="A332" s="148"/>
      <c r="B332" s="119"/>
      <c r="C332" s="116"/>
      <c r="D332" s="116"/>
      <c r="E332" s="116"/>
      <c r="F332" s="116"/>
      <c r="G332" s="116"/>
      <c r="H332" s="116"/>
      <c r="I332" s="116"/>
      <c r="J332" s="116"/>
      <c r="Z332" s="65"/>
      <c r="AA332" s="65"/>
      <c r="AB332" s="65"/>
      <c r="AC332" s="65"/>
      <c r="AD332" s="65"/>
      <c r="EO332" s="66"/>
      <c r="EP332" s="66"/>
      <c r="EQ332" s="66"/>
      <c r="ER332" s="66"/>
      <c r="ES332" s="66"/>
    </row>
    <row r="333" spans="1:149" ht="12.75">
      <c r="A333" s="148"/>
      <c r="B333" s="119"/>
      <c r="C333" s="116"/>
      <c r="D333" s="116"/>
      <c r="E333" s="116"/>
      <c r="F333" s="116"/>
      <c r="G333" s="116"/>
      <c r="H333" s="116"/>
      <c r="I333" s="116"/>
      <c r="J333" s="116"/>
      <c r="Z333" s="65"/>
      <c r="AA333" s="65"/>
      <c r="AB333" s="65"/>
      <c r="AC333" s="65"/>
      <c r="AD333" s="65"/>
      <c r="EO333" s="66"/>
      <c r="EP333" s="66"/>
      <c r="EQ333" s="66"/>
      <c r="ER333" s="66"/>
      <c r="ES333" s="66"/>
    </row>
    <row r="334" spans="1:149" ht="12.75">
      <c r="A334" s="148"/>
      <c r="B334" s="119"/>
      <c r="C334" s="116"/>
      <c r="D334" s="116"/>
      <c r="E334" s="116"/>
      <c r="F334" s="116"/>
      <c r="G334" s="116"/>
      <c r="H334" s="116"/>
      <c r="I334" s="116"/>
      <c r="J334" s="116"/>
      <c r="Z334" s="65"/>
      <c r="AA334" s="65"/>
      <c r="AB334" s="65"/>
      <c r="AC334" s="65"/>
      <c r="AD334" s="65"/>
      <c r="EO334" s="66"/>
      <c r="EP334" s="66"/>
      <c r="EQ334" s="66"/>
      <c r="ER334" s="66"/>
      <c r="ES334" s="66"/>
    </row>
    <row r="335" spans="1:149" ht="12.75">
      <c r="A335" s="148"/>
      <c r="B335" s="119"/>
      <c r="C335" s="116"/>
      <c r="D335" s="116"/>
      <c r="E335" s="116"/>
      <c r="F335" s="116"/>
      <c r="G335" s="116"/>
      <c r="H335" s="116"/>
      <c r="I335" s="116"/>
      <c r="J335" s="116"/>
      <c r="Z335" s="65"/>
      <c r="AA335" s="65"/>
      <c r="AB335" s="65"/>
      <c r="AC335" s="65"/>
      <c r="AD335" s="65"/>
      <c r="EO335" s="66"/>
      <c r="EP335" s="66"/>
      <c r="EQ335" s="66"/>
      <c r="ER335" s="66"/>
      <c r="ES335" s="66"/>
    </row>
    <row r="336" spans="1:149" ht="12.75">
      <c r="A336" s="148"/>
      <c r="B336" s="119"/>
      <c r="C336" s="116"/>
      <c r="D336" s="116"/>
      <c r="E336" s="116"/>
      <c r="F336" s="116"/>
      <c r="G336" s="116"/>
      <c r="H336" s="116"/>
      <c r="I336" s="116"/>
      <c r="J336" s="116"/>
      <c r="Z336" s="65"/>
      <c r="AA336" s="65"/>
      <c r="AB336" s="65"/>
      <c r="AC336" s="65"/>
      <c r="AD336" s="65"/>
      <c r="EO336" s="66"/>
      <c r="EP336" s="66"/>
      <c r="EQ336" s="66"/>
      <c r="ER336" s="66"/>
      <c r="ES336" s="66"/>
    </row>
    <row r="337" spans="1:149" ht="12.75">
      <c r="A337" s="148"/>
      <c r="B337" s="119"/>
      <c r="C337" s="116"/>
      <c r="D337" s="116"/>
      <c r="E337" s="116"/>
      <c r="F337" s="116"/>
      <c r="G337" s="116"/>
      <c r="H337" s="116"/>
      <c r="I337" s="116"/>
      <c r="J337" s="116"/>
      <c r="Z337" s="65"/>
      <c r="AA337" s="65"/>
      <c r="AB337" s="65"/>
      <c r="AC337" s="65"/>
      <c r="AD337" s="65"/>
      <c r="EO337" s="66"/>
      <c r="EP337" s="66"/>
      <c r="EQ337" s="66"/>
      <c r="ER337" s="66"/>
      <c r="ES337" s="66"/>
    </row>
    <row r="338" spans="1:149" ht="12.75">
      <c r="A338" s="148"/>
      <c r="B338" s="119"/>
      <c r="C338" s="116"/>
      <c r="D338" s="116"/>
      <c r="E338" s="116"/>
      <c r="F338" s="116"/>
      <c r="G338" s="116"/>
      <c r="H338" s="116"/>
      <c r="I338" s="116"/>
      <c r="J338" s="116"/>
      <c r="Z338" s="65"/>
      <c r="AA338" s="65"/>
      <c r="AB338" s="65"/>
      <c r="AC338" s="65"/>
      <c r="AD338" s="65"/>
      <c r="EO338" s="66"/>
      <c r="EP338" s="66"/>
      <c r="EQ338" s="66"/>
      <c r="ER338" s="66"/>
      <c r="ES338" s="66"/>
    </row>
    <row r="339" spans="1:149" ht="12.75">
      <c r="A339" s="148"/>
      <c r="B339" s="119"/>
      <c r="C339" s="116"/>
      <c r="D339" s="116"/>
      <c r="E339" s="116"/>
      <c r="F339" s="116"/>
      <c r="G339" s="116"/>
      <c r="H339" s="116"/>
      <c r="I339" s="116"/>
      <c r="J339" s="116"/>
      <c r="Z339" s="65"/>
      <c r="AA339" s="65"/>
      <c r="AB339" s="65"/>
      <c r="AC339" s="65"/>
      <c r="AD339" s="65"/>
      <c r="EO339" s="66"/>
      <c r="EP339" s="66"/>
      <c r="EQ339" s="66"/>
      <c r="ER339" s="66"/>
      <c r="ES339" s="66"/>
    </row>
    <row r="340" spans="1:149" ht="12.75">
      <c r="A340" s="148"/>
      <c r="B340" s="119"/>
      <c r="C340" s="116"/>
      <c r="D340" s="116"/>
      <c r="E340" s="116"/>
      <c r="F340" s="116"/>
      <c r="G340" s="116"/>
      <c r="H340" s="116"/>
      <c r="I340" s="116"/>
      <c r="J340" s="116"/>
      <c r="Z340" s="65"/>
      <c r="AA340" s="65"/>
      <c r="AB340" s="65"/>
      <c r="AC340" s="65"/>
      <c r="AD340" s="65"/>
      <c r="EO340" s="66"/>
      <c r="EP340" s="66"/>
      <c r="EQ340" s="66"/>
      <c r="ER340" s="66"/>
      <c r="ES340" s="66"/>
    </row>
    <row r="341" spans="1:149" ht="12.75">
      <c r="A341" s="148"/>
      <c r="B341" s="119"/>
      <c r="C341" s="116"/>
      <c r="D341" s="116"/>
      <c r="E341" s="116"/>
      <c r="F341" s="116"/>
      <c r="G341" s="116"/>
      <c r="H341" s="116"/>
      <c r="I341" s="116"/>
      <c r="J341" s="116"/>
      <c r="Z341" s="65"/>
      <c r="AA341" s="65"/>
      <c r="AB341" s="65"/>
      <c r="AC341" s="65"/>
      <c r="AD341" s="65"/>
      <c r="EO341" s="66"/>
      <c r="EP341" s="66"/>
      <c r="EQ341" s="66"/>
      <c r="ER341" s="66"/>
      <c r="ES341" s="66"/>
    </row>
    <row r="342" spans="1:149" ht="12.75">
      <c r="A342" s="148"/>
      <c r="B342" s="119"/>
      <c r="C342" s="116"/>
      <c r="D342" s="116"/>
      <c r="E342" s="116"/>
      <c r="F342" s="116"/>
      <c r="G342" s="116"/>
      <c r="H342" s="116"/>
      <c r="I342" s="116"/>
      <c r="J342" s="116"/>
      <c r="Z342" s="65"/>
      <c r="AA342" s="65"/>
      <c r="AB342" s="65"/>
      <c r="AC342" s="65"/>
      <c r="AD342" s="65"/>
      <c r="EO342" s="66"/>
      <c r="EP342" s="66"/>
      <c r="EQ342" s="66"/>
      <c r="ER342" s="66"/>
      <c r="ES342" s="66"/>
    </row>
    <row r="343" spans="1:149" ht="12.75">
      <c r="A343" s="148"/>
      <c r="B343" s="119"/>
      <c r="C343" s="116"/>
      <c r="D343" s="116"/>
      <c r="E343" s="116"/>
      <c r="F343" s="116"/>
      <c r="G343" s="116"/>
      <c r="H343" s="116"/>
      <c r="I343" s="116"/>
      <c r="J343" s="116"/>
      <c r="Z343" s="65"/>
      <c r="AA343" s="65"/>
      <c r="AB343" s="65"/>
      <c r="AC343" s="65"/>
      <c r="AD343" s="65"/>
      <c r="EO343" s="66"/>
      <c r="EP343" s="66"/>
      <c r="EQ343" s="66"/>
      <c r="ER343" s="66"/>
      <c r="ES343" s="66"/>
    </row>
    <row r="344" spans="1:149" ht="12.75">
      <c r="A344" s="148"/>
      <c r="B344" s="119"/>
      <c r="C344" s="116"/>
      <c r="D344" s="116"/>
      <c r="E344" s="116"/>
      <c r="F344" s="116"/>
      <c r="G344" s="116"/>
      <c r="H344" s="116"/>
      <c r="I344" s="116"/>
      <c r="J344" s="116"/>
      <c r="Z344" s="65"/>
      <c r="AA344" s="65"/>
      <c r="AB344" s="65"/>
      <c r="AC344" s="65"/>
      <c r="AD344" s="65"/>
      <c r="EO344" s="66"/>
      <c r="EP344" s="66"/>
      <c r="EQ344" s="66"/>
      <c r="ER344" s="66"/>
      <c r="ES344" s="66"/>
    </row>
    <row r="345" spans="1:149" ht="12.75">
      <c r="A345" s="148"/>
      <c r="B345" s="119"/>
      <c r="C345" s="116"/>
      <c r="D345" s="116"/>
      <c r="E345" s="116"/>
      <c r="F345" s="116"/>
      <c r="G345" s="116"/>
      <c r="H345" s="116"/>
      <c r="I345" s="116"/>
      <c r="J345" s="116"/>
      <c r="Z345" s="65"/>
      <c r="AA345" s="65"/>
      <c r="AB345" s="65"/>
      <c r="AC345" s="65"/>
      <c r="AD345" s="65"/>
      <c r="EO345" s="66"/>
      <c r="EP345" s="66"/>
      <c r="EQ345" s="66"/>
      <c r="ER345" s="66"/>
      <c r="ES345" s="66"/>
    </row>
    <row r="346" spans="1:149" ht="12.75">
      <c r="A346" s="148"/>
      <c r="B346" s="119"/>
      <c r="C346" s="116"/>
      <c r="D346" s="116"/>
      <c r="E346" s="116"/>
      <c r="F346" s="116"/>
      <c r="G346" s="116"/>
      <c r="H346" s="116"/>
      <c r="I346" s="116"/>
      <c r="J346" s="116"/>
      <c r="Z346" s="65"/>
      <c r="AA346" s="65"/>
      <c r="AB346" s="65"/>
      <c r="AC346" s="65"/>
      <c r="AD346" s="65"/>
      <c r="EO346" s="66"/>
      <c r="EP346" s="66"/>
      <c r="EQ346" s="66"/>
      <c r="ER346" s="66"/>
      <c r="ES346" s="66"/>
    </row>
    <row r="347" spans="1:149" ht="12.75">
      <c r="A347" s="148"/>
      <c r="B347" s="119"/>
      <c r="C347" s="116"/>
      <c r="D347" s="116"/>
      <c r="E347" s="116"/>
      <c r="F347" s="116"/>
      <c r="G347" s="116"/>
      <c r="H347" s="116"/>
      <c r="I347" s="116"/>
      <c r="J347" s="116"/>
      <c r="Z347" s="65"/>
      <c r="AA347" s="65"/>
      <c r="AB347" s="65"/>
      <c r="AC347" s="65"/>
      <c r="AD347" s="65"/>
      <c r="EO347" s="66"/>
      <c r="EP347" s="66"/>
      <c r="EQ347" s="66"/>
      <c r="ER347" s="66"/>
      <c r="ES347" s="66"/>
    </row>
    <row r="348" spans="1:149" ht="12.75">
      <c r="A348" s="148"/>
      <c r="B348" s="119"/>
      <c r="C348" s="116"/>
      <c r="D348" s="116"/>
      <c r="E348" s="116"/>
      <c r="F348" s="116"/>
      <c r="G348" s="116"/>
      <c r="H348" s="116"/>
      <c r="I348" s="116"/>
      <c r="J348" s="116"/>
      <c r="Z348" s="65"/>
      <c r="AA348" s="65"/>
      <c r="AB348" s="65"/>
      <c r="AC348" s="65"/>
      <c r="AD348" s="65"/>
      <c r="EO348" s="66"/>
      <c r="EP348" s="66"/>
      <c r="EQ348" s="66"/>
      <c r="ER348" s="66"/>
      <c r="ES348" s="66"/>
    </row>
    <row r="349" spans="1:149" ht="12.75">
      <c r="A349" s="148"/>
      <c r="B349" s="119"/>
      <c r="C349" s="116"/>
      <c r="D349" s="116"/>
      <c r="E349" s="116"/>
      <c r="F349" s="116"/>
      <c r="G349" s="116"/>
      <c r="H349" s="116"/>
      <c r="I349" s="116"/>
      <c r="J349" s="116"/>
      <c r="Z349" s="65"/>
      <c r="AA349" s="65"/>
      <c r="AB349" s="65"/>
      <c r="AC349" s="65"/>
      <c r="AD349" s="65"/>
      <c r="EO349" s="66"/>
      <c r="EP349" s="66"/>
      <c r="EQ349" s="66"/>
      <c r="ER349" s="66"/>
      <c r="ES349" s="66"/>
    </row>
    <row r="350" spans="1:149" ht="12.75">
      <c r="A350" s="148"/>
      <c r="B350" s="119"/>
      <c r="C350" s="116"/>
      <c r="D350" s="116"/>
      <c r="E350" s="116"/>
      <c r="F350" s="116"/>
      <c r="G350" s="116"/>
      <c r="H350" s="116"/>
      <c r="I350" s="116"/>
      <c r="J350" s="116"/>
      <c r="Z350" s="65"/>
      <c r="AA350" s="65"/>
      <c r="AB350" s="65"/>
      <c r="AC350" s="65"/>
      <c r="AD350" s="65"/>
      <c r="EO350" s="66"/>
      <c r="EP350" s="66"/>
      <c r="EQ350" s="66"/>
      <c r="ER350" s="66"/>
      <c r="ES350" s="66"/>
    </row>
    <row r="351" spans="1:149" ht="12.75">
      <c r="A351" s="148"/>
      <c r="B351" s="119"/>
      <c r="C351" s="116"/>
      <c r="D351" s="116"/>
      <c r="E351" s="116"/>
      <c r="F351" s="116"/>
      <c r="G351" s="116"/>
      <c r="H351" s="116"/>
      <c r="I351" s="116"/>
      <c r="J351" s="116"/>
      <c r="Z351" s="65"/>
      <c r="AA351" s="65"/>
      <c r="AB351" s="65"/>
      <c r="AC351" s="65"/>
      <c r="AD351" s="65"/>
      <c r="EO351" s="66"/>
      <c r="EP351" s="66"/>
      <c r="EQ351" s="66"/>
      <c r="ER351" s="66"/>
      <c r="ES351" s="66"/>
    </row>
    <row r="352" spans="1:149" ht="12.75">
      <c r="A352" s="148"/>
      <c r="B352" s="119"/>
      <c r="C352" s="116"/>
      <c r="D352" s="116"/>
      <c r="E352" s="116"/>
      <c r="F352" s="116"/>
      <c r="G352" s="116"/>
      <c r="H352" s="116"/>
      <c r="I352" s="116"/>
      <c r="J352" s="116"/>
      <c r="Z352" s="65"/>
      <c r="AA352" s="65"/>
      <c r="AB352" s="65"/>
      <c r="AC352" s="65"/>
      <c r="AD352" s="65"/>
      <c r="EO352" s="66"/>
      <c r="EP352" s="66"/>
      <c r="EQ352" s="66"/>
      <c r="ER352" s="66"/>
      <c r="ES352" s="66"/>
    </row>
    <row r="353" spans="1:149" ht="12.75">
      <c r="A353" s="148"/>
      <c r="B353" s="119"/>
      <c r="C353" s="116"/>
      <c r="D353" s="116"/>
      <c r="E353" s="116"/>
      <c r="F353" s="116"/>
      <c r="G353" s="116"/>
      <c r="H353" s="116"/>
      <c r="I353" s="116"/>
      <c r="J353" s="116"/>
      <c r="Z353" s="65"/>
      <c r="AA353" s="65"/>
      <c r="AB353" s="65"/>
      <c r="AC353" s="65"/>
      <c r="AD353" s="65"/>
      <c r="EO353" s="66"/>
      <c r="EP353" s="66"/>
      <c r="EQ353" s="66"/>
      <c r="ER353" s="66"/>
      <c r="ES353" s="66"/>
    </row>
    <row r="354" spans="1:149" ht="12.75">
      <c r="A354" s="148"/>
      <c r="B354" s="119"/>
      <c r="C354" s="116"/>
      <c r="D354" s="116"/>
      <c r="E354" s="116"/>
      <c r="F354" s="116"/>
      <c r="G354" s="116"/>
      <c r="H354" s="116"/>
      <c r="I354" s="116"/>
      <c r="J354" s="116"/>
      <c r="Z354" s="65"/>
      <c r="AA354" s="65"/>
      <c r="AB354" s="65"/>
      <c r="AC354" s="65"/>
      <c r="AD354" s="65"/>
      <c r="EO354" s="66"/>
      <c r="EP354" s="66"/>
      <c r="EQ354" s="66"/>
      <c r="ER354" s="66"/>
      <c r="ES354" s="66"/>
    </row>
    <row r="355" spans="1:149" ht="12.75">
      <c r="A355" s="148"/>
      <c r="B355" s="119"/>
      <c r="C355" s="116"/>
      <c r="D355" s="116"/>
      <c r="E355" s="116"/>
      <c r="F355" s="116"/>
      <c r="G355" s="116"/>
      <c r="H355" s="116"/>
      <c r="I355" s="116"/>
      <c r="J355" s="116"/>
      <c r="Z355" s="65"/>
      <c r="AA355" s="65"/>
      <c r="AB355" s="65"/>
      <c r="AC355" s="65"/>
      <c r="AD355" s="65"/>
      <c r="EO355" s="66"/>
      <c r="EP355" s="66"/>
      <c r="EQ355" s="66"/>
      <c r="ER355" s="66"/>
      <c r="ES355" s="66"/>
    </row>
    <row r="356" spans="1:149" ht="12.75">
      <c r="A356" s="148"/>
      <c r="B356" s="119"/>
      <c r="C356" s="116"/>
      <c r="D356" s="116"/>
      <c r="E356" s="116"/>
      <c r="F356" s="116"/>
      <c r="G356" s="116"/>
      <c r="H356" s="116"/>
      <c r="I356" s="116"/>
      <c r="J356" s="116"/>
      <c r="Z356" s="65"/>
      <c r="AA356" s="65"/>
      <c r="AB356" s="65"/>
      <c r="AC356" s="65"/>
      <c r="AD356" s="65"/>
      <c r="EO356" s="66"/>
      <c r="EP356" s="66"/>
      <c r="EQ356" s="66"/>
      <c r="ER356" s="66"/>
      <c r="ES356" s="66"/>
    </row>
    <row r="357" spans="1:149" ht="12.75">
      <c r="A357" s="148"/>
      <c r="B357" s="119"/>
      <c r="C357" s="116"/>
      <c r="D357" s="116"/>
      <c r="E357" s="116"/>
      <c r="F357" s="116"/>
      <c r="G357" s="116"/>
      <c r="H357" s="116"/>
      <c r="I357" s="116"/>
      <c r="J357" s="116"/>
      <c r="Z357" s="65"/>
      <c r="AA357" s="65"/>
      <c r="AB357" s="65"/>
      <c r="AC357" s="65"/>
      <c r="AD357" s="65"/>
      <c r="EO357" s="66"/>
      <c r="EP357" s="66"/>
      <c r="EQ357" s="66"/>
      <c r="ER357" s="66"/>
      <c r="ES357" s="66"/>
    </row>
    <row r="358" spans="1:149" ht="12.75">
      <c r="A358" s="148"/>
      <c r="B358" s="119"/>
      <c r="C358" s="116"/>
      <c r="D358" s="116"/>
      <c r="E358" s="116"/>
      <c r="F358" s="116"/>
      <c r="G358" s="116"/>
      <c r="H358" s="116"/>
      <c r="I358" s="116"/>
      <c r="J358" s="116"/>
      <c r="Z358" s="65"/>
      <c r="AA358" s="65"/>
      <c r="AB358" s="65"/>
      <c r="AC358" s="65"/>
      <c r="AD358" s="65"/>
      <c r="EO358" s="66"/>
      <c r="EP358" s="66"/>
      <c r="EQ358" s="66"/>
      <c r="ER358" s="66"/>
      <c r="ES358" s="66"/>
    </row>
    <row r="359" spans="1:149" ht="12.75">
      <c r="A359" s="148"/>
      <c r="B359" s="119"/>
      <c r="C359" s="116"/>
      <c r="D359" s="116"/>
      <c r="E359" s="116"/>
      <c r="F359" s="116"/>
      <c r="G359" s="116"/>
      <c r="H359" s="116"/>
      <c r="I359" s="116"/>
      <c r="J359" s="116"/>
      <c r="Z359" s="65"/>
      <c r="AA359" s="65"/>
      <c r="AB359" s="65"/>
      <c r="AC359" s="65"/>
      <c r="AD359" s="65"/>
      <c r="EO359" s="66"/>
      <c r="EP359" s="66"/>
      <c r="EQ359" s="66"/>
      <c r="ER359" s="66"/>
      <c r="ES359" s="66"/>
    </row>
    <row r="360" spans="1:149" ht="12.75">
      <c r="A360" s="148"/>
      <c r="B360" s="119"/>
      <c r="C360" s="116"/>
      <c r="D360" s="116"/>
      <c r="E360" s="116"/>
      <c r="F360" s="116"/>
      <c r="G360" s="116"/>
      <c r="H360" s="116"/>
      <c r="I360" s="116"/>
      <c r="J360" s="116"/>
      <c r="Z360" s="65"/>
      <c r="AA360" s="65"/>
      <c r="AB360" s="65"/>
      <c r="AC360" s="65"/>
      <c r="AD360" s="65"/>
      <c r="EO360" s="66"/>
      <c r="EP360" s="66"/>
      <c r="EQ360" s="66"/>
      <c r="ER360" s="66"/>
      <c r="ES360" s="66"/>
    </row>
    <row r="361" spans="1:149" ht="12.75">
      <c r="A361" s="148"/>
      <c r="B361" s="119"/>
      <c r="C361" s="116"/>
      <c r="D361" s="116"/>
      <c r="E361" s="116"/>
      <c r="F361" s="116"/>
      <c r="G361" s="116"/>
      <c r="H361" s="116"/>
      <c r="I361" s="116"/>
      <c r="J361" s="116"/>
      <c r="Z361" s="65"/>
      <c r="AA361" s="65"/>
      <c r="AB361" s="65"/>
      <c r="AC361" s="65"/>
      <c r="AD361" s="65"/>
      <c r="EO361" s="66"/>
      <c r="EP361" s="66"/>
      <c r="EQ361" s="66"/>
      <c r="ER361" s="66"/>
      <c r="ES361" s="66"/>
    </row>
    <row r="362" spans="1:149" ht="12.75">
      <c r="A362" s="148"/>
      <c r="B362" s="119"/>
      <c r="C362" s="116"/>
      <c r="D362" s="116"/>
      <c r="E362" s="116"/>
      <c r="F362" s="116"/>
      <c r="G362" s="116"/>
      <c r="H362" s="116"/>
      <c r="I362" s="116"/>
      <c r="J362" s="116"/>
      <c r="Z362" s="65"/>
      <c r="AA362" s="65"/>
      <c r="AB362" s="65"/>
      <c r="AC362" s="65"/>
      <c r="AD362" s="65"/>
      <c r="EO362" s="66"/>
      <c r="EP362" s="66"/>
      <c r="EQ362" s="66"/>
      <c r="ER362" s="66"/>
      <c r="ES362" s="66"/>
    </row>
    <row r="363" spans="1:149" ht="12.75">
      <c r="A363" s="148"/>
      <c r="B363" s="119"/>
      <c r="C363" s="116"/>
      <c r="D363" s="116"/>
      <c r="E363" s="116"/>
      <c r="F363" s="116"/>
      <c r="G363" s="116"/>
      <c r="H363" s="116"/>
      <c r="I363" s="116"/>
      <c r="J363" s="116"/>
      <c r="Z363" s="65"/>
      <c r="AA363" s="65"/>
      <c r="AB363" s="65"/>
      <c r="AC363" s="65"/>
      <c r="AD363" s="65"/>
      <c r="EO363" s="66"/>
      <c r="EP363" s="66"/>
      <c r="EQ363" s="66"/>
      <c r="ER363" s="66"/>
      <c r="ES363" s="66"/>
    </row>
    <row r="364" spans="1:149" ht="12.75">
      <c r="A364" s="148"/>
      <c r="B364" s="119"/>
      <c r="C364" s="116"/>
      <c r="D364" s="116"/>
      <c r="E364" s="116"/>
      <c r="F364" s="116"/>
      <c r="G364" s="116"/>
      <c r="H364" s="116"/>
      <c r="I364" s="116"/>
      <c r="J364" s="116"/>
      <c r="Z364" s="65"/>
      <c r="AA364" s="65"/>
      <c r="AB364" s="65"/>
      <c r="AC364" s="65"/>
      <c r="AD364" s="65"/>
      <c r="EO364" s="66"/>
      <c r="EP364" s="66"/>
      <c r="EQ364" s="66"/>
      <c r="ER364" s="66"/>
      <c r="ES364" s="66"/>
    </row>
    <row r="365" spans="1:149" ht="12.75">
      <c r="A365" s="148"/>
      <c r="B365" s="119"/>
      <c r="C365" s="116"/>
      <c r="D365" s="116"/>
      <c r="E365" s="116"/>
      <c r="F365" s="116"/>
      <c r="G365" s="116"/>
      <c r="H365" s="116"/>
      <c r="I365" s="116"/>
      <c r="J365" s="116"/>
      <c r="Z365" s="65"/>
      <c r="AA365" s="65"/>
      <c r="AB365" s="65"/>
      <c r="AC365" s="65"/>
      <c r="AD365" s="65"/>
      <c r="EO365" s="66"/>
      <c r="EP365" s="66"/>
      <c r="EQ365" s="66"/>
      <c r="ER365" s="66"/>
      <c r="ES365" s="66"/>
    </row>
    <row r="366" spans="1:149" ht="12.75">
      <c r="A366" s="148"/>
      <c r="B366" s="119"/>
      <c r="C366" s="116"/>
      <c r="D366" s="116"/>
      <c r="E366" s="116"/>
      <c r="F366" s="116"/>
      <c r="G366" s="116"/>
      <c r="H366" s="116"/>
      <c r="I366" s="116"/>
      <c r="J366" s="116"/>
      <c r="Z366" s="65"/>
      <c r="AA366" s="65"/>
      <c r="AB366" s="65"/>
      <c r="AC366" s="65"/>
      <c r="AD366" s="65"/>
      <c r="EO366" s="66"/>
      <c r="EP366" s="66"/>
      <c r="EQ366" s="66"/>
      <c r="ER366" s="66"/>
      <c r="ES366" s="66"/>
    </row>
    <row r="367" spans="1:149" ht="12.75">
      <c r="A367" s="148"/>
      <c r="B367" s="119"/>
      <c r="C367" s="116"/>
      <c r="D367" s="116"/>
      <c r="E367" s="116"/>
      <c r="F367" s="116"/>
      <c r="G367" s="116"/>
      <c r="H367" s="116"/>
      <c r="I367" s="116"/>
      <c r="J367" s="116"/>
      <c r="Z367" s="65"/>
      <c r="AA367" s="65"/>
      <c r="AB367" s="65"/>
      <c r="AC367" s="65"/>
      <c r="AD367" s="65"/>
      <c r="EO367" s="66"/>
      <c r="EP367" s="66"/>
      <c r="EQ367" s="66"/>
      <c r="ER367" s="66"/>
      <c r="ES367" s="66"/>
    </row>
    <row r="368" spans="1:149" ht="12.75">
      <c r="A368" s="148"/>
      <c r="B368" s="119"/>
      <c r="C368" s="116"/>
      <c r="D368" s="116"/>
      <c r="E368" s="116"/>
      <c r="F368" s="116"/>
      <c r="G368" s="116"/>
      <c r="H368" s="116"/>
      <c r="I368" s="116"/>
      <c r="J368" s="116"/>
      <c r="Z368" s="65"/>
      <c r="AA368" s="65"/>
      <c r="AB368" s="65"/>
      <c r="AC368" s="65"/>
      <c r="AD368" s="65"/>
      <c r="EO368" s="66"/>
      <c r="EP368" s="66"/>
      <c r="EQ368" s="66"/>
      <c r="ER368" s="66"/>
      <c r="ES368" s="66"/>
    </row>
    <row r="369" spans="1:149" ht="12.75">
      <c r="A369" s="148"/>
      <c r="B369" s="119"/>
      <c r="C369" s="116"/>
      <c r="D369" s="116"/>
      <c r="E369" s="116"/>
      <c r="F369" s="116"/>
      <c r="G369" s="116"/>
      <c r="H369" s="116"/>
      <c r="I369" s="116"/>
      <c r="J369" s="116"/>
      <c r="Z369" s="65"/>
      <c r="AA369" s="65"/>
      <c r="AB369" s="65"/>
      <c r="AC369" s="65"/>
      <c r="AD369" s="65"/>
      <c r="EO369" s="66"/>
      <c r="EP369" s="66"/>
      <c r="EQ369" s="66"/>
      <c r="ER369" s="66"/>
      <c r="ES369" s="66"/>
    </row>
    <row r="370" spans="1:149" ht="12.75">
      <c r="A370" s="148"/>
      <c r="B370" s="119"/>
      <c r="C370" s="116"/>
      <c r="D370" s="116"/>
      <c r="E370" s="116"/>
      <c r="F370" s="116"/>
      <c r="G370" s="116"/>
      <c r="H370" s="116"/>
      <c r="I370" s="116"/>
      <c r="J370" s="116"/>
      <c r="Z370" s="65"/>
      <c r="AA370" s="65"/>
      <c r="AB370" s="65"/>
      <c r="AC370" s="65"/>
      <c r="AD370" s="65"/>
      <c r="EO370" s="66"/>
      <c r="EP370" s="66"/>
      <c r="EQ370" s="66"/>
      <c r="ER370" s="66"/>
      <c r="ES370" s="66"/>
    </row>
    <row r="371" spans="1:149" ht="12.75">
      <c r="A371" s="148"/>
      <c r="B371" s="119"/>
      <c r="C371" s="116"/>
      <c r="D371" s="116"/>
      <c r="E371" s="116"/>
      <c r="F371" s="116"/>
      <c r="G371" s="116"/>
      <c r="H371" s="116"/>
      <c r="I371" s="116"/>
      <c r="J371" s="116"/>
      <c r="Z371" s="65"/>
      <c r="AA371" s="65"/>
      <c r="AB371" s="65"/>
      <c r="AC371" s="65"/>
      <c r="AD371" s="65"/>
      <c r="EO371" s="66"/>
      <c r="EP371" s="66"/>
      <c r="EQ371" s="66"/>
      <c r="ER371" s="66"/>
      <c r="ES371" s="66"/>
    </row>
    <row r="372" spans="1:149" ht="12.75">
      <c r="A372" s="148"/>
      <c r="B372" s="119"/>
      <c r="C372" s="116"/>
      <c r="D372" s="116"/>
      <c r="E372" s="116"/>
      <c r="F372" s="116"/>
      <c r="G372" s="116"/>
      <c r="H372" s="116"/>
      <c r="I372" s="116"/>
      <c r="J372" s="116"/>
      <c r="Z372" s="65"/>
      <c r="AA372" s="65"/>
      <c r="AB372" s="65"/>
      <c r="AC372" s="65"/>
      <c r="AD372" s="65"/>
      <c r="EO372" s="66"/>
      <c r="EP372" s="66"/>
      <c r="EQ372" s="66"/>
      <c r="ER372" s="66"/>
      <c r="ES372" s="66"/>
    </row>
    <row r="373" spans="1:149" ht="12.75">
      <c r="A373" s="148"/>
      <c r="B373" s="119"/>
      <c r="C373" s="116"/>
      <c r="D373" s="116"/>
      <c r="E373" s="116"/>
      <c r="F373" s="116"/>
      <c r="G373" s="116"/>
      <c r="H373" s="116"/>
      <c r="I373" s="116"/>
      <c r="J373" s="116"/>
      <c r="Z373" s="65"/>
      <c r="AA373" s="65"/>
      <c r="AB373" s="65"/>
      <c r="AC373" s="65"/>
      <c r="AD373" s="65"/>
      <c r="EO373" s="66"/>
      <c r="EP373" s="66"/>
      <c r="EQ373" s="66"/>
      <c r="ER373" s="66"/>
      <c r="ES373" s="66"/>
    </row>
    <row r="374" spans="1:149" ht="12.75">
      <c r="A374" s="148"/>
      <c r="B374" s="119"/>
      <c r="C374" s="116"/>
      <c r="D374" s="116"/>
      <c r="E374" s="116"/>
      <c r="F374" s="116"/>
      <c r="G374" s="116"/>
      <c r="H374" s="116"/>
      <c r="I374" s="116"/>
      <c r="J374" s="116"/>
      <c r="Z374" s="65"/>
      <c r="AA374" s="65"/>
      <c r="AB374" s="65"/>
      <c r="AC374" s="65"/>
      <c r="AD374" s="65"/>
      <c r="EO374" s="66"/>
      <c r="EP374" s="66"/>
      <c r="EQ374" s="66"/>
      <c r="ER374" s="66"/>
      <c r="ES374" s="66"/>
    </row>
    <row r="375" spans="1:149" ht="12.75">
      <c r="A375" s="148"/>
      <c r="B375" s="119"/>
      <c r="C375" s="116"/>
      <c r="D375" s="116"/>
      <c r="E375" s="116"/>
      <c r="F375" s="116"/>
      <c r="G375" s="116"/>
      <c r="H375" s="116"/>
      <c r="I375" s="116"/>
      <c r="J375" s="116"/>
      <c r="Z375" s="65"/>
      <c r="AA375" s="65"/>
      <c r="AB375" s="65"/>
      <c r="AC375" s="65"/>
      <c r="AD375" s="65"/>
      <c r="EO375" s="66"/>
      <c r="EP375" s="66"/>
      <c r="EQ375" s="66"/>
      <c r="ER375" s="66"/>
      <c r="ES375" s="66"/>
    </row>
    <row r="376" spans="1:149" ht="12.75">
      <c r="A376" s="148"/>
      <c r="B376" s="119"/>
      <c r="C376" s="116"/>
      <c r="D376" s="116"/>
      <c r="E376" s="116"/>
      <c r="F376" s="116"/>
      <c r="G376" s="116"/>
      <c r="H376" s="116"/>
      <c r="I376" s="116"/>
      <c r="J376" s="116"/>
      <c r="Z376" s="65"/>
      <c r="AA376" s="65"/>
      <c r="AB376" s="65"/>
      <c r="AC376" s="65"/>
      <c r="AD376" s="65"/>
      <c r="EO376" s="66"/>
      <c r="EP376" s="66"/>
      <c r="EQ376" s="66"/>
      <c r="ER376" s="66"/>
      <c r="ES376" s="66"/>
    </row>
    <row r="377" spans="1:149" ht="12.75">
      <c r="A377" s="148"/>
      <c r="B377" s="119"/>
      <c r="C377" s="116"/>
      <c r="D377" s="116"/>
      <c r="E377" s="116"/>
      <c r="F377" s="116"/>
      <c r="G377" s="116"/>
      <c r="H377" s="116"/>
      <c r="I377" s="116"/>
      <c r="J377" s="116"/>
      <c r="Z377" s="65"/>
      <c r="AA377" s="65"/>
      <c r="AB377" s="65"/>
      <c r="AC377" s="65"/>
      <c r="AD377" s="65"/>
      <c r="EO377" s="66"/>
      <c r="EP377" s="66"/>
      <c r="EQ377" s="66"/>
      <c r="ER377" s="66"/>
      <c r="ES377" s="66"/>
    </row>
    <row r="378" spans="1:149" ht="12.75">
      <c r="A378" s="148"/>
      <c r="B378" s="119"/>
      <c r="C378" s="116"/>
      <c r="D378" s="116"/>
      <c r="E378" s="116"/>
      <c r="F378" s="116"/>
      <c r="G378" s="116"/>
      <c r="H378" s="116"/>
      <c r="I378" s="116"/>
      <c r="J378" s="116"/>
      <c r="Z378" s="65"/>
      <c r="AA378" s="65"/>
      <c r="AB378" s="65"/>
      <c r="AC378" s="65"/>
      <c r="AD378" s="65"/>
      <c r="EO378" s="66"/>
      <c r="EP378" s="66"/>
      <c r="EQ378" s="66"/>
      <c r="ER378" s="66"/>
      <c r="ES378" s="66"/>
    </row>
    <row r="379" spans="1:149" ht="12.75">
      <c r="A379" s="148"/>
      <c r="B379" s="119"/>
      <c r="C379" s="116"/>
      <c r="D379" s="116"/>
      <c r="E379" s="116"/>
      <c r="F379" s="116"/>
      <c r="G379" s="116"/>
      <c r="H379" s="116"/>
      <c r="I379" s="116"/>
      <c r="J379" s="116"/>
      <c r="Z379" s="65"/>
      <c r="AA379" s="65"/>
      <c r="AB379" s="65"/>
      <c r="AC379" s="65"/>
      <c r="AD379" s="65"/>
      <c r="EO379" s="66"/>
      <c r="EP379" s="66"/>
      <c r="EQ379" s="66"/>
      <c r="ER379" s="66"/>
      <c r="ES379" s="66"/>
    </row>
    <row r="380" spans="1:149" ht="12.75">
      <c r="A380" s="148"/>
      <c r="B380" s="119"/>
      <c r="C380" s="116"/>
      <c r="D380" s="116"/>
      <c r="E380" s="116"/>
      <c r="F380" s="116"/>
      <c r="G380" s="116"/>
      <c r="H380" s="116"/>
      <c r="I380" s="116"/>
      <c r="J380" s="116"/>
      <c r="Z380" s="65"/>
      <c r="AA380" s="65"/>
      <c r="AB380" s="65"/>
      <c r="AC380" s="65"/>
      <c r="AD380" s="65"/>
      <c r="EO380" s="66"/>
      <c r="EP380" s="66"/>
      <c r="EQ380" s="66"/>
      <c r="ER380" s="66"/>
      <c r="ES380" s="66"/>
    </row>
    <row r="381" spans="1:149" ht="12.75">
      <c r="A381" s="148"/>
      <c r="B381" s="119"/>
      <c r="C381" s="116"/>
      <c r="D381" s="116"/>
      <c r="E381" s="116"/>
      <c r="F381" s="116"/>
      <c r="G381" s="116"/>
      <c r="H381" s="116"/>
      <c r="I381" s="116"/>
      <c r="J381" s="116"/>
      <c r="Z381" s="65"/>
      <c r="AA381" s="65"/>
      <c r="AB381" s="65"/>
      <c r="AC381" s="65"/>
      <c r="AD381" s="65"/>
      <c r="EO381" s="66"/>
      <c r="EP381" s="66"/>
      <c r="EQ381" s="66"/>
      <c r="ER381" s="66"/>
      <c r="ES381" s="66"/>
    </row>
    <row r="382" spans="1:149" ht="12.75">
      <c r="A382" s="148"/>
      <c r="B382" s="119"/>
      <c r="C382" s="116"/>
      <c r="D382" s="116"/>
      <c r="E382" s="116"/>
      <c r="F382" s="116"/>
      <c r="G382" s="116"/>
      <c r="H382" s="116"/>
      <c r="I382" s="116"/>
      <c r="J382" s="116"/>
      <c r="Z382" s="65"/>
      <c r="AA382" s="65"/>
      <c r="AB382" s="65"/>
      <c r="AC382" s="65"/>
      <c r="AD382" s="65"/>
      <c r="EO382" s="66"/>
      <c r="EP382" s="66"/>
      <c r="EQ382" s="66"/>
      <c r="ER382" s="66"/>
      <c r="ES382" s="66"/>
    </row>
    <row r="383" spans="1:149" ht="12.75">
      <c r="A383" s="148"/>
      <c r="B383" s="119"/>
      <c r="C383" s="116"/>
      <c r="D383" s="116"/>
      <c r="E383" s="116"/>
      <c r="F383" s="116"/>
      <c r="G383" s="116"/>
      <c r="H383" s="116"/>
      <c r="I383" s="116"/>
      <c r="J383" s="116"/>
      <c r="Z383" s="65"/>
      <c r="AA383" s="65"/>
      <c r="AB383" s="65"/>
      <c r="AC383" s="65"/>
      <c r="AD383" s="65"/>
      <c r="EO383" s="66"/>
      <c r="EP383" s="66"/>
      <c r="EQ383" s="66"/>
      <c r="ER383" s="66"/>
      <c r="ES383" s="66"/>
    </row>
    <row r="384" spans="1:149" ht="12.75">
      <c r="A384" s="148"/>
      <c r="B384" s="119"/>
      <c r="C384" s="116"/>
      <c r="D384" s="116"/>
      <c r="E384" s="116"/>
      <c r="F384" s="116"/>
      <c r="G384" s="116"/>
      <c r="H384" s="116"/>
      <c r="I384" s="116"/>
      <c r="J384" s="116"/>
      <c r="Z384" s="65"/>
      <c r="AA384" s="65"/>
      <c r="AB384" s="65"/>
      <c r="AC384" s="65"/>
      <c r="AD384" s="65"/>
      <c r="EO384" s="66"/>
      <c r="EP384" s="66"/>
      <c r="EQ384" s="66"/>
      <c r="ER384" s="66"/>
      <c r="ES384" s="66"/>
    </row>
    <row r="385" spans="1:149" ht="12.75">
      <c r="A385" s="148"/>
      <c r="B385" s="119"/>
      <c r="C385" s="116"/>
      <c r="D385" s="116"/>
      <c r="E385" s="116"/>
      <c r="F385" s="116"/>
      <c r="G385" s="116"/>
      <c r="H385" s="116"/>
      <c r="I385" s="116"/>
      <c r="J385" s="116"/>
      <c r="Z385" s="65"/>
      <c r="AA385" s="65"/>
      <c r="AB385" s="65"/>
      <c r="AC385" s="65"/>
      <c r="AD385" s="65"/>
      <c r="EO385" s="66"/>
      <c r="EP385" s="66"/>
      <c r="EQ385" s="66"/>
      <c r="ER385" s="66"/>
      <c r="ES385" s="66"/>
    </row>
    <row r="386" spans="1:149" ht="12.75">
      <c r="A386" s="148"/>
      <c r="B386" s="119"/>
      <c r="C386" s="116"/>
      <c r="D386" s="116"/>
      <c r="E386" s="116"/>
      <c r="F386" s="116"/>
      <c r="G386" s="116"/>
      <c r="H386" s="116"/>
      <c r="I386" s="116"/>
      <c r="J386" s="116"/>
      <c r="Z386" s="65"/>
      <c r="AA386" s="65"/>
      <c r="AB386" s="65"/>
      <c r="AC386" s="65"/>
      <c r="AD386" s="65"/>
      <c r="EO386" s="66"/>
      <c r="EP386" s="66"/>
      <c r="EQ386" s="66"/>
      <c r="ER386" s="66"/>
      <c r="ES386" s="66"/>
    </row>
    <row r="387" spans="1:149" ht="12.75">
      <c r="A387" s="148"/>
      <c r="B387" s="119"/>
      <c r="C387" s="116"/>
      <c r="D387" s="116"/>
      <c r="E387" s="116"/>
      <c r="F387" s="116"/>
      <c r="G387" s="116"/>
      <c r="H387" s="116"/>
      <c r="I387" s="116"/>
      <c r="J387" s="116"/>
      <c r="Z387" s="65"/>
      <c r="AA387" s="65"/>
      <c r="AB387" s="65"/>
      <c r="AC387" s="65"/>
      <c r="AD387" s="65"/>
      <c r="EO387" s="66"/>
      <c r="EP387" s="66"/>
      <c r="EQ387" s="66"/>
      <c r="ER387" s="66"/>
      <c r="ES387" s="66"/>
    </row>
    <row r="388" spans="1:149" ht="12.75">
      <c r="A388" s="148"/>
      <c r="B388" s="119"/>
      <c r="C388" s="116"/>
      <c r="D388" s="116"/>
      <c r="E388" s="116"/>
      <c r="F388" s="116"/>
      <c r="G388" s="116"/>
      <c r="H388" s="116"/>
      <c r="I388" s="116"/>
      <c r="J388" s="116"/>
      <c r="Z388" s="65"/>
      <c r="AA388" s="65"/>
      <c r="AB388" s="65"/>
      <c r="AC388" s="65"/>
      <c r="AD388" s="65"/>
      <c r="EO388" s="66"/>
      <c r="EP388" s="66"/>
      <c r="EQ388" s="66"/>
      <c r="ER388" s="66"/>
      <c r="ES388" s="66"/>
    </row>
    <row r="389" spans="1:149" ht="12.75">
      <c r="A389" s="148"/>
      <c r="B389" s="119"/>
      <c r="C389" s="116"/>
      <c r="D389" s="116"/>
      <c r="E389" s="116"/>
      <c r="F389" s="116"/>
      <c r="G389" s="116"/>
      <c r="H389" s="116"/>
      <c r="I389" s="116"/>
      <c r="J389" s="116"/>
      <c r="Z389" s="65"/>
      <c r="AA389" s="65"/>
      <c r="AB389" s="65"/>
      <c r="AC389" s="65"/>
      <c r="AD389" s="65"/>
      <c r="EO389" s="66"/>
      <c r="EP389" s="66"/>
      <c r="EQ389" s="66"/>
      <c r="ER389" s="66"/>
      <c r="ES389" s="66"/>
    </row>
    <row r="390" spans="1:149" ht="12.75">
      <c r="A390" s="148"/>
      <c r="B390" s="119"/>
      <c r="C390" s="116"/>
      <c r="D390" s="116"/>
      <c r="E390" s="116"/>
      <c r="F390" s="116"/>
      <c r="G390" s="116"/>
      <c r="H390" s="116"/>
      <c r="I390" s="116"/>
      <c r="J390" s="116"/>
      <c r="Z390" s="65"/>
      <c r="AA390" s="65"/>
      <c r="AB390" s="65"/>
      <c r="AC390" s="65"/>
      <c r="AD390" s="65"/>
      <c r="EO390" s="66"/>
      <c r="EP390" s="66"/>
      <c r="EQ390" s="66"/>
      <c r="ER390" s="66"/>
      <c r="ES390" s="66"/>
    </row>
    <row r="391" spans="1:149" ht="12.75">
      <c r="A391" s="148"/>
      <c r="B391" s="119"/>
      <c r="C391" s="116"/>
      <c r="D391" s="116"/>
      <c r="E391" s="116"/>
      <c r="F391" s="116"/>
      <c r="G391" s="116"/>
      <c r="H391" s="116"/>
      <c r="I391" s="116"/>
      <c r="J391" s="116"/>
      <c r="Z391" s="65"/>
      <c r="AA391" s="65"/>
      <c r="AB391" s="65"/>
      <c r="AC391" s="65"/>
      <c r="AD391" s="65"/>
      <c r="EO391" s="66"/>
      <c r="EP391" s="66"/>
      <c r="EQ391" s="66"/>
      <c r="ER391" s="66"/>
      <c r="ES391" s="66"/>
    </row>
    <row r="392" spans="1:149" ht="12.75">
      <c r="A392" s="148"/>
      <c r="B392" s="119"/>
      <c r="C392" s="116"/>
      <c r="D392" s="116"/>
      <c r="E392" s="116"/>
      <c r="F392" s="116"/>
      <c r="G392" s="116"/>
      <c r="H392" s="116"/>
      <c r="I392" s="116"/>
      <c r="J392" s="116"/>
      <c r="Z392" s="65"/>
      <c r="AA392" s="65"/>
      <c r="AB392" s="65"/>
      <c r="AC392" s="65"/>
      <c r="AD392" s="65"/>
      <c r="EO392" s="66"/>
      <c r="EP392" s="66"/>
      <c r="EQ392" s="66"/>
      <c r="ER392" s="66"/>
      <c r="ES392" s="66"/>
    </row>
    <row r="393" spans="1:149" ht="12.75">
      <c r="A393" s="148"/>
      <c r="B393" s="119"/>
      <c r="C393" s="116"/>
      <c r="D393" s="116"/>
      <c r="E393" s="116"/>
      <c r="F393" s="116"/>
      <c r="G393" s="116"/>
      <c r="H393" s="116"/>
      <c r="I393" s="116"/>
      <c r="J393" s="116"/>
      <c r="Z393" s="65"/>
      <c r="AA393" s="65"/>
      <c r="AB393" s="65"/>
      <c r="AC393" s="65"/>
      <c r="AD393" s="65"/>
      <c r="EO393" s="66"/>
      <c r="EP393" s="66"/>
      <c r="EQ393" s="66"/>
      <c r="ER393" s="66"/>
      <c r="ES393" s="66"/>
    </row>
    <row r="394" spans="1:149" ht="12.75">
      <c r="A394" s="148"/>
      <c r="B394" s="119"/>
      <c r="C394" s="116"/>
      <c r="D394" s="116"/>
      <c r="E394" s="116"/>
      <c r="F394" s="116"/>
      <c r="G394" s="116"/>
      <c r="H394" s="116"/>
      <c r="I394" s="116"/>
      <c r="J394" s="116"/>
      <c r="Z394" s="65"/>
      <c r="AA394" s="65"/>
      <c r="AB394" s="65"/>
      <c r="AC394" s="65"/>
      <c r="AD394" s="65"/>
      <c r="EO394" s="66"/>
      <c r="EP394" s="66"/>
      <c r="EQ394" s="66"/>
      <c r="ER394" s="66"/>
      <c r="ES394" s="66"/>
    </row>
    <row r="395" spans="1:149" ht="12.75">
      <c r="A395" s="148"/>
      <c r="B395" s="119"/>
      <c r="C395" s="116"/>
      <c r="D395" s="116"/>
      <c r="E395" s="116"/>
      <c r="F395" s="116"/>
      <c r="G395" s="116"/>
      <c r="H395" s="116"/>
      <c r="I395" s="116"/>
      <c r="J395" s="116"/>
      <c r="Z395" s="65"/>
      <c r="AA395" s="65"/>
      <c r="AB395" s="65"/>
      <c r="AC395" s="65"/>
      <c r="AD395" s="65"/>
      <c r="EO395" s="66"/>
      <c r="EP395" s="66"/>
      <c r="EQ395" s="66"/>
      <c r="ER395" s="66"/>
      <c r="ES395" s="66"/>
    </row>
    <row r="396" spans="1:149" ht="12.75">
      <c r="A396" s="148"/>
      <c r="B396" s="119"/>
      <c r="C396" s="116"/>
      <c r="D396" s="116"/>
      <c r="E396" s="116"/>
      <c r="F396" s="116"/>
      <c r="G396" s="116"/>
      <c r="H396" s="116"/>
      <c r="I396" s="116"/>
      <c r="J396" s="116"/>
      <c r="Z396" s="65"/>
      <c r="AA396" s="65"/>
      <c r="AB396" s="65"/>
      <c r="AC396" s="65"/>
      <c r="AD396" s="65"/>
      <c r="EO396" s="66"/>
      <c r="EP396" s="66"/>
      <c r="EQ396" s="66"/>
      <c r="ER396" s="66"/>
      <c r="ES396" s="66"/>
    </row>
    <row r="397" spans="1:149" ht="12.75">
      <c r="A397" s="148"/>
      <c r="B397" s="119"/>
      <c r="C397" s="116"/>
      <c r="D397" s="116"/>
      <c r="E397" s="116"/>
      <c r="F397" s="116"/>
      <c r="G397" s="116"/>
      <c r="H397" s="116"/>
      <c r="I397" s="116"/>
      <c r="J397" s="116"/>
      <c r="Z397" s="65"/>
      <c r="AA397" s="65"/>
      <c r="AB397" s="65"/>
      <c r="AC397" s="65"/>
      <c r="AD397" s="65"/>
      <c r="EO397" s="66"/>
      <c r="EP397" s="66"/>
      <c r="EQ397" s="66"/>
      <c r="ER397" s="66"/>
      <c r="ES397" s="66"/>
    </row>
    <row r="398" spans="1:149" ht="12.75">
      <c r="A398" s="148"/>
      <c r="B398" s="119"/>
      <c r="C398" s="116"/>
      <c r="D398" s="116"/>
      <c r="E398" s="116"/>
      <c r="F398" s="116"/>
      <c r="G398" s="116"/>
      <c r="H398" s="116"/>
      <c r="I398" s="116"/>
      <c r="J398" s="116"/>
      <c r="Z398" s="65"/>
      <c r="AA398" s="65"/>
      <c r="AB398" s="65"/>
      <c r="AC398" s="65"/>
      <c r="AD398" s="65"/>
      <c r="EO398" s="66"/>
      <c r="EP398" s="66"/>
      <c r="EQ398" s="66"/>
      <c r="ER398" s="66"/>
      <c r="ES398" s="66"/>
    </row>
    <row r="399" spans="1:149" ht="12.75">
      <c r="A399" s="148"/>
      <c r="B399" s="119"/>
      <c r="C399" s="116"/>
      <c r="D399" s="116"/>
      <c r="E399" s="116"/>
      <c r="F399" s="116"/>
      <c r="G399" s="116"/>
      <c r="H399" s="116"/>
      <c r="I399" s="116"/>
      <c r="J399" s="116"/>
      <c r="Z399" s="65"/>
      <c r="AA399" s="65"/>
      <c r="AB399" s="65"/>
      <c r="AC399" s="65"/>
      <c r="AD399" s="65"/>
      <c r="EO399" s="66"/>
      <c r="EP399" s="66"/>
      <c r="EQ399" s="66"/>
      <c r="ER399" s="66"/>
      <c r="ES399" s="66"/>
    </row>
    <row r="400" spans="1:149" ht="12.75">
      <c r="A400" s="148"/>
      <c r="B400" s="119"/>
      <c r="C400" s="116"/>
      <c r="D400" s="116"/>
      <c r="E400" s="116"/>
      <c r="F400" s="116"/>
      <c r="G400" s="116"/>
      <c r="H400" s="116"/>
      <c r="I400" s="116"/>
      <c r="J400" s="116"/>
      <c r="Z400" s="65"/>
      <c r="AA400" s="65"/>
      <c r="AB400" s="65"/>
      <c r="AC400" s="65"/>
      <c r="AD400" s="65"/>
      <c r="EO400" s="66"/>
      <c r="EP400" s="66"/>
      <c r="EQ400" s="66"/>
      <c r="ER400" s="66"/>
      <c r="ES400" s="66"/>
    </row>
    <row r="401" spans="1:149" ht="12.75">
      <c r="A401" s="148"/>
      <c r="B401" s="119"/>
      <c r="C401" s="116"/>
      <c r="D401" s="116"/>
      <c r="E401" s="116"/>
      <c r="F401" s="116"/>
      <c r="G401" s="116"/>
      <c r="H401" s="116"/>
      <c r="I401" s="116"/>
      <c r="J401" s="116"/>
      <c r="Z401" s="65"/>
      <c r="AA401" s="65"/>
      <c r="AB401" s="65"/>
      <c r="AC401" s="65"/>
      <c r="AD401" s="65"/>
      <c r="EO401" s="66"/>
      <c r="EP401" s="66"/>
      <c r="EQ401" s="66"/>
      <c r="ER401" s="66"/>
      <c r="ES401" s="66"/>
    </row>
    <row r="402" spans="1:149" ht="12.75">
      <c r="A402" s="148"/>
      <c r="B402" s="119"/>
      <c r="C402" s="116"/>
      <c r="D402" s="116"/>
      <c r="E402" s="116"/>
      <c r="F402" s="116"/>
      <c r="G402" s="116"/>
      <c r="H402" s="116"/>
      <c r="I402" s="116"/>
      <c r="J402" s="116"/>
      <c r="Z402" s="65"/>
      <c r="AA402" s="65"/>
      <c r="AB402" s="65"/>
      <c r="AC402" s="65"/>
      <c r="AD402" s="65"/>
      <c r="EO402" s="66"/>
      <c r="EP402" s="66"/>
      <c r="EQ402" s="66"/>
      <c r="ER402" s="66"/>
      <c r="ES402" s="66"/>
    </row>
    <row r="403" spans="1:149" ht="12.75">
      <c r="A403" s="148"/>
      <c r="B403" s="119"/>
      <c r="C403" s="116"/>
      <c r="D403" s="116"/>
      <c r="E403" s="116"/>
      <c r="F403" s="116"/>
      <c r="G403" s="116"/>
      <c r="H403" s="116"/>
      <c r="I403" s="116"/>
      <c r="J403" s="116"/>
      <c r="Z403" s="65"/>
      <c r="AA403" s="65"/>
      <c r="AB403" s="65"/>
      <c r="AC403" s="65"/>
      <c r="AD403" s="65"/>
      <c r="EO403" s="66"/>
      <c r="EP403" s="66"/>
      <c r="EQ403" s="66"/>
      <c r="ER403" s="66"/>
      <c r="ES403" s="66"/>
    </row>
    <row r="404" spans="1:149" ht="12.75">
      <c r="A404" s="148"/>
      <c r="B404" s="119"/>
      <c r="C404" s="116"/>
      <c r="D404" s="116"/>
      <c r="E404" s="116"/>
      <c r="F404" s="116"/>
      <c r="G404" s="116"/>
      <c r="H404" s="116"/>
      <c r="I404" s="116"/>
      <c r="J404" s="116"/>
      <c r="Z404" s="65"/>
      <c r="AA404" s="65"/>
      <c r="AB404" s="65"/>
      <c r="AC404" s="65"/>
      <c r="AD404" s="65"/>
      <c r="EO404" s="66"/>
      <c r="EP404" s="66"/>
      <c r="EQ404" s="66"/>
      <c r="ER404" s="66"/>
      <c r="ES404" s="66"/>
    </row>
    <row r="405" spans="1:149" ht="12.75">
      <c r="A405" s="148"/>
      <c r="B405" s="119"/>
      <c r="C405" s="116"/>
      <c r="D405" s="116"/>
      <c r="E405" s="116"/>
      <c r="F405" s="116"/>
      <c r="G405" s="116"/>
      <c r="H405" s="116"/>
      <c r="I405" s="116"/>
      <c r="J405" s="116"/>
      <c r="Z405" s="65"/>
      <c r="AA405" s="65"/>
      <c r="AB405" s="65"/>
      <c r="AC405" s="65"/>
      <c r="AD405" s="65"/>
      <c r="EO405" s="66"/>
      <c r="EP405" s="66"/>
      <c r="EQ405" s="66"/>
      <c r="ER405" s="66"/>
      <c r="ES405" s="66"/>
    </row>
    <row r="406" spans="1:149" ht="12.75">
      <c r="A406" s="148"/>
      <c r="B406" s="119"/>
      <c r="C406" s="116"/>
      <c r="D406" s="116"/>
      <c r="E406" s="116"/>
      <c r="F406" s="116"/>
      <c r="G406" s="116"/>
      <c r="H406" s="116"/>
      <c r="I406" s="116"/>
      <c r="J406" s="116"/>
      <c r="Z406" s="65"/>
      <c r="AA406" s="65"/>
      <c r="AB406" s="65"/>
      <c r="AC406" s="65"/>
      <c r="AD406" s="65"/>
      <c r="EO406" s="66"/>
      <c r="EP406" s="66"/>
      <c r="EQ406" s="66"/>
      <c r="ER406" s="66"/>
      <c r="ES406" s="66"/>
    </row>
    <row r="407" spans="1:149" ht="12.75">
      <c r="A407" s="148"/>
      <c r="B407" s="119"/>
      <c r="C407" s="116"/>
      <c r="D407" s="116"/>
      <c r="E407" s="116"/>
      <c r="F407" s="116"/>
      <c r="G407" s="116"/>
      <c r="H407" s="116"/>
      <c r="I407" s="116"/>
      <c r="J407" s="116"/>
      <c r="Z407" s="65"/>
      <c r="AA407" s="65"/>
      <c r="AB407" s="65"/>
      <c r="AC407" s="65"/>
      <c r="AD407" s="65"/>
      <c r="EO407" s="66"/>
      <c r="EP407" s="66"/>
      <c r="EQ407" s="66"/>
      <c r="ER407" s="66"/>
      <c r="ES407" s="66"/>
    </row>
    <row r="408" spans="1:149" ht="12.75">
      <c r="A408" s="148"/>
      <c r="B408" s="119"/>
      <c r="C408" s="116"/>
      <c r="D408" s="116"/>
      <c r="E408" s="116"/>
      <c r="F408" s="116"/>
      <c r="G408" s="116"/>
      <c r="H408" s="116"/>
      <c r="I408" s="116"/>
      <c r="J408" s="116"/>
      <c r="Z408" s="65"/>
      <c r="AA408" s="65"/>
      <c r="AB408" s="65"/>
      <c r="AC408" s="65"/>
      <c r="AD408" s="65"/>
      <c r="EO408" s="66"/>
      <c r="EP408" s="66"/>
      <c r="EQ408" s="66"/>
      <c r="ER408" s="66"/>
      <c r="ES408" s="66"/>
    </row>
    <row r="409" spans="1:149" ht="12.75">
      <c r="A409" s="148"/>
      <c r="B409" s="119"/>
      <c r="C409" s="116"/>
      <c r="D409" s="116"/>
      <c r="E409" s="116"/>
      <c r="F409" s="116"/>
      <c r="G409" s="116"/>
      <c r="H409" s="116"/>
      <c r="I409" s="116"/>
      <c r="J409" s="116"/>
      <c r="Z409" s="65"/>
      <c r="AA409" s="65"/>
      <c r="AB409" s="65"/>
      <c r="AC409" s="65"/>
      <c r="AD409" s="65"/>
      <c r="EO409" s="66"/>
      <c r="EP409" s="66"/>
      <c r="EQ409" s="66"/>
      <c r="ER409" s="66"/>
      <c r="ES409" s="66"/>
    </row>
    <row r="410" spans="1:149" ht="12.75">
      <c r="A410" s="148"/>
      <c r="B410" s="119"/>
      <c r="C410" s="116"/>
      <c r="D410" s="116"/>
      <c r="E410" s="116"/>
      <c r="F410" s="116"/>
      <c r="G410" s="116"/>
      <c r="H410" s="116"/>
      <c r="I410" s="116"/>
      <c r="J410" s="116"/>
      <c r="Z410" s="65"/>
      <c r="AA410" s="65"/>
      <c r="AB410" s="65"/>
      <c r="AC410" s="65"/>
      <c r="AD410" s="65"/>
      <c r="EO410" s="66"/>
      <c r="EP410" s="66"/>
      <c r="EQ410" s="66"/>
      <c r="ER410" s="66"/>
      <c r="ES410" s="66"/>
    </row>
    <row r="411" spans="1:149" ht="12.75">
      <c r="A411" s="148"/>
      <c r="B411" s="119"/>
      <c r="C411" s="116"/>
      <c r="D411" s="116"/>
      <c r="E411" s="116"/>
      <c r="F411" s="116"/>
      <c r="G411" s="116"/>
      <c r="H411" s="116"/>
      <c r="I411" s="116"/>
      <c r="J411" s="116"/>
      <c r="Z411" s="65"/>
      <c r="AA411" s="65"/>
      <c r="AB411" s="65"/>
      <c r="AC411" s="65"/>
      <c r="AD411" s="65"/>
      <c r="EO411" s="66"/>
      <c r="EP411" s="66"/>
      <c r="EQ411" s="66"/>
      <c r="ER411" s="66"/>
      <c r="ES411" s="66"/>
    </row>
    <row r="412" spans="1:149" ht="12.75">
      <c r="A412" s="148"/>
      <c r="B412" s="119"/>
      <c r="C412" s="116"/>
      <c r="D412" s="116"/>
      <c r="E412" s="116"/>
      <c r="F412" s="116"/>
      <c r="G412" s="116"/>
      <c r="H412" s="116"/>
      <c r="I412" s="116"/>
      <c r="J412" s="116"/>
      <c r="Z412" s="65"/>
      <c r="AA412" s="65"/>
      <c r="AB412" s="65"/>
      <c r="AC412" s="65"/>
      <c r="AD412" s="65"/>
      <c r="EO412" s="66"/>
      <c r="EP412" s="66"/>
      <c r="EQ412" s="66"/>
      <c r="ER412" s="66"/>
      <c r="ES412" s="66"/>
    </row>
    <row r="413" spans="1:149" ht="12.75">
      <c r="A413" s="148"/>
      <c r="B413" s="119"/>
      <c r="C413" s="116"/>
      <c r="D413" s="116"/>
      <c r="E413" s="116"/>
      <c r="F413" s="116"/>
      <c r="G413" s="116"/>
      <c r="H413" s="116"/>
      <c r="I413" s="116"/>
      <c r="J413" s="116"/>
      <c r="Z413" s="65"/>
      <c r="AA413" s="65"/>
      <c r="AB413" s="65"/>
      <c r="AC413" s="65"/>
      <c r="AD413" s="65"/>
      <c r="EO413" s="66"/>
      <c r="EP413" s="66"/>
      <c r="EQ413" s="66"/>
      <c r="ER413" s="66"/>
      <c r="ES413" s="66"/>
    </row>
    <row r="414" spans="1:149" ht="12.75">
      <c r="A414" s="148"/>
      <c r="B414" s="119"/>
      <c r="C414" s="116"/>
      <c r="D414" s="116"/>
      <c r="E414" s="116"/>
      <c r="F414" s="116"/>
      <c r="G414" s="116"/>
      <c r="H414" s="116"/>
      <c r="I414" s="116"/>
      <c r="J414" s="116"/>
      <c r="Z414" s="65"/>
      <c r="AA414" s="65"/>
      <c r="AB414" s="65"/>
      <c r="AC414" s="65"/>
      <c r="AD414" s="65"/>
      <c r="EO414" s="66"/>
      <c r="EP414" s="66"/>
      <c r="EQ414" s="66"/>
      <c r="ER414" s="66"/>
      <c r="ES414" s="66"/>
    </row>
    <row r="415" spans="1:149" ht="12.75">
      <c r="A415" s="148"/>
      <c r="B415" s="119"/>
      <c r="C415" s="116"/>
      <c r="D415" s="116"/>
      <c r="E415" s="116"/>
      <c r="F415" s="116"/>
      <c r="G415" s="116"/>
      <c r="H415" s="116"/>
      <c r="I415" s="116"/>
      <c r="J415" s="116"/>
      <c r="Z415" s="65"/>
      <c r="AA415" s="65"/>
      <c r="AB415" s="65"/>
      <c r="AC415" s="65"/>
      <c r="AD415" s="65"/>
      <c r="EO415" s="66"/>
      <c r="EP415" s="66"/>
      <c r="EQ415" s="66"/>
      <c r="ER415" s="66"/>
      <c r="ES415" s="66"/>
    </row>
    <row r="416" spans="1:149" ht="12.75">
      <c r="A416" s="148"/>
      <c r="B416" s="119"/>
      <c r="C416" s="116"/>
      <c r="D416" s="116"/>
      <c r="E416" s="116"/>
      <c r="F416" s="116"/>
      <c r="G416" s="116"/>
      <c r="H416" s="116"/>
      <c r="I416" s="116"/>
      <c r="J416" s="116"/>
      <c r="Z416" s="65"/>
      <c r="AA416" s="65"/>
      <c r="AB416" s="65"/>
      <c r="AC416" s="65"/>
      <c r="AD416" s="65"/>
      <c r="EO416" s="66"/>
      <c r="EP416" s="66"/>
      <c r="EQ416" s="66"/>
      <c r="ER416" s="66"/>
      <c r="ES416" s="66"/>
    </row>
    <row r="417" spans="1:149" ht="12.75">
      <c r="A417" s="148"/>
      <c r="B417" s="119"/>
      <c r="C417" s="116"/>
      <c r="D417" s="116"/>
      <c r="E417" s="116"/>
      <c r="F417" s="116"/>
      <c r="G417" s="116"/>
      <c r="H417" s="116"/>
      <c r="I417" s="116"/>
      <c r="J417" s="116"/>
      <c r="Z417" s="65"/>
      <c r="AA417" s="65"/>
      <c r="AB417" s="65"/>
      <c r="AC417" s="65"/>
      <c r="AD417" s="65"/>
      <c r="EO417" s="66"/>
      <c r="EP417" s="66"/>
      <c r="EQ417" s="66"/>
      <c r="ER417" s="66"/>
      <c r="ES417" s="66"/>
    </row>
    <row r="418" spans="1:149" ht="12.75">
      <c r="A418" s="148"/>
      <c r="B418" s="119"/>
      <c r="C418" s="116"/>
      <c r="D418" s="116"/>
      <c r="E418" s="116"/>
      <c r="F418" s="116"/>
      <c r="G418" s="116"/>
      <c r="H418" s="116"/>
      <c r="I418" s="116"/>
      <c r="J418" s="116"/>
      <c r="Z418" s="65"/>
      <c r="AA418" s="65"/>
      <c r="AB418" s="65"/>
      <c r="AC418" s="65"/>
      <c r="AD418" s="65"/>
      <c r="EO418" s="66"/>
      <c r="EP418" s="66"/>
      <c r="EQ418" s="66"/>
      <c r="ER418" s="66"/>
      <c r="ES418" s="66"/>
    </row>
    <row r="419" spans="1:149" ht="12.75">
      <c r="A419" s="148"/>
      <c r="B419" s="119"/>
      <c r="C419" s="116"/>
      <c r="D419" s="116"/>
      <c r="E419" s="116"/>
      <c r="F419" s="116"/>
      <c r="G419" s="116"/>
      <c r="H419" s="116"/>
      <c r="I419" s="116"/>
      <c r="J419" s="116"/>
      <c r="Z419" s="65"/>
      <c r="AA419" s="65"/>
      <c r="AB419" s="65"/>
      <c r="AC419" s="65"/>
      <c r="AD419" s="65"/>
      <c r="EO419" s="66"/>
      <c r="EP419" s="66"/>
      <c r="EQ419" s="66"/>
      <c r="ER419" s="66"/>
      <c r="ES419" s="66"/>
    </row>
    <row r="420" spans="1:149" ht="12.75">
      <c r="A420" s="148"/>
      <c r="B420" s="119"/>
      <c r="C420" s="116"/>
      <c r="D420" s="116"/>
      <c r="E420" s="116"/>
      <c r="F420" s="116"/>
      <c r="G420" s="116"/>
      <c r="H420" s="116"/>
      <c r="I420" s="116"/>
      <c r="J420" s="116"/>
      <c r="Z420" s="65"/>
      <c r="AA420" s="65"/>
      <c r="AB420" s="65"/>
      <c r="AC420" s="65"/>
      <c r="AD420" s="65"/>
      <c r="EO420" s="66"/>
      <c r="EP420" s="66"/>
      <c r="EQ420" s="66"/>
      <c r="ER420" s="66"/>
      <c r="ES420" s="66"/>
    </row>
    <row r="421" spans="1:149" ht="12.75">
      <c r="A421" s="148"/>
      <c r="B421" s="119"/>
      <c r="C421" s="116"/>
      <c r="D421" s="116"/>
      <c r="E421" s="116"/>
      <c r="F421" s="116"/>
      <c r="G421" s="116"/>
      <c r="H421" s="116"/>
      <c r="I421" s="116"/>
      <c r="J421" s="116"/>
      <c r="Z421" s="65"/>
      <c r="AA421" s="65"/>
      <c r="AB421" s="65"/>
      <c r="AC421" s="65"/>
      <c r="AD421" s="65"/>
      <c r="EO421" s="66"/>
      <c r="EP421" s="66"/>
      <c r="EQ421" s="66"/>
      <c r="ER421" s="66"/>
      <c r="ES421" s="66"/>
    </row>
    <row r="422" spans="1:149" ht="12.75">
      <c r="A422" s="148"/>
      <c r="B422" s="119"/>
      <c r="C422" s="116"/>
      <c r="D422" s="116"/>
      <c r="E422" s="116"/>
      <c r="F422" s="116"/>
      <c r="G422" s="116"/>
      <c r="H422" s="116"/>
      <c r="I422" s="116"/>
      <c r="J422" s="116"/>
      <c r="Z422" s="65"/>
      <c r="AA422" s="65"/>
      <c r="AB422" s="65"/>
      <c r="AC422" s="65"/>
      <c r="AD422" s="65"/>
      <c r="EO422" s="66"/>
      <c r="EP422" s="66"/>
      <c r="EQ422" s="66"/>
      <c r="ER422" s="66"/>
      <c r="ES422" s="66"/>
    </row>
    <row r="423" spans="1:149" ht="12.75">
      <c r="A423" s="148"/>
      <c r="B423" s="119"/>
      <c r="C423" s="116"/>
      <c r="D423" s="116"/>
      <c r="E423" s="116"/>
      <c r="F423" s="116"/>
      <c r="G423" s="116"/>
      <c r="H423" s="116"/>
      <c r="I423" s="116"/>
      <c r="J423" s="116"/>
      <c r="Z423" s="65"/>
      <c r="AA423" s="65"/>
      <c r="AB423" s="65"/>
      <c r="AC423" s="65"/>
      <c r="AD423" s="65"/>
      <c r="EO423" s="66"/>
      <c r="EP423" s="66"/>
      <c r="EQ423" s="66"/>
      <c r="ER423" s="66"/>
      <c r="ES423" s="66"/>
    </row>
    <row r="424" spans="1:149" ht="12.75">
      <c r="A424" s="148"/>
      <c r="B424" s="119"/>
      <c r="C424" s="116"/>
      <c r="D424" s="116"/>
      <c r="E424" s="116"/>
      <c r="F424" s="116"/>
      <c r="G424" s="116"/>
      <c r="H424" s="116"/>
      <c r="I424" s="116"/>
      <c r="J424" s="116"/>
      <c r="Z424" s="65"/>
      <c r="AA424" s="65"/>
      <c r="AB424" s="65"/>
      <c r="AC424" s="65"/>
      <c r="AD424" s="65"/>
      <c r="EO424" s="66"/>
      <c r="EP424" s="66"/>
      <c r="EQ424" s="66"/>
      <c r="ER424" s="66"/>
      <c r="ES424" s="66"/>
    </row>
    <row r="425" spans="1:149" ht="12.75">
      <c r="A425" s="148"/>
      <c r="B425" s="119"/>
      <c r="C425" s="116"/>
      <c r="D425" s="116"/>
      <c r="E425" s="116"/>
      <c r="F425" s="116"/>
      <c r="G425" s="116"/>
      <c r="H425" s="116"/>
      <c r="I425" s="116"/>
      <c r="J425" s="116"/>
      <c r="Z425" s="65"/>
      <c r="AA425" s="65"/>
      <c r="AB425" s="65"/>
      <c r="AC425" s="65"/>
      <c r="AD425" s="65"/>
      <c r="EO425" s="66"/>
      <c r="EP425" s="66"/>
      <c r="EQ425" s="66"/>
      <c r="ER425" s="66"/>
      <c r="ES425" s="66"/>
    </row>
    <row r="426" spans="1:149" ht="12.75">
      <c r="A426" s="148"/>
      <c r="B426" s="119"/>
      <c r="C426" s="116"/>
      <c r="D426" s="116"/>
      <c r="E426" s="116"/>
      <c r="F426" s="116"/>
      <c r="G426" s="116"/>
      <c r="H426" s="116"/>
      <c r="I426" s="116"/>
      <c r="J426" s="116"/>
      <c r="Z426" s="65"/>
      <c r="AA426" s="65"/>
      <c r="AB426" s="65"/>
      <c r="AC426" s="65"/>
      <c r="AD426" s="65"/>
      <c r="EO426" s="66"/>
      <c r="EP426" s="66"/>
      <c r="EQ426" s="66"/>
      <c r="ER426" s="66"/>
      <c r="ES426" s="66"/>
    </row>
    <row r="427" spans="1:149" ht="12.75">
      <c r="A427" s="148"/>
      <c r="B427" s="119"/>
      <c r="C427" s="116"/>
      <c r="D427" s="116"/>
      <c r="E427" s="116"/>
      <c r="F427" s="116"/>
      <c r="G427" s="116"/>
      <c r="H427" s="116"/>
      <c r="I427" s="116"/>
      <c r="J427" s="116"/>
      <c r="Z427" s="65"/>
      <c r="AA427" s="65"/>
      <c r="AB427" s="65"/>
      <c r="AC427" s="65"/>
      <c r="AD427" s="65"/>
      <c r="EO427" s="66"/>
      <c r="EP427" s="66"/>
      <c r="EQ427" s="66"/>
      <c r="ER427" s="66"/>
      <c r="ES427" s="66"/>
    </row>
    <row r="428" spans="1:149" ht="12.75">
      <c r="A428" s="148"/>
      <c r="B428" s="119"/>
      <c r="C428" s="116"/>
      <c r="D428" s="116"/>
      <c r="E428" s="116"/>
      <c r="F428" s="116"/>
      <c r="G428" s="116"/>
      <c r="H428" s="116"/>
      <c r="I428" s="116"/>
      <c r="J428" s="116"/>
      <c r="Z428" s="65"/>
      <c r="AA428" s="65"/>
      <c r="AB428" s="65"/>
      <c r="AC428" s="65"/>
      <c r="AD428" s="65"/>
      <c r="EO428" s="66"/>
      <c r="EP428" s="66"/>
      <c r="EQ428" s="66"/>
      <c r="ER428" s="66"/>
      <c r="ES428" s="66"/>
    </row>
    <row r="429" spans="1:149" ht="12.75">
      <c r="A429" s="148"/>
      <c r="B429" s="119"/>
      <c r="C429" s="116"/>
      <c r="D429" s="116"/>
      <c r="E429" s="116"/>
      <c r="F429" s="116"/>
      <c r="G429" s="116"/>
      <c r="H429" s="116"/>
      <c r="I429" s="116"/>
      <c r="J429" s="116"/>
      <c r="Z429" s="65"/>
      <c r="AA429" s="65"/>
      <c r="AB429" s="65"/>
      <c r="AC429" s="65"/>
      <c r="AD429" s="65"/>
      <c r="EO429" s="66"/>
      <c r="EP429" s="66"/>
      <c r="EQ429" s="66"/>
      <c r="ER429" s="66"/>
      <c r="ES429" s="66"/>
    </row>
    <row r="430" spans="1:149" ht="12.75">
      <c r="A430" s="148"/>
      <c r="B430" s="119"/>
      <c r="C430" s="116"/>
      <c r="D430" s="116"/>
      <c r="E430" s="116"/>
      <c r="F430" s="116"/>
      <c r="G430" s="116"/>
      <c r="H430" s="116"/>
      <c r="I430" s="116"/>
      <c r="J430" s="116"/>
      <c r="Z430" s="65"/>
      <c r="AA430" s="65"/>
      <c r="AB430" s="65"/>
      <c r="AC430" s="65"/>
      <c r="AD430" s="65"/>
      <c r="EO430" s="66"/>
      <c r="EP430" s="66"/>
      <c r="EQ430" s="66"/>
      <c r="ER430" s="66"/>
      <c r="ES430" s="66"/>
    </row>
    <row r="431" spans="1:149" ht="12.75">
      <c r="A431" s="148"/>
      <c r="B431" s="119"/>
      <c r="C431" s="116"/>
      <c r="D431" s="116"/>
      <c r="E431" s="116"/>
      <c r="F431" s="116"/>
      <c r="G431" s="116"/>
      <c r="H431" s="116"/>
      <c r="I431" s="116"/>
      <c r="J431" s="116"/>
      <c r="Z431" s="65"/>
      <c r="AA431" s="65"/>
      <c r="AB431" s="65"/>
      <c r="AC431" s="65"/>
      <c r="AD431" s="65"/>
      <c r="EO431" s="66"/>
      <c r="EP431" s="66"/>
      <c r="EQ431" s="66"/>
      <c r="ER431" s="66"/>
      <c r="ES431" s="66"/>
    </row>
    <row r="432" spans="1:149" ht="12.75">
      <c r="A432" s="148"/>
      <c r="B432" s="119"/>
      <c r="C432" s="116"/>
      <c r="D432" s="116"/>
      <c r="E432" s="116"/>
      <c r="F432" s="116"/>
      <c r="G432" s="116"/>
      <c r="H432" s="116"/>
      <c r="I432" s="116"/>
      <c r="J432" s="116"/>
      <c r="Z432" s="65"/>
      <c r="AA432" s="65"/>
      <c r="AB432" s="65"/>
      <c r="AC432" s="65"/>
      <c r="AD432" s="65"/>
      <c r="EO432" s="66"/>
      <c r="EP432" s="66"/>
      <c r="EQ432" s="66"/>
      <c r="ER432" s="66"/>
      <c r="ES432" s="66"/>
    </row>
    <row r="433" spans="1:149" ht="12.75">
      <c r="A433" s="148"/>
      <c r="B433" s="119"/>
      <c r="C433" s="116"/>
      <c r="D433" s="116"/>
      <c r="E433" s="116"/>
      <c r="F433" s="116"/>
      <c r="G433" s="116"/>
      <c r="H433" s="116"/>
      <c r="I433" s="116"/>
      <c r="J433" s="116"/>
      <c r="Z433" s="65"/>
      <c r="AA433" s="65"/>
      <c r="AB433" s="65"/>
      <c r="AC433" s="65"/>
      <c r="AD433" s="65"/>
      <c r="EO433" s="66"/>
      <c r="EP433" s="66"/>
      <c r="EQ433" s="66"/>
      <c r="ER433" s="66"/>
      <c r="ES433" s="66"/>
    </row>
    <row r="434" spans="1:149" ht="12.75">
      <c r="A434" s="148"/>
      <c r="B434" s="119"/>
      <c r="C434" s="116"/>
      <c r="D434" s="116"/>
      <c r="E434" s="116"/>
      <c r="F434" s="116"/>
      <c r="G434" s="116"/>
      <c r="H434" s="116"/>
      <c r="I434" s="116"/>
      <c r="J434" s="116"/>
      <c r="Z434" s="65"/>
      <c r="AA434" s="65"/>
      <c r="AB434" s="65"/>
      <c r="AC434" s="65"/>
      <c r="AD434" s="65"/>
      <c r="EO434" s="66"/>
      <c r="EP434" s="66"/>
      <c r="EQ434" s="66"/>
      <c r="ER434" s="66"/>
      <c r="ES434" s="66"/>
    </row>
    <row r="435" spans="1:149" ht="12.75">
      <c r="A435" s="148"/>
      <c r="B435" s="119"/>
      <c r="C435" s="116"/>
      <c r="D435" s="116"/>
      <c r="E435" s="116"/>
      <c r="F435" s="116"/>
      <c r="G435" s="116"/>
      <c r="H435" s="116"/>
      <c r="I435" s="116"/>
      <c r="J435" s="116"/>
      <c r="Z435" s="65"/>
      <c r="AA435" s="65"/>
      <c r="AB435" s="65"/>
      <c r="AC435" s="65"/>
      <c r="AD435" s="65"/>
      <c r="EO435" s="66"/>
      <c r="EP435" s="66"/>
      <c r="EQ435" s="66"/>
      <c r="ER435" s="66"/>
      <c r="ES435" s="66"/>
    </row>
    <row r="436" spans="1:149" ht="12.75">
      <c r="A436" s="148"/>
      <c r="B436" s="119"/>
      <c r="C436" s="116"/>
      <c r="D436" s="116"/>
      <c r="E436" s="116"/>
      <c r="F436" s="116"/>
      <c r="G436" s="116"/>
      <c r="H436" s="116"/>
      <c r="I436" s="116"/>
      <c r="J436" s="116"/>
      <c r="Z436" s="65"/>
      <c r="AA436" s="65"/>
      <c r="AB436" s="65"/>
      <c r="AC436" s="65"/>
      <c r="AD436" s="65"/>
      <c r="EO436" s="66"/>
      <c r="EP436" s="66"/>
      <c r="EQ436" s="66"/>
      <c r="ER436" s="66"/>
      <c r="ES436" s="66"/>
    </row>
    <row r="437" spans="1:149" ht="12.75">
      <c r="A437" s="148"/>
      <c r="B437" s="119"/>
      <c r="C437" s="116"/>
      <c r="D437" s="116"/>
      <c r="E437" s="116"/>
      <c r="F437" s="116"/>
      <c r="G437" s="116"/>
      <c r="H437" s="116"/>
      <c r="I437" s="116"/>
      <c r="J437" s="116"/>
      <c r="Z437" s="65"/>
      <c r="AA437" s="65"/>
      <c r="AB437" s="65"/>
      <c r="AC437" s="65"/>
      <c r="AD437" s="65"/>
      <c r="EO437" s="66"/>
      <c r="EP437" s="66"/>
      <c r="EQ437" s="66"/>
      <c r="ER437" s="66"/>
      <c r="ES437" s="66"/>
    </row>
    <row r="438" spans="1:149" ht="12.75">
      <c r="A438" s="148"/>
      <c r="B438" s="119"/>
      <c r="C438" s="116"/>
      <c r="D438" s="116"/>
      <c r="E438" s="116"/>
      <c r="F438" s="116"/>
      <c r="G438" s="116"/>
      <c r="H438" s="116"/>
      <c r="I438" s="116"/>
      <c r="J438" s="116"/>
      <c r="Z438" s="65"/>
      <c r="AA438" s="65"/>
      <c r="AB438" s="65"/>
      <c r="AC438" s="65"/>
      <c r="AD438" s="65"/>
      <c r="EO438" s="66"/>
      <c r="EP438" s="66"/>
      <c r="EQ438" s="66"/>
      <c r="ER438" s="66"/>
      <c r="ES438" s="66"/>
    </row>
    <row r="439" spans="1:149" ht="12.75">
      <c r="A439" s="148"/>
      <c r="B439" s="119"/>
      <c r="C439" s="116"/>
      <c r="D439" s="116"/>
      <c r="E439" s="116"/>
      <c r="F439" s="116"/>
      <c r="G439" s="116"/>
      <c r="H439" s="116"/>
      <c r="I439" s="116"/>
      <c r="J439" s="116"/>
      <c r="Z439" s="65"/>
      <c r="AA439" s="65"/>
      <c r="AB439" s="65"/>
      <c r="AC439" s="65"/>
      <c r="AD439" s="65"/>
      <c r="EO439" s="66"/>
      <c r="EP439" s="66"/>
      <c r="EQ439" s="66"/>
      <c r="ER439" s="66"/>
      <c r="ES439" s="66"/>
    </row>
    <row r="440" spans="1:149" ht="12.75">
      <c r="A440" s="148"/>
      <c r="B440" s="119"/>
      <c r="C440" s="116"/>
      <c r="D440" s="116"/>
      <c r="E440" s="116"/>
      <c r="F440" s="116"/>
      <c r="G440" s="116"/>
      <c r="H440" s="116"/>
      <c r="I440" s="116"/>
      <c r="J440" s="116"/>
      <c r="Z440" s="65"/>
      <c r="AA440" s="65"/>
      <c r="AB440" s="65"/>
      <c r="AC440" s="65"/>
      <c r="AD440" s="65"/>
      <c r="EO440" s="66"/>
      <c r="EP440" s="66"/>
      <c r="EQ440" s="66"/>
      <c r="ER440" s="66"/>
      <c r="ES440" s="66"/>
    </row>
    <row r="441" spans="1:149" ht="12.75">
      <c r="A441" s="148"/>
      <c r="B441" s="119"/>
      <c r="C441" s="116"/>
      <c r="D441" s="116"/>
      <c r="E441" s="116"/>
      <c r="F441" s="116"/>
      <c r="G441" s="116"/>
      <c r="H441" s="116"/>
      <c r="I441" s="116"/>
      <c r="J441" s="116"/>
      <c r="Z441" s="65"/>
      <c r="AA441" s="65"/>
      <c r="AB441" s="65"/>
      <c r="AC441" s="65"/>
      <c r="AD441" s="65"/>
      <c r="EO441" s="66"/>
      <c r="EP441" s="66"/>
      <c r="EQ441" s="66"/>
      <c r="ER441" s="66"/>
      <c r="ES441" s="66"/>
    </row>
    <row r="442" spans="1:149" ht="12.75">
      <c r="A442" s="148"/>
      <c r="B442" s="119"/>
      <c r="C442" s="116"/>
      <c r="D442" s="116"/>
      <c r="E442" s="116"/>
      <c r="F442" s="116"/>
      <c r="G442" s="116"/>
      <c r="H442" s="116"/>
      <c r="I442" s="116"/>
      <c r="J442" s="116"/>
      <c r="Z442" s="65"/>
      <c r="AA442" s="65"/>
      <c r="AB442" s="65"/>
      <c r="AC442" s="65"/>
      <c r="AD442" s="65"/>
      <c r="EO442" s="66"/>
      <c r="EP442" s="66"/>
      <c r="EQ442" s="66"/>
      <c r="ER442" s="66"/>
      <c r="ES442" s="66"/>
    </row>
    <row r="443" spans="1:149" ht="12.75">
      <c r="A443" s="148"/>
      <c r="B443" s="119"/>
      <c r="C443" s="116"/>
      <c r="D443" s="116"/>
      <c r="E443" s="116"/>
      <c r="F443" s="116"/>
      <c r="G443" s="116"/>
      <c r="H443" s="116"/>
      <c r="I443" s="116"/>
      <c r="J443" s="116"/>
      <c r="Z443" s="65"/>
      <c r="AA443" s="65"/>
      <c r="AB443" s="65"/>
      <c r="AC443" s="65"/>
      <c r="AD443" s="65"/>
      <c r="EO443" s="66"/>
      <c r="EP443" s="66"/>
      <c r="EQ443" s="66"/>
      <c r="ER443" s="66"/>
      <c r="ES443" s="66"/>
    </row>
    <row r="444" spans="1:149" ht="12.75">
      <c r="A444" s="148"/>
      <c r="B444" s="119"/>
      <c r="C444" s="116"/>
      <c r="D444" s="116"/>
      <c r="E444" s="116"/>
      <c r="F444" s="116"/>
      <c r="G444" s="116"/>
      <c r="H444" s="116"/>
      <c r="I444" s="116"/>
      <c r="J444" s="116"/>
      <c r="Z444" s="65"/>
      <c r="AA444" s="65"/>
      <c r="AB444" s="65"/>
      <c r="AC444" s="65"/>
      <c r="AD444" s="65"/>
      <c r="EO444" s="66"/>
      <c r="EP444" s="66"/>
      <c r="EQ444" s="66"/>
      <c r="ER444" s="66"/>
      <c r="ES444" s="66"/>
    </row>
    <row r="445" spans="1:149" ht="12.75">
      <c r="A445" s="148"/>
      <c r="B445" s="119"/>
      <c r="C445" s="116"/>
      <c r="D445" s="116"/>
      <c r="E445" s="116"/>
      <c r="F445" s="116"/>
      <c r="G445" s="116"/>
      <c r="H445" s="116"/>
      <c r="I445" s="116"/>
      <c r="J445" s="116"/>
      <c r="Z445" s="65"/>
      <c r="AA445" s="65"/>
      <c r="AB445" s="65"/>
      <c r="AC445" s="65"/>
      <c r="AD445" s="65"/>
      <c r="EO445" s="66"/>
      <c r="EP445" s="66"/>
      <c r="EQ445" s="66"/>
      <c r="ER445" s="66"/>
      <c r="ES445" s="66"/>
    </row>
    <row r="446" spans="1:149" ht="12.75">
      <c r="A446" s="148"/>
      <c r="B446" s="119"/>
      <c r="C446" s="116"/>
      <c r="D446" s="116"/>
      <c r="E446" s="116"/>
      <c r="F446" s="116"/>
      <c r="G446" s="116"/>
      <c r="H446" s="116"/>
      <c r="I446" s="116"/>
      <c r="J446" s="116"/>
      <c r="Z446" s="65"/>
      <c r="AA446" s="65"/>
      <c r="AB446" s="65"/>
      <c r="AC446" s="65"/>
      <c r="AD446" s="65"/>
      <c r="EO446" s="66"/>
      <c r="EP446" s="66"/>
      <c r="EQ446" s="66"/>
      <c r="ER446" s="66"/>
      <c r="ES446" s="66"/>
    </row>
    <row r="447" spans="1:149" ht="12.75">
      <c r="A447" s="148"/>
      <c r="B447" s="119"/>
      <c r="C447" s="116"/>
      <c r="D447" s="116"/>
      <c r="E447" s="116"/>
      <c r="F447" s="116"/>
      <c r="G447" s="116"/>
      <c r="H447" s="116"/>
      <c r="I447" s="116"/>
      <c r="J447" s="116"/>
      <c r="Z447" s="65"/>
      <c r="AA447" s="65"/>
      <c r="AB447" s="65"/>
      <c r="AC447" s="65"/>
      <c r="AD447" s="65"/>
      <c r="EO447" s="66"/>
      <c r="EP447" s="66"/>
      <c r="EQ447" s="66"/>
      <c r="ER447" s="66"/>
      <c r="ES447" s="66"/>
    </row>
    <row r="448" spans="1:149" ht="12.75">
      <c r="A448" s="148"/>
      <c r="B448" s="119"/>
      <c r="C448" s="116"/>
      <c r="D448" s="116"/>
      <c r="E448" s="116"/>
      <c r="F448" s="116"/>
      <c r="G448" s="116"/>
      <c r="H448" s="116"/>
      <c r="I448" s="116"/>
      <c r="J448" s="116"/>
      <c r="Z448" s="65"/>
      <c r="AA448" s="65"/>
      <c r="AB448" s="65"/>
      <c r="AC448" s="65"/>
      <c r="AD448" s="65"/>
      <c r="EO448" s="66"/>
      <c r="EP448" s="66"/>
      <c r="EQ448" s="66"/>
      <c r="ER448" s="66"/>
      <c r="ES448" s="66"/>
    </row>
    <row r="449" spans="1:149" ht="12.75">
      <c r="A449" s="148"/>
      <c r="B449" s="119"/>
      <c r="C449" s="116"/>
      <c r="D449" s="116"/>
      <c r="E449" s="116"/>
      <c r="F449" s="116"/>
      <c r="G449" s="116"/>
      <c r="H449" s="116"/>
      <c r="I449" s="116"/>
      <c r="J449" s="116"/>
      <c r="Z449" s="65"/>
      <c r="AA449" s="65"/>
      <c r="AB449" s="65"/>
      <c r="AC449" s="65"/>
      <c r="AD449" s="65"/>
      <c r="EO449" s="66"/>
      <c r="EP449" s="66"/>
      <c r="EQ449" s="66"/>
      <c r="ER449" s="66"/>
      <c r="ES449" s="66"/>
    </row>
    <row r="450" spans="1:149" ht="12.75">
      <c r="A450" s="148"/>
      <c r="B450" s="119"/>
      <c r="C450" s="116"/>
      <c r="D450" s="116"/>
      <c r="E450" s="116"/>
      <c r="F450" s="116"/>
      <c r="G450" s="116"/>
      <c r="H450" s="116"/>
      <c r="I450" s="116"/>
      <c r="J450" s="116"/>
      <c r="Z450" s="65"/>
      <c r="AA450" s="65"/>
      <c r="AB450" s="65"/>
      <c r="AC450" s="65"/>
      <c r="AD450" s="65"/>
      <c r="EO450" s="66"/>
      <c r="EP450" s="66"/>
      <c r="EQ450" s="66"/>
      <c r="ER450" s="66"/>
      <c r="ES450" s="66"/>
    </row>
    <row r="451" spans="1:149" ht="12.75">
      <c r="A451" s="148"/>
      <c r="B451" s="119"/>
      <c r="C451" s="116"/>
      <c r="D451" s="116"/>
      <c r="E451" s="116"/>
      <c r="F451" s="116"/>
      <c r="G451" s="116"/>
      <c r="H451" s="116"/>
      <c r="I451" s="116"/>
      <c r="J451" s="116"/>
      <c r="Z451" s="65"/>
      <c r="AA451" s="65"/>
      <c r="AB451" s="65"/>
      <c r="AC451" s="65"/>
      <c r="AD451" s="65"/>
      <c r="EO451" s="66"/>
      <c r="EP451" s="66"/>
      <c r="EQ451" s="66"/>
      <c r="ER451" s="66"/>
      <c r="ES451" s="66"/>
    </row>
    <row r="452" spans="1:149" ht="12.75">
      <c r="A452" s="148"/>
      <c r="B452" s="119"/>
      <c r="C452" s="116"/>
      <c r="D452" s="116"/>
      <c r="E452" s="116"/>
      <c r="F452" s="116"/>
      <c r="G452" s="116"/>
      <c r="H452" s="116"/>
      <c r="I452" s="116"/>
      <c r="J452" s="116"/>
      <c r="Z452" s="65"/>
      <c r="AA452" s="65"/>
      <c r="AB452" s="65"/>
      <c r="AC452" s="65"/>
      <c r="AD452" s="65"/>
      <c r="EO452" s="66"/>
      <c r="EP452" s="66"/>
      <c r="EQ452" s="66"/>
      <c r="ER452" s="66"/>
      <c r="ES452" s="66"/>
    </row>
    <row r="453" spans="1:149" ht="12.75">
      <c r="A453" s="148"/>
      <c r="B453" s="119"/>
      <c r="C453" s="116"/>
      <c r="D453" s="116"/>
      <c r="E453" s="116"/>
      <c r="F453" s="116"/>
      <c r="G453" s="116"/>
      <c r="H453" s="116"/>
      <c r="I453" s="116"/>
      <c r="J453" s="116"/>
      <c r="Z453" s="65"/>
      <c r="AA453" s="65"/>
      <c r="AB453" s="65"/>
      <c r="AC453" s="65"/>
      <c r="AD453" s="65"/>
      <c r="EO453" s="66"/>
      <c r="EP453" s="66"/>
      <c r="EQ453" s="66"/>
      <c r="ER453" s="66"/>
      <c r="ES453" s="66"/>
    </row>
    <row r="454" spans="1:149" ht="12.75">
      <c r="A454" s="148"/>
      <c r="B454" s="119"/>
      <c r="C454" s="116"/>
      <c r="D454" s="116"/>
      <c r="E454" s="116"/>
      <c r="F454" s="116"/>
      <c r="G454" s="116"/>
      <c r="H454" s="116"/>
      <c r="I454" s="116"/>
      <c r="J454" s="116"/>
      <c r="Z454" s="65"/>
      <c r="AA454" s="65"/>
      <c r="AB454" s="65"/>
      <c r="AC454" s="65"/>
      <c r="AD454" s="65"/>
      <c r="EO454" s="66"/>
      <c r="EP454" s="66"/>
      <c r="EQ454" s="66"/>
      <c r="ER454" s="66"/>
      <c r="ES454" s="66"/>
    </row>
    <row r="455" spans="1:149" ht="12.75">
      <c r="A455" s="148"/>
      <c r="B455" s="119"/>
      <c r="C455" s="116"/>
      <c r="D455" s="116"/>
      <c r="E455" s="116"/>
      <c r="F455" s="116"/>
      <c r="G455" s="116"/>
      <c r="H455" s="116"/>
      <c r="I455" s="116"/>
      <c r="J455" s="116"/>
      <c r="Z455" s="65"/>
      <c r="AA455" s="65"/>
      <c r="AB455" s="65"/>
      <c r="AC455" s="65"/>
      <c r="AD455" s="65"/>
      <c r="EO455" s="66"/>
      <c r="EP455" s="66"/>
      <c r="EQ455" s="66"/>
      <c r="ER455" s="66"/>
      <c r="ES455" s="66"/>
    </row>
    <row r="456" spans="1:149" ht="12.75">
      <c r="A456" s="148"/>
      <c r="B456" s="119"/>
      <c r="C456" s="116"/>
      <c r="D456" s="116"/>
      <c r="E456" s="116"/>
      <c r="F456" s="116"/>
      <c r="G456" s="116"/>
      <c r="H456" s="116"/>
      <c r="I456" s="116"/>
      <c r="J456" s="116"/>
      <c r="Z456" s="65"/>
      <c r="AA456" s="65"/>
      <c r="AB456" s="65"/>
      <c r="AC456" s="65"/>
      <c r="AD456" s="65"/>
      <c r="EO456" s="66"/>
      <c r="EP456" s="66"/>
      <c r="EQ456" s="66"/>
      <c r="ER456" s="66"/>
      <c r="ES456" s="66"/>
    </row>
    <row r="457" spans="1:149" ht="12.75">
      <c r="A457" s="148"/>
      <c r="B457" s="119"/>
      <c r="C457" s="116"/>
      <c r="D457" s="116"/>
      <c r="E457" s="116"/>
      <c r="F457" s="116"/>
      <c r="G457" s="116"/>
      <c r="H457" s="116"/>
      <c r="I457" s="116"/>
      <c r="J457" s="116"/>
      <c r="Z457" s="65"/>
      <c r="AA457" s="65"/>
      <c r="AB457" s="65"/>
      <c r="AC457" s="65"/>
      <c r="AD457" s="65"/>
      <c r="EO457" s="66"/>
      <c r="EP457" s="66"/>
      <c r="EQ457" s="66"/>
      <c r="ER457" s="66"/>
      <c r="ES457" s="66"/>
    </row>
    <row r="458" spans="1:149" ht="12.75">
      <c r="A458" s="148"/>
      <c r="B458" s="119"/>
      <c r="C458" s="116"/>
      <c r="D458" s="116"/>
      <c r="E458" s="116"/>
      <c r="F458" s="116"/>
      <c r="G458" s="116"/>
      <c r="H458" s="116"/>
      <c r="I458" s="116"/>
      <c r="J458" s="116"/>
      <c r="Z458" s="65"/>
      <c r="AA458" s="65"/>
      <c r="AB458" s="65"/>
      <c r="AC458" s="65"/>
      <c r="AD458" s="65"/>
      <c r="EO458" s="66"/>
      <c r="EP458" s="66"/>
      <c r="EQ458" s="66"/>
      <c r="ER458" s="66"/>
      <c r="ES458" s="66"/>
    </row>
    <row r="459" spans="1:149" ht="12.75">
      <c r="A459" s="148"/>
      <c r="B459" s="119"/>
      <c r="C459" s="116"/>
      <c r="D459" s="116"/>
      <c r="E459" s="116"/>
      <c r="F459" s="116"/>
      <c r="G459" s="116"/>
      <c r="H459" s="116"/>
      <c r="I459" s="116"/>
      <c r="J459" s="116"/>
      <c r="Z459" s="65"/>
      <c r="AA459" s="65"/>
      <c r="AB459" s="65"/>
      <c r="AC459" s="65"/>
      <c r="AD459" s="65"/>
      <c r="EO459" s="66"/>
      <c r="EP459" s="66"/>
      <c r="EQ459" s="66"/>
      <c r="ER459" s="66"/>
      <c r="ES459" s="66"/>
    </row>
    <row r="460" spans="1:149" ht="12.75">
      <c r="A460" s="148"/>
      <c r="B460" s="119"/>
      <c r="C460" s="116"/>
      <c r="D460" s="116"/>
      <c r="E460" s="116"/>
      <c r="F460" s="116"/>
      <c r="G460" s="116"/>
      <c r="H460" s="116"/>
      <c r="I460" s="116"/>
      <c r="J460" s="116"/>
      <c r="Z460" s="65"/>
      <c r="AA460" s="65"/>
      <c r="AB460" s="65"/>
      <c r="AC460" s="65"/>
      <c r="AD460" s="65"/>
      <c r="EO460" s="66"/>
      <c r="EP460" s="66"/>
      <c r="EQ460" s="66"/>
      <c r="ER460" s="66"/>
      <c r="ES460" s="66"/>
    </row>
    <row r="461" spans="1:149" ht="12.75">
      <c r="A461" s="148"/>
      <c r="B461" s="119"/>
      <c r="C461" s="116"/>
      <c r="D461" s="116"/>
      <c r="E461" s="116"/>
      <c r="F461" s="116"/>
      <c r="G461" s="116"/>
      <c r="H461" s="116"/>
      <c r="I461" s="116"/>
      <c r="J461" s="116"/>
      <c r="Z461" s="65"/>
      <c r="AA461" s="65"/>
      <c r="AB461" s="65"/>
      <c r="AC461" s="65"/>
      <c r="AD461" s="65"/>
      <c r="EO461" s="66"/>
      <c r="EP461" s="66"/>
      <c r="EQ461" s="66"/>
      <c r="ER461" s="66"/>
      <c r="ES461" s="66"/>
    </row>
    <row r="462" spans="1:149" ht="12.75">
      <c r="A462" s="148"/>
      <c r="B462" s="119"/>
      <c r="C462" s="116"/>
      <c r="D462" s="116"/>
      <c r="E462" s="116"/>
      <c r="F462" s="116"/>
      <c r="G462" s="116"/>
      <c r="H462" s="116"/>
      <c r="I462" s="116"/>
      <c r="J462" s="116"/>
      <c r="Z462" s="65"/>
      <c r="AA462" s="65"/>
      <c r="AB462" s="65"/>
      <c r="AC462" s="65"/>
      <c r="AD462" s="65"/>
      <c r="EO462" s="66"/>
      <c r="EP462" s="66"/>
      <c r="EQ462" s="66"/>
      <c r="ER462" s="66"/>
      <c r="ES462" s="66"/>
    </row>
    <row r="463" spans="1:149" ht="12.75">
      <c r="A463" s="148"/>
      <c r="B463" s="119"/>
      <c r="C463" s="116"/>
      <c r="D463" s="116"/>
      <c r="E463" s="116"/>
      <c r="F463" s="116"/>
      <c r="G463" s="116"/>
      <c r="H463" s="116"/>
      <c r="I463" s="116"/>
      <c r="J463" s="116"/>
      <c r="Z463" s="65"/>
      <c r="AA463" s="65"/>
      <c r="AB463" s="65"/>
      <c r="AC463" s="65"/>
      <c r="AD463" s="65"/>
      <c r="EO463" s="66"/>
      <c r="EP463" s="66"/>
      <c r="EQ463" s="66"/>
      <c r="ER463" s="66"/>
      <c r="ES463" s="66"/>
    </row>
    <row r="464" spans="1:149" ht="12.75">
      <c r="A464" s="148"/>
      <c r="B464" s="119"/>
      <c r="C464" s="116"/>
      <c r="D464" s="116"/>
      <c r="E464" s="116"/>
      <c r="F464" s="116"/>
      <c r="G464" s="116"/>
      <c r="H464" s="116"/>
      <c r="I464" s="116"/>
      <c r="J464" s="116"/>
      <c r="Z464" s="65"/>
      <c r="AA464" s="65"/>
      <c r="AB464" s="65"/>
      <c r="AC464" s="65"/>
      <c r="AD464" s="65"/>
      <c r="EO464" s="66"/>
      <c r="EP464" s="66"/>
      <c r="EQ464" s="66"/>
      <c r="ER464" s="66"/>
      <c r="ES464" s="66"/>
    </row>
    <row r="465" spans="1:149" ht="12.75">
      <c r="A465" s="148"/>
      <c r="B465" s="119"/>
      <c r="C465" s="116"/>
      <c r="D465" s="116"/>
      <c r="E465" s="116"/>
      <c r="F465" s="116"/>
      <c r="G465" s="116"/>
      <c r="H465" s="116"/>
      <c r="I465" s="116"/>
      <c r="J465" s="116"/>
      <c r="Z465" s="65"/>
      <c r="AA465" s="65"/>
      <c r="AB465" s="65"/>
      <c r="AC465" s="65"/>
      <c r="AD465" s="65"/>
      <c r="EO465" s="66"/>
      <c r="EP465" s="66"/>
      <c r="EQ465" s="66"/>
      <c r="ER465" s="66"/>
      <c r="ES465" s="66"/>
    </row>
    <row r="466" spans="1:149" ht="12.75">
      <c r="A466" s="148"/>
      <c r="B466" s="119"/>
      <c r="C466" s="116"/>
      <c r="D466" s="116"/>
      <c r="E466" s="116"/>
      <c r="F466" s="116"/>
      <c r="G466" s="116"/>
      <c r="H466" s="116"/>
      <c r="I466" s="116"/>
      <c r="J466" s="116"/>
      <c r="Z466" s="65"/>
      <c r="AA466" s="65"/>
      <c r="AB466" s="65"/>
      <c r="AC466" s="65"/>
      <c r="AD466" s="65"/>
      <c r="EO466" s="66"/>
      <c r="EP466" s="66"/>
      <c r="EQ466" s="66"/>
      <c r="ER466" s="66"/>
      <c r="ES466" s="66"/>
    </row>
    <row r="467" spans="1:149" ht="12.75">
      <c r="A467" s="148"/>
      <c r="B467" s="119"/>
      <c r="C467" s="116"/>
      <c r="D467" s="116"/>
      <c r="E467" s="116"/>
      <c r="F467" s="116"/>
      <c r="G467" s="116"/>
      <c r="H467" s="116"/>
      <c r="I467" s="116"/>
      <c r="J467" s="116"/>
      <c r="Z467" s="65"/>
      <c r="AA467" s="65"/>
      <c r="AB467" s="65"/>
      <c r="AC467" s="65"/>
      <c r="AD467" s="65"/>
      <c r="EO467" s="66"/>
      <c r="EP467" s="66"/>
      <c r="EQ467" s="66"/>
      <c r="ER467" s="66"/>
      <c r="ES467" s="66"/>
    </row>
    <row r="468" spans="1:149" ht="12.75">
      <c r="A468" s="148"/>
      <c r="B468" s="119"/>
      <c r="C468" s="116"/>
      <c r="D468" s="116"/>
      <c r="E468" s="116"/>
      <c r="F468" s="116"/>
      <c r="G468" s="116"/>
      <c r="H468" s="116"/>
      <c r="I468" s="116"/>
      <c r="J468" s="116"/>
      <c r="Z468" s="65"/>
      <c r="AA468" s="65"/>
      <c r="AB468" s="65"/>
      <c r="AC468" s="65"/>
      <c r="AD468" s="65"/>
      <c r="EO468" s="66"/>
      <c r="EP468" s="66"/>
      <c r="EQ468" s="66"/>
      <c r="ER468" s="66"/>
      <c r="ES468" s="66"/>
    </row>
    <row r="469" spans="1:149" ht="12.75">
      <c r="A469" s="148"/>
      <c r="B469" s="119"/>
      <c r="C469" s="116"/>
      <c r="D469" s="116"/>
      <c r="E469" s="116"/>
      <c r="F469" s="116"/>
      <c r="G469" s="116"/>
      <c r="H469" s="116"/>
      <c r="I469" s="116"/>
      <c r="J469" s="116"/>
      <c r="Z469" s="65"/>
      <c r="AA469" s="65"/>
      <c r="AB469" s="65"/>
      <c r="AC469" s="65"/>
      <c r="AD469" s="65"/>
      <c r="EO469" s="66"/>
      <c r="EP469" s="66"/>
      <c r="EQ469" s="66"/>
      <c r="ER469" s="66"/>
      <c r="ES469" s="66"/>
    </row>
    <row r="470" spans="1:149" ht="12.75">
      <c r="A470" s="148"/>
      <c r="B470" s="119"/>
      <c r="C470" s="116"/>
      <c r="D470" s="116"/>
      <c r="E470" s="116"/>
      <c r="F470" s="116"/>
      <c r="G470" s="116"/>
      <c r="H470" s="116"/>
      <c r="I470" s="116"/>
      <c r="J470" s="116"/>
      <c r="Z470" s="65"/>
      <c r="AA470" s="65"/>
      <c r="AB470" s="65"/>
      <c r="AC470" s="65"/>
      <c r="AD470" s="65"/>
      <c r="EO470" s="66"/>
      <c r="EP470" s="66"/>
      <c r="EQ470" s="66"/>
      <c r="ER470" s="66"/>
      <c r="ES470" s="66"/>
    </row>
    <row r="471" spans="1:149" ht="12.75">
      <c r="A471" s="148"/>
      <c r="B471" s="119"/>
      <c r="C471" s="116"/>
      <c r="D471" s="116"/>
      <c r="E471" s="116"/>
      <c r="F471" s="116"/>
      <c r="G471" s="116"/>
      <c r="H471" s="116"/>
      <c r="I471" s="116"/>
      <c r="J471" s="116"/>
      <c r="Z471" s="65"/>
      <c r="AA471" s="65"/>
      <c r="AB471" s="65"/>
      <c r="AC471" s="65"/>
      <c r="AD471" s="65"/>
      <c r="EO471" s="66"/>
      <c r="EP471" s="66"/>
      <c r="EQ471" s="66"/>
      <c r="ER471" s="66"/>
      <c r="ES471" s="66"/>
    </row>
    <row r="472" spans="1:149" ht="12.75">
      <c r="A472" s="148"/>
      <c r="B472" s="119"/>
      <c r="C472" s="116"/>
      <c r="D472" s="116"/>
      <c r="E472" s="116"/>
      <c r="F472" s="116"/>
      <c r="G472" s="116"/>
      <c r="H472" s="116"/>
      <c r="I472" s="116"/>
      <c r="J472" s="116"/>
      <c r="Z472" s="65"/>
      <c r="AA472" s="65"/>
      <c r="AB472" s="65"/>
      <c r="AC472" s="65"/>
      <c r="AD472" s="65"/>
      <c r="EO472" s="66"/>
      <c r="EP472" s="66"/>
      <c r="EQ472" s="66"/>
      <c r="ER472" s="66"/>
      <c r="ES472" s="66"/>
    </row>
    <row r="473" spans="1:149" ht="12.75">
      <c r="A473" s="148"/>
      <c r="B473" s="119"/>
      <c r="C473" s="116"/>
      <c r="D473" s="116"/>
      <c r="E473" s="116"/>
      <c r="F473" s="116"/>
      <c r="G473" s="116"/>
      <c r="H473" s="116"/>
      <c r="I473" s="116"/>
      <c r="J473" s="116"/>
      <c r="Z473" s="65"/>
      <c r="AA473" s="65"/>
      <c r="AB473" s="65"/>
      <c r="AC473" s="65"/>
      <c r="AD473" s="65"/>
      <c r="EO473" s="66"/>
      <c r="EP473" s="66"/>
      <c r="EQ473" s="66"/>
      <c r="ER473" s="66"/>
      <c r="ES473" s="66"/>
    </row>
    <row r="474" spans="1:149" ht="12.75">
      <c r="A474" s="148"/>
      <c r="B474" s="119"/>
      <c r="C474" s="116"/>
      <c r="D474" s="116"/>
      <c r="E474" s="116"/>
      <c r="F474" s="116"/>
      <c r="G474" s="116"/>
      <c r="H474" s="116"/>
      <c r="I474" s="116"/>
      <c r="J474" s="116"/>
      <c r="Z474" s="65"/>
      <c r="AA474" s="65"/>
      <c r="AB474" s="65"/>
      <c r="AC474" s="65"/>
      <c r="AD474" s="65"/>
      <c r="EO474" s="66"/>
      <c r="EP474" s="66"/>
      <c r="EQ474" s="66"/>
      <c r="ER474" s="66"/>
      <c r="ES474" s="66"/>
    </row>
    <row r="475" spans="1:149" ht="12.75">
      <c r="A475" s="148"/>
      <c r="B475" s="119"/>
      <c r="C475" s="116"/>
      <c r="D475" s="116"/>
      <c r="E475" s="116"/>
      <c r="F475" s="116"/>
      <c r="G475" s="116"/>
      <c r="H475" s="116"/>
      <c r="I475" s="116"/>
      <c r="J475" s="116"/>
      <c r="Z475" s="65"/>
      <c r="AA475" s="65"/>
      <c r="AB475" s="65"/>
      <c r="AC475" s="65"/>
      <c r="AD475" s="65"/>
      <c r="EO475" s="66"/>
      <c r="EP475" s="66"/>
      <c r="EQ475" s="66"/>
      <c r="ER475" s="66"/>
      <c r="ES475" s="66"/>
    </row>
    <row r="476" spans="1:149" ht="12.75">
      <c r="A476" s="148"/>
      <c r="B476" s="119"/>
      <c r="C476" s="116"/>
      <c r="D476" s="116"/>
      <c r="E476" s="116"/>
      <c r="F476" s="116"/>
      <c r="G476" s="116"/>
      <c r="H476" s="116"/>
      <c r="I476" s="116"/>
      <c r="J476" s="116"/>
      <c r="Z476" s="65"/>
      <c r="AA476" s="65"/>
      <c r="AB476" s="65"/>
      <c r="AC476" s="65"/>
      <c r="AD476" s="65"/>
      <c r="EO476" s="66"/>
      <c r="EP476" s="66"/>
      <c r="EQ476" s="66"/>
      <c r="ER476" s="66"/>
      <c r="ES476" s="66"/>
    </row>
    <row r="477" spans="1:149" ht="12.75">
      <c r="A477" s="148"/>
      <c r="B477" s="119"/>
      <c r="C477" s="116"/>
      <c r="D477" s="116"/>
      <c r="E477" s="116"/>
      <c r="F477" s="116"/>
      <c r="G477" s="116"/>
      <c r="H477" s="116"/>
      <c r="I477" s="116"/>
      <c r="J477" s="116"/>
      <c r="Z477" s="65"/>
      <c r="AA477" s="65"/>
      <c r="AB477" s="65"/>
      <c r="AC477" s="65"/>
      <c r="AD477" s="65"/>
      <c r="EO477" s="66"/>
      <c r="EP477" s="66"/>
      <c r="EQ477" s="66"/>
      <c r="ER477" s="66"/>
      <c r="ES477" s="66"/>
    </row>
    <row r="478" spans="1:149" ht="12.75">
      <c r="A478" s="148"/>
      <c r="B478" s="119"/>
      <c r="C478" s="116"/>
      <c r="D478" s="116"/>
      <c r="E478" s="116"/>
      <c r="F478" s="116"/>
      <c r="G478" s="116"/>
      <c r="H478" s="116"/>
      <c r="I478" s="116"/>
      <c r="J478" s="116"/>
      <c r="Z478" s="65"/>
      <c r="AA478" s="65"/>
      <c r="AB478" s="65"/>
      <c r="AC478" s="65"/>
      <c r="AD478" s="65"/>
      <c r="EO478" s="66"/>
      <c r="EP478" s="66"/>
      <c r="EQ478" s="66"/>
      <c r="ER478" s="66"/>
      <c r="ES478" s="66"/>
    </row>
    <row r="479" spans="1:149" ht="12.75">
      <c r="A479" s="148"/>
      <c r="B479" s="119"/>
      <c r="C479" s="116"/>
      <c r="D479" s="116"/>
      <c r="E479" s="116"/>
      <c r="F479" s="116"/>
      <c r="G479" s="116"/>
      <c r="H479" s="116"/>
      <c r="I479" s="116"/>
      <c r="J479" s="116"/>
      <c r="Z479" s="65"/>
      <c r="AA479" s="65"/>
      <c r="AB479" s="65"/>
      <c r="AC479" s="65"/>
      <c r="AD479" s="65"/>
      <c r="EO479" s="66"/>
      <c r="EP479" s="66"/>
      <c r="EQ479" s="66"/>
      <c r="ER479" s="66"/>
      <c r="ES479" s="66"/>
    </row>
    <row r="480" spans="1:149" ht="12.75">
      <c r="A480" s="148"/>
      <c r="B480" s="119"/>
      <c r="C480" s="116"/>
      <c r="D480" s="116"/>
      <c r="E480" s="116"/>
      <c r="F480" s="116"/>
      <c r="G480" s="116"/>
      <c r="H480" s="116"/>
      <c r="I480" s="116"/>
      <c r="J480" s="116"/>
      <c r="Z480" s="65"/>
      <c r="AA480" s="65"/>
      <c r="AB480" s="65"/>
      <c r="AC480" s="65"/>
      <c r="AD480" s="65"/>
      <c r="EO480" s="66"/>
      <c r="EP480" s="66"/>
      <c r="EQ480" s="66"/>
      <c r="ER480" s="66"/>
      <c r="ES480" s="66"/>
    </row>
    <row r="481" spans="1:149" ht="12.75">
      <c r="A481" s="148"/>
      <c r="B481" s="119"/>
      <c r="C481" s="116"/>
      <c r="D481" s="116"/>
      <c r="E481" s="116"/>
      <c r="F481" s="116"/>
      <c r="G481" s="116"/>
      <c r="H481" s="116"/>
      <c r="I481" s="116"/>
      <c r="J481" s="116"/>
      <c r="Z481" s="65"/>
      <c r="AA481" s="65"/>
      <c r="AB481" s="65"/>
      <c r="AC481" s="65"/>
      <c r="AD481" s="65"/>
      <c r="EO481" s="66"/>
      <c r="EP481" s="66"/>
      <c r="EQ481" s="66"/>
      <c r="ER481" s="66"/>
      <c r="ES481" s="66"/>
    </row>
    <row r="482" spans="1:149" ht="12.75">
      <c r="A482" s="148"/>
      <c r="B482" s="119"/>
      <c r="C482" s="116"/>
      <c r="D482" s="116"/>
      <c r="E482" s="116"/>
      <c r="F482" s="116"/>
      <c r="G482" s="116"/>
      <c r="H482" s="116"/>
      <c r="I482" s="116"/>
      <c r="J482" s="116"/>
      <c r="Z482" s="65"/>
      <c r="AA482" s="65"/>
      <c r="AB482" s="65"/>
      <c r="AC482" s="65"/>
      <c r="AD482" s="65"/>
      <c r="EO482" s="66"/>
      <c r="EP482" s="66"/>
      <c r="EQ482" s="66"/>
      <c r="ER482" s="66"/>
      <c r="ES482" s="66"/>
    </row>
    <row r="483" spans="1:149" ht="12.75">
      <c r="A483" s="148"/>
      <c r="B483" s="119"/>
      <c r="C483" s="116"/>
      <c r="D483" s="116"/>
      <c r="E483" s="116"/>
      <c r="F483" s="116"/>
      <c r="G483" s="116"/>
      <c r="H483" s="116"/>
      <c r="I483" s="116"/>
      <c r="J483" s="116"/>
      <c r="Z483" s="65"/>
      <c r="AA483" s="65"/>
      <c r="AB483" s="65"/>
      <c r="AC483" s="65"/>
      <c r="AD483" s="65"/>
      <c r="EO483" s="66"/>
      <c r="EP483" s="66"/>
      <c r="EQ483" s="66"/>
      <c r="ER483" s="66"/>
      <c r="ES483" s="66"/>
    </row>
    <row r="484" spans="1:149" ht="12.75">
      <c r="A484" s="148"/>
      <c r="B484" s="119"/>
      <c r="C484" s="116"/>
      <c r="D484" s="116"/>
      <c r="E484" s="116"/>
      <c r="F484" s="116"/>
      <c r="G484" s="116"/>
      <c r="H484" s="116"/>
      <c r="I484" s="116"/>
      <c r="J484" s="116"/>
      <c r="Z484" s="65"/>
      <c r="AA484" s="65"/>
      <c r="AB484" s="65"/>
      <c r="AC484" s="65"/>
      <c r="AD484" s="65"/>
      <c r="EO484" s="66"/>
      <c r="EP484" s="66"/>
      <c r="EQ484" s="66"/>
      <c r="ER484" s="66"/>
      <c r="ES484" s="66"/>
    </row>
    <row r="485" spans="1:149" ht="12.75">
      <c r="A485" s="148"/>
      <c r="B485" s="119"/>
      <c r="C485" s="116"/>
      <c r="D485" s="116"/>
      <c r="E485" s="116"/>
      <c r="F485" s="116"/>
      <c r="G485" s="116"/>
      <c r="H485" s="116"/>
      <c r="I485" s="116"/>
      <c r="J485" s="116"/>
      <c r="Z485" s="65"/>
      <c r="AA485" s="65"/>
      <c r="AB485" s="65"/>
      <c r="AC485" s="65"/>
      <c r="AD485" s="65"/>
      <c r="EO485" s="66"/>
      <c r="EP485" s="66"/>
      <c r="EQ485" s="66"/>
      <c r="ER485" s="66"/>
      <c r="ES485" s="66"/>
    </row>
    <row r="486" spans="1:149" ht="12.75">
      <c r="A486" s="148"/>
      <c r="B486" s="119"/>
      <c r="C486" s="116"/>
      <c r="D486" s="116"/>
      <c r="E486" s="116"/>
      <c r="F486" s="116"/>
      <c r="G486" s="116"/>
      <c r="H486" s="116"/>
      <c r="I486" s="116"/>
      <c r="J486" s="116"/>
      <c r="Z486" s="65"/>
      <c r="AA486" s="65"/>
      <c r="AB486" s="65"/>
      <c r="AC486" s="65"/>
      <c r="AD486" s="65"/>
      <c r="EO486" s="66"/>
      <c r="EP486" s="66"/>
      <c r="EQ486" s="66"/>
      <c r="ER486" s="66"/>
      <c r="ES486" s="66"/>
    </row>
    <row r="487" spans="1:149" ht="12.75">
      <c r="A487" s="148"/>
      <c r="B487" s="119"/>
      <c r="C487" s="116"/>
      <c r="D487" s="116"/>
      <c r="E487" s="116"/>
      <c r="F487" s="116"/>
      <c r="G487" s="116"/>
      <c r="H487" s="116"/>
      <c r="I487" s="116"/>
      <c r="J487" s="116"/>
      <c r="Z487" s="65"/>
      <c r="AA487" s="65"/>
      <c r="AB487" s="65"/>
      <c r="AC487" s="65"/>
      <c r="AD487" s="65"/>
      <c r="EO487" s="66"/>
      <c r="EP487" s="66"/>
      <c r="EQ487" s="66"/>
      <c r="ER487" s="66"/>
      <c r="ES487" s="66"/>
    </row>
    <row r="488" spans="1:149" ht="12.75">
      <c r="A488" s="148"/>
      <c r="B488" s="119"/>
      <c r="C488" s="116"/>
      <c r="D488" s="116"/>
      <c r="E488" s="116"/>
      <c r="F488" s="116"/>
      <c r="G488" s="116"/>
      <c r="H488" s="116"/>
      <c r="I488" s="116"/>
      <c r="J488" s="116"/>
      <c r="Z488" s="65"/>
      <c r="AA488" s="65"/>
      <c r="AB488" s="65"/>
      <c r="AC488" s="65"/>
      <c r="AD488" s="65"/>
      <c r="EO488" s="66"/>
      <c r="EP488" s="66"/>
      <c r="EQ488" s="66"/>
      <c r="ER488" s="66"/>
      <c r="ES488" s="66"/>
    </row>
    <row r="489" spans="1:149" ht="12.75">
      <c r="A489" s="148"/>
      <c r="B489" s="119"/>
      <c r="C489" s="116"/>
      <c r="D489" s="116"/>
      <c r="E489" s="116"/>
      <c r="F489" s="116"/>
      <c r="G489" s="116"/>
      <c r="H489" s="116"/>
      <c r="I489" s="116"/>
      <c r="J489" s="116"/>
      <c r="Z489" s="65"/>
      <c r="AA489" s="65"/>
      <c r="AB489" s="65"/>
      <c r="AC489" s="65"/>
      <c r="AD489" s="65"/>
      <c r="EO489" s="66"/>
      <c r="EP489" s="66"/>
      <c r="EQ489" s="66"/>
      <c r="ER489" s="66"/>
      <c r="ES489" s="66"/>
    </row>
    <row r="490" spans="1:149" ht="12.75">
      <c r="A490" s="148"/>
      <c r="B490" s="119"/>
      <c r="C490" s="116"/>
      <c r="D490" s="116"/>
      <c r="E490" s="116"/>
      <c r="F490" s="116"/>
      <c r="G490" s="116"/>
      <c r="H490" s="116"/>
      <c r="I490" s="116"/>
      <c r="J490" s="116"/>
      <c r="Z490" s="65"/>
      <c r="AA490" s="65"/>
      <c r="AB490" s="65"/>
      <c r="AC490" s="65"/>
      <c r="AD490" s="65"/>
      <c r="EO490" s="66"/>
      <c r="EP490" s="66"/>
      <c r="EQ490" s="66"/>
      <c r="ER490" s="66"/>
      <c r="ES490" s="66"/>
    </row>
    <row r="491" spans="1:149" ht="12.75">
      <c r="A491" s="148"/>
      <c r="B491" s="119"/>
      <c r="C491" s="116"/>
      <c r="D491" s="116"/>
      <c r="E491" s="116"/>
      <c r="F491" s="116"/>
      <c r="G491" s="116"/>
      <c r="H491" s="116"/>
      <c r="I491" s="116"/>
      <c r="J491" s="116"/>
      <c r="Z491" s="65"/>
      <c r="AA491" s="65"/>
      <c r="AB491" s="65"/>
      <c r="AC491" s="65"/>
      <c r="AD491" s="65"/>
      <c r="EO491" s="66"/>
      <c r="EP491" s="66"/>
      <c r="EQ491" s="66"/>
      <c r="ER491" s="66"/>
      <c r="ES491" s="66"/>
    </row>
    <row r="492" spans="1:149" ht="12.75">
      <c r="A492" s="148"/>
      <c r="B492" s="119"/>
      <c r="C492" s="116"/>
      <c r="D492" s="116"/>
      <c r="E492" s="116"/>
      <c r="F492" s="116"/>
      <c r="G492" s="116"/>
      <c r="H492" s="116"/>
      <c r="I492" s="116"/>
      <c r="J492" s="116"/>
      <c r="Z492" s="65"/>
      <c r="AA492" s="65"/>
      <c r="AB492" s="65"/>
      <c r="AC492" s="65"/>
      <c r="AD492" s="65"/>
      <c r="EO492" s="66"/>
      <c r="EP492" s="66"/>
      <c r="EQ492" s="66"/>
      <c r="ER492" s="66"/>
      <c r="ES492" s="66"/>
    </row>
    <row r="493" spans="1:149" ht="12.75">
      <c r="A493" s="148"/>
      <c r="B493" s="119"/>
      <c r="C493" s="116"/>
      <c r="D493" s="116"/>
      <c r="E493" s="116"/>
      <c r="F493" s="116"/>
      <c r="G493" s="116"/>
      <c r="H493" s="116"/>
      <c r="I493" s="116"/>
      <c r="J493" s="116"/>
      <c r="Z493" s="65"/>
      <c r="AA493" s="65"/>
      <c r="AB493" s="65"/>
      <c r="AC493" s="65"/>
      <c r="AD493" s="65"/>
      <c r="EO493" s="66"/>
      <c r="EP493" s="66"/>
      <c r="EQ493" s="66"/>
      <c r="ER493" s="66"/>
      <c r="ES493" s="66"/>
    </row>
    <row r="494" spans="1:149" ht="12.75">
      <c r="A494" s="148"/>
      <c r="B494" s="119"/>
      <c r="C494" s="116"/>
      <c r="D494" s="116"/>
      <c r="E494" s="116"/>
      <c r="F494" s="116"/>
      <c r="G494" s="116"/>
      <c r="H494" s="116"/>
      <c r="I494" s="116"/>
      <c r="J494" s="116"/>
      <c r="Z494" s="65"/>
      <c r="AA494" s="65"/>
      <c r="AB494" s="65"/>
      <c r="AC494" s="65"/>
      <c r="AD494" s="65"/>
      <c r="EO494" s="66"/>
      <c r="EP494" s="66"/>
      <c r="EQ494" s="66"/>
      <c r="ER494" s="66"/>
      <c r="ES494" s="66"/>
    </row>
    <row r="495" spans="1:149" ht="12.75">
      <c r="A495" s="148"/>
      <c r="B495" s="119"/>
      <c r="C495" s="116"/>
      <c r="D495" s="116"/>
      <c r="E495" s="116"/>
      <c r="F495" s="116"/>
      <c r="G495" s="116"/>
      <c r="H495" s="116"/>
      <c r="I495" s="116"/>
      <c r="J495" s="116"/>
      <c r="Z495" s="65"/>
      <c r="AA495" s="65"/>
      <c r="AB495" s="65"/>
      <c r="AC495" s="65"/>
      <c r="AD495" s="65"/>
      <c r="EO495" s="66"/>
      <c r="EP495" s="66"/>
      <c r="EQ495" s="66"/>
      <c r="ER495" s="66"/>
      <c r="ES495" s="66"/>
    </row>
    <row r="496" spans="1:149" ht="12.75">
      <c r="A496" s="148"/>
      <c r="B496" s="119"/>
      <c r="C496" s="116"/>
      <c r="D496" s="116"/>
      <c r="E496" s="116"/>
      <c r="F496" s="116"/>
      <c r="G496" s="116"/>
      <c r="H496" s="116"/>
      <c r="I496" s="116"/>
      <c r="J496" s="116"/>
      <c r="Z496" s="65"/>
      <c r="AA496" s="65"/>
      <c r="AB496" s="65"/>
      <c r="AC496" s="65"/>
      <c r="AD496" s="65"/>
      <c r="EO496" s="66"/>
      <c r="EP496" s="66"/>
      <c r="EQ496" s="66"/>
      <c r="ER496" s="66"/>
      <c r="ES496" s="66"/>
    </row>
    <row r="497" spans="1:149" ht="12.75">
      <c r="A497" s="148"/>
      <c r="B497" s="119"/>
      <c r="C497" s="116"/>
      <c r="D497" s="116"/>
      <c r="E497" s="116"/>
      <c r="F497" s="116"/>
      <c r="G497" s="116"/>
      <c r="H497" s="116"/>
      <c r="I497" s="116"/>
      <c r="J497" s="116"/>
      <c r="Z497" s="65"/>
      <c r="AA497" s="65"/>
      <c r="AB497" s="65"/>
      <c r="AC497" s="65"/>
      <c r="AD497" s="65"/>
      <c r="EO497" s="66"/>
      <c r="EP497" s="66"/>
      <c r="EQ497" s="66"/>
      <c r="ER497" s="66"/>
      <c r="ES497" s="66"/>
    </row>
    <row r="498" spans="1:149" ht="12.75">
      <c r="A498" s="148"/>
      <c r="B498" s="119"/>
      <c r="C498" s="116"/>
      <c r="D498" s="116"/>
      <c r="E498" s="116"/>
      <c r="F498" s="116"/>
      <c r="G498" s="116"/>
      <c r="H498" s="116"/>
      <c r="I498" s="116"/>
      <c r="J498" s="116"/>
      <c r="Z498" s="65"/>
      <c r="AA498" s="65"/>
      <c r="AB498" s="65"/>
      <c r="AC498" s="65"/>
      <c r="AD498" s="65"/>
      <c r="EO498" s="66"/>
      <c r="EP498" s="66"/>
      <c r="EQ498" s="66"/>
      <c r="ER498" s="66"/>
      <c r="ES498" s="66"/>
    </row>
    <row r="499" spans="1:149" ht="12.75">
      <c r="A499" s="148"/>
      <c r="B499" s="119"/>
      <c r="C499" s="116"/>
      <c r="D499" s="116"/>
      <c r="E499" s="116"/>
      <c r="F499" s="116"/>
      <c r="G499" s="116"/>
      <c r="H499" s="116"/>
      <c r="I499" s="116"/>
      <c r="J499" s="116"/>
      <c r="Z499" s="65"/>
      <c r="AA499" s="65"/>
      <c r="AB499" s="65"/>
      <c r="AC499" s="65"/>
      <c r="AD499" s="65"/>
      <c r="EO499" s="66"/>
      <c r="EP499" s="66"/>
      <c r="EQ499" s="66"/>
      <c r="ER499" s="66"/>
      <c r="ES499" s="66"/>
    </row>
    <row r="500" spans="1:149" ht="12.75">
      <c r="A500" s="148"/>
      <c r="B500" s="119"/>
      <c r="C500" s="116"/>
      <c r="D500" s="116"/>
      <c r="E500" s="116"/>
      <c r="F500" s="116"/>
      <c r="G500" s="116"/>
      <c r="H500" s="116"/>
      <c r="I500" s="116"/>
      <c r="J500" s="116"/>
      <c r="Z500" s="65"/>
      <c r="AA500" s="65"/>
      <c r="AB500" s="65"/>
      <c r="AC500" s="65"/>
      <c r="AD500" s="65"/>
      <c r="EO500" s="66"/>
      <c r="EP500" s="66"/>
      <c r="EQ500" s="66"/>
      <c r="ER500" s="66"/>
      <c r="ES500" s="66"/>
    </row>
    <row r="501" spans="1:149" ht="12.75">
      <c r="A501" s="148"/>
      <c r="B501" s="119"/>
      <c r="C501" s="116"/>
      <c r="D501" s="116"/>
      <c r="E501" s="116"/>
      <c r="F501" s="116"/>
      <c r="G501" s="116"/>
      <c r="H501" s="116"/>
      <c r="I501" s="116"/>
      <c r="J501" s="116"/>
      <c r="Z501" s="65"/>
      <c r="AA501" s="65"/>
      <c r="AB501" s="65"/>
      <c r="AC501" s="65"/>
      <c r="AD501" s="65"/>
      <c r="EO501" s="66"/>
      <c r="EP501" s="66"/>
      <c r="EQ501" s="66"/>
      <c r="ER501" s="66"/>
      <c r="ES501" s="66"/>
    </row>
    <row r="502" spans="1:149" ht="12.75">
      <c r="A502" s="148"/>
      <c r="B502" s="119"/>
      <c r="C502" s="116"/>
      <c r="D502" s="116"/>
      <c r="E502" s="116"/>
      <c r="F502" s="116"/>
      <c r="G502" s="116"/>
      <c r="H502" s="116"/>
      <c r="I502" s="116"/>
      <c r="J502" s="116"/>
      <c r="Z502" s="65"/>
      <c r="AA502" s="65"/>
      <c r="AB502" s="65"/>
      <c r="AC502" s="65"/>
      <c r="AD502" s="65"/>
      <c r="EO502" s="66"/>
      <c r="EP502" s="66"/>
      <c r="EQ502" s="66"/>
      <c r="ER502" s="66"/>
      <c r="ES502" s="66"/>
    </row>
    <row r="503" spans="1:149" ht="12.75">
      <c r="A503" s="148"/>
      <c r="B503" s="119"/>
      <c r="C503" s="116"/>
      <c r="D503" s="116"/>
      <c r="E503" s="116"/>
      <c r="F503" s="116"/>
      <c r="G503" s="116"/>
      <c r="H503" s="116"/>
      <c r="I503" s="116"/>
      <c r="J503" s="116"/>
      <c r="Z503" s="65"/>
      <c r="AA503" s="65"/>
      <c r="AB503" s="65"/>
      <c r="AC503" s="65"/>
      <c r="AD503" s="65"/>
      <c r="EO503" s="66"/>
      <c r="EP503" s="66"/>
      <c r="EQ503" s="66"/>
      <c r="ER503" s="66"/>
      <c r="ES503" s="66"/>
    </row>
    <row r="504" spans="1:149" ht="12.75">
      <c r="A504" s="148"/>
      <c r="B504" s="119"/>
      <c r="C504" s="116"/>
      <c r="D504" s="116"/>
      <c r="E504" s="116"/>
      <c r="F504" s="116"/>
      <c r="G504" s="116"/>
      <c r="H504" s="116"/>
      <c r="I504" s="116"/>
      <c r="J504" s="116"/>
      <c r="Z504" s="65"/>
      <c r="AA504" s="65"/>
      <c r="AB504" s="65"/>
      <c r="AC504" s="65"/>
      <c r="AD504" s="65"/>
      <c r="EO504" s="66"/>
      <c r="EP504" s="66"/>
      <c r="EQ504" s="66"/>
      <c r="ER504" s="66"/>
      <c r="ES504" s="66"/>
    </row>
    <row r="505" spans="1:149" ht="12.75">
      <c r="A505" s="148"/>
      <c r="B505" s="119"/>
      <c r="C505" s="116"/>
      <c r="D505" s="116"/>
      <c r="E505" s="116"/>
      <c r="F505" s="116"/>
      <c r="G505" s="116"/>
      <c r="H505" s="116"/>
      <c r="I505" s="116"/>
      <c r="J505" s="116"/>
      <c r="Z505" s="65"/>
      <c r="AA505" s="65"/>
      <c r="AB505" s="65"/>
      <c r="AC505" s="65"/>
      <c r="AD505" s="65"/>
      <c r="EO505" s="66"/>
      <c r="EP505" s="66"/>
      <c r="EQ505" s="66"/>
      <c r="ER505" s="66"/>
      <c r="ES505" s="66"/>
    </row>
    <row r="506" spans="1:149" ht="12.75">
      <c r="A506" s="148"/>
      <c r="B506" s="119"/>
      <c r="C506" s="116"/>
      <c r="D506" s="116"/>
      <c r="E506" s="116"/>
      <c r="F506" s="116"/>
      <c r="G506" s="116"/>
      <c r="H506" s="116"/>
      <c r="I506" s="116"/>
      <c r="J506" s="116"/>
      <c r="Z506" s="65"/>
      <c r="AA506" s="65"/>
      <c r="AB506" s="65"/>
      <c r="AC506" s="65"/>
      <c r="AD506" s="65"/>
      <c r="EO506" s="66"/>
      <c r="EP506" s="66"/>
      <c r="EQ506" s="66"/>
      <c r="ER506" s="66"/>
      <c r="ES506" s="66"/>
    </row>
    <row r="507" spans="1:149" ht="12.75">
      <c r="A507" s="148"/>
      <c r="B507" s="119"/>
      <c r="C507" s="116"/>
      <c r="D507" s="116"/>
      <c r="E507" s="116"/>
      <c r="F507" s="116"/>
      <c r="G507" s="116"/>
      <c r="H507" s="116"/>
      <c r="I507" s="116"/>
      <c r="J507" s="116"/>
      <c r="Z507" s="65"/>
      <c r="AA507" s="65"/>
      <c r="AB507" s="65"/>
      <c r="AC507" s="65"/>
      <c r="AD507" s="65"/>
      <c r="EO507" s="66"/>
      <c r="EP507" s="66"/>
      <c r="EQ507" s="66"/>
      <c r="ER507" s="66"/>
      <c r="ES507" s="66"/>
    </row>
    <row r="508" spans="1:149" ht="12.75">
      <c r="A508" s="148"/>
      <c r="B508" s="119"/>
      <c r="C508" s="116"/>
      <c r="D508" s="116"/>
      <c r="E508" s="116"/>
      <c r="F508" s="116"/>
      <c r="G508" s="116"/>
      <c r="H508" s="116"/>
      <c r="I508" s="116"/>
      <c r="J508" s="116"/>
      <c r="Z508" s="65"/>
      <c r="AA508" s="65"/>
      <c r="AB508" s="65"/>
      <c r="AC508" s="65"/>
      <c r="AD508" s="65"/>
      <c r="EO508" s="66"/>
      <c r="EP508" s="66"/>
      <c r="EQ508" s="66"/>
      <c r="ER508" s="66"/>
      <c r="ES508" s="66"/>
    </row>
    <row r="509" spans="1:149" ht="12.75">
      <c r="A509" s="148"/>
      <c r="B509" s="119"/>
      <c r="C509" s="116"/>
      <c r="D509" s="116"/>
      <c r="E509" s="116"/>
      <c r="F509" s="116"/>
      <c r="G509" s="116"/>
      <c r="H509" s="116"/>
      <c r="I509" s="116"/>
      <c r="J509" s="116"/>
      <c r="Z509" s="65"/>
      <c r="AA509" s="65"/>
      <c r="AB509" s="65"/>
      <c r="AC509" s="65"/>
      <c r="AD509" s="65"/>
      <c r="EO509" s="66"/>
      <c r="EP509" s="66"/>
      <c r="EQ509" s="66"/>
      <c r="ER509" s="66"/>
      <c r="ES509" s="66"/>
    </row>
    <row r="510" spans="1:149" ht="12.75">
      <c r="A510" s="148"/>
      <c r="B510" s="119"/>
      <c r="C510" s="116"/>
      <c r="D510" s="116"/>
      <c r="E510" s="116"/>
      <c r="F510" s="116"/>
      <c r="G510" s="116"/>
      <c r="H510" s="116"/>
      <c r="I510" s="116"/>
      <c r="J510" s="116"/>
      <c r="Z510" s="65"/>
      <c r="AA510" s="65"/>
      <c r="AB510" s="65"/>
      <c r="AC510" s="65"/>
      <c r="AD510" s="65"/>
      <c r="EO510" s="66"/>
      <c r="EP510" s="66"/>
      <c r="EQ510" s="66"/>
      <c r="ER510" s="66"/>
      <c r="ES510" s="66"/>
    </row>
    <row r="511" spans="1:149" ht="12.75">
      <c r="A511" s="148"/>
      <c r="B511" s="119"/>
      <c r="C511" s="116"/>
      <c r="D511" s="116"/>
      <c r="E511" s="116"/>
      <c r="F511" s="116"/>
      <c r="G511" s="116"/>
      <c r="H511" s="116"/>
      <c r="I511" s="116"/>
      <c r="J511" s="116"/>
      <c r="Z511" s="65"/>
      <c r="AA511" s="65"/>
      <c r="AB511" s="65"/>
      <c r="AC511" s="65"/>
      <c r="AD511" s="65"/>
      <c r="EO511" s="66"/>
      <c r="EP511" s="66"/>
      <c r="EQ511" s="66"/>
      <c r="ER511" s="66"/>
      <c r="ES511" s="66"/>
    </row>
    <row r="512" spans="1:149" ht="12.75">
      <c r="A512" s="148"/>
      <c r="B512" s="119"/>
      <c r="C512" s="116"/>
      <c r="D512" s="116"/>
      <c r="E512" s="116"/>
      <c r="F512" s="116"/>
      <c r="G512" s="116"/>
      <c r="H512" s="116"/>
      <c r="I512" s="116"/>
      <c r="J512" s="116"/>
      <c r="Z512" s="65"/>
      <c r="AA512" s="65"/>
      <c r="AB512" s="65"/>
      <c r="AC512" s="65"/>
      <c r="AD512" s="65"/>
      <c r="EO512" s="66"/>
      <c r="EP512" s="66"/>
      <c r="EQ512" s="66"/>
      <c r="ER512" s="66"/>
      <c r="ES512" s="66"/>
    </row>
    <row r="513" spans="1:149" ht="12.75">
      <c r="A513" s="148"/>
      <c r="B513" s="119"/>
      <c r="C513" s="116"/>
      <c r="D513" s="116"/>
      <c r="E513" s="116"/>
      <c r="F513" s="116"/>
      <c r="G513" s="116"/>
      <c r="H513" s="116"/>
      <c r="I513" s="116"/>
      <c r="J513" s="116"/>
      <c r="Z513" s="65"/>
      <c r="AA513" s="65"/>
      <c r="AB513" s="65"/>
      <c r="AC513" s="65"/>
      <c r="AD513" s="65"/>
      <c r="EO513" s="66"/>
      <c r="EP513" s="66"/>
      <c r="EQ513" s="66"/>
      <c r="ER513" s="66"/>
      <c r="ES513" s="66"/>
    </row>
    <row r="514" spans="1:149" ht="12.75">
      <c r="A514" s="148"/>
      <c r="B514" s="119"/>
      <c r="C514" s="116"/>
      <c r="D514" s="116"/>
      <c r="E514" s="116"/>
      <c r="F514" s="116"/>
      <c r="G514" s="116"/>
      <c r="H514" s="116"/>
      <c r="I514" s="116"/>
      <c r="J514" s="116"/>
      <c r="Z514" s="65"/>
      <c r="AA514" s="65"/>
      <c r="AB514" s="65"/>
      <c r="AC514" s="65"/>
      <c r="AD514" s="65"/>
      <c r="EO514" s="66"/>
      <c r="EP514" s="66"/>
      <c r="EQ514" s="66"/>
      <c r="ER514" s="66"/>
      <c r="ES514" s="66"/>
    </row>
    <row r="515" spans="1:149" ht="12.75">
      <c r="A515" s="148"/>
      <c r="B515" s="119"/>
      <c r="C515" s="116"/>
      <c r="D515" s="116"/>
      <c r="E515" s="116"/>
      <c r="F515" s="116"/>
      <c r="G515" s="116"/>
      <c r="H515" s="116"/>
      <c r="I515" s="116"/>
      <c r="J515" s="116"/>
      <c r="Z515" s="65"/>
      <c r="AA515" s="65"/>
      <c r="AB515" s="65"/>
      <c r="AC515" s="65"/>
      <c r="AD515" s="65"/>
      <c r="EO515" s="66"/>
      <c r="EP515" s="66"/>
      <c r="EQ515" s="66"/>
      <c r="ER515" s="66"/>
      <c r="ES515" s="66"/>
    </row>
    <row r="516" spans="1:149" ht="12.75">
      <c r="A516" s="148"/>
      <c r="B516" s="119"/>
      <c r="C516" s="116"/>
      <c r="D516" s="116"/>
      <c r="E516" s="116"/>
      <c r="F516" s="116"/>
      <c r="G516" s="116"/>
      <c r="H516" s="116"/>
      <c r="I516" s="116"/>
      <c r="J516" s="116"/>
      <c r="Z516" s="65"/>
      <c r="AA516" s="65"/>
      <c r="AB516" s="65"/>
      <c r="AC516" s="65"/>
      <c r="AD516" s="65"/>
      <c r="EO516" s="66"/>
      <c r="EP516" s="66"/>
      <c r="EQ516" s="66"/>
      <c r="ER516" s="66"/>
      <c r="ES516" s="66"/>
    </row>
    <row r="517" spans="1:149" ht="12.75">
      <c r="A517" s="148"/>
      <c r="B517" s="119"/>
      <c r="C517" s="116"/>
      <c r="D517" s="116"/>
      <c r="E517" s="116"/>
      <c r="F517" s="116"/>
      <c r="G517" s="116"/>
      <c r="H517" s="116"/>
      <c r="I517" s="116"/>
      <c r="J517" s="116"/>
      <c r="Z517" s="65"/>
      <c r="AA517" s="65"/>
      <c r="AB517" s="65"/>
      <c r="AC517" s="65"/>
      <c r="AD517" s="65"/>
      <c r="EO517" s="66"/>
      <c r="EP517" s="66"/>
      <c r="EQ517" s="66"/>
      <c r="ER517" s="66"/>
      <c r="ES517" s="66"/>
    </row>
    <row r="518" spans="1:149" ht="12.75">
      <c r="A518" s="148"/>
      <c r="B518" s="119"/>
      <c r="C518" s="116"/>
      <c r="D518" s="116"/>
      <c r="E518" s="116"/>
      <c r="F518" s="116"/>
      <c r="G518" s="116"/>
      <c r="H518" s="116"/>
      <c r="I518" s="116"/>
      <c r="J518" s="116"/>
      <c r="Z518" s="65"/>
      <c r="AA518" s="65"/>
      <c r="AB518" s="65"/>
      <c r="AC518" s="65"/>
      <c r="AD518" s="65"/>
      <c r="EO518" s="66"/>
      <c r="EP518" s="66"/>
      <c r="EQ518" s="66"/>
      <c r="ER518" s="66"/>
      <c r="ES518" s="66"/>
    </row>
    <row r="519" spans="1:149" ht="12.75">
      <c r="A519" s="148"/>
      <c r="B519" s="119"/>
      <c r="C519" s="116"/>
      <c r="D519" s="116"/>
      <c r="E519" s="116"/>
      <c r="F519" s="116"/>
      <c r="G519" s="116"/>
      <c r="H519" s="116"/>
      <c r="I519" s="116"/>
      <c r="J519" s="116"/>
      <c r="Z519" s="65"/>
      <c r="AA519" s="65"/>
      <c r="AB519" s="65"/>
      <c r="AC519" s="65"/>
      <c r="AD519" s="65"/>
      <c r="EO519" s="66"/>
      <c r="EP519" s="66"/>
      <c r="EQ519" s="66"/>
      <c r="ER519" s="66"/>
      <c r="ES519" s="66"/>
    </row>
    <row r="520" spans="1:149" ht="12.75">
      <c r="A520" s="148"/>
      <c r="B520" s="119"/>
      <c r="C520" s="116"/>
      <c r="D520" s="116"/>
      <c r="E520" s="116"/>
      <c r="F520" s="116"/>
      <c r="G520" s="116"/>
      <c r="H520" s="116"/>
      <c r="I520" s="116"/>
      <c r="J520" s="116"/>
      <c r="Z520" s="65"/>
      <c r="AA520" s="65"/>
      <c r="AB520" s="65"/>
      <c r="AC520" s="65"/>
      <c r="AD520" s="65"/>
      <c r="EO520" s="66"/>
      <c r="EP520" s="66"/>
      <c r="EQ520" s="66"/>
      <c r="ER520" s="66"/>
      <c r="ES520" s="66"/>
    </row>
    <row r="521" spans="1:149" ht="12.75">
      <c r="A521" s="148"/>
      <c r="B521" s="119"/>
      <c r="C521" s="116"/>
      <c r="D521" s="116"/>
      <c r="E521" s="116"/>
      <c r="F521" s="116"/>
      <c r="G521" s="116"/>
      <c r="H521" s="116"/>
      <c r="I521" s="116"/>
      <c r="J521" s="116"/>
      <c r="Z521" s="65"/>
      <c r="AA521" s="65"/>
      <c r="AB521" s="65"/>
      <c r="AC521" s="65"/>
      <c r="AD521" s="65"/>
      <c r="EO521" s="66"/>
      <c r="EP521" s="66"/>
      <c r="EQ521" s="66"/>
      <c r="ER521" s="66"/>
      <c r="ES521" s="66"/>
    </row>
    <row r="522" spans="1:149" ht="12.75">
      <c r="A522" s="148"/>
      <c r="B522" s="119"/>
      <c r="C522" s="116"/>
      <c r="D522" s="116"/>
      <c r="E522" s="116"/>
      <c r="F522" s="116"/>
      <c r="G522" s="116"/>
      <c r="H522" s="116"/>
      <c r="I522" s="116"/>
      <c r="J522" s="116"/>
      <c r="Z522" s="65"/>
      <c r="AA522" s="65"/>
      <c r="AB522" s="65"/>
      <c r="AC522" s="65"/>
      <c r="AD522" s="65"/>
      <c r="EO522" s="66"/>
      <c r="EP522" s="66"/>
      <c r="EQ522" s="66"/>
      <c r="ER522" s="66"/>
      <c r="ES522" s="66"/>
    </row>
    <row r="523" spans="1:149" ht="12.75">
      <c r="A523" s="148"/>
      <c r="B523" s="119"/>
      <c r="C523" s="116"/>
      <c r="D523" s="116"/>
      <c r="E523" s="116"/>
      <c r="F523" s="116"/>
      <c r="G523" s="116"/>
      <c r="H523" s="116"/>
      <c r="I523" s="116"/>
      <c r="J523" s="116"/>
      <c r="Z523" s="65"/>
      <c r="AA523" s="65"/>
      <c r="AB523" s="65"/>
      <c r="AC523" s="65"/>
      <c r="AD523" s="65"/>
      <c r="EO523" s="66"/>
      <c r="EP523" s="66"/>
      <c r="EQ523" s="66"/>
      <c r="ER523" s="66"/>
      <c r="ES523" s="66"/>
    </row>
    <row r="524" spans="1:149" ht="12.75">
      <c r="A524" s="148"/>
      <c r="B524" s="119"/>
      <c r="C524" s="116"/>
      <c r="D524" s="116"/>
      <c r="E524" s="116"/>
      <c r="F524" s="116"/>
      <c r="G524" s="116"/>
      <c r="H524" s="116"/>
      <c r="I524" s="116"/>
      <c r="J524" s="116"/>
      <c r="Z524" s="65"/>
      <c r="AA524" s="65"/>
      <c r="AB524" s="65"/>
      <c r="AC524" s="65"/>
      <c r="AD524" s="65"/>
      <c r="EO524" s="66"/>
      <c r="EP524" s="66"/>
      <c r="EQ524" s="66"/>
      <c r="ER524" s="66"/>
      <c r="ES524" s="66"/>
    </row>
    <row r="525" spans="1:149" ht="12.75">
      <c r="A525" s="148"/>
      <c r="B525" s="119"/>
      <c r="C525" s="116"/>
      <c r="D525" s="116"/>
      <c r="E525" s="116"/>
      <c r="F525" s="116"/>
      <c r="G525" s="116"/>
      <c r="H525" s="116"/>
      <c r="I525" s="116"/>
      <c r="J525" s="116"/>
      <c r="Z525" s="65"/>
      <c r="AA525" s="65"/>
      <c r="AB525" s="65"/>
      <c r="AC525" s="65"/>
      <c r="AD525" s="65"/>
      <c r="EO525" s="66"/>
      <c r="EP525" s="66"/>
      <c r="EQ525" s="66"/>
      <c r="ER525" s="66"/>
      <c r="ES525" s="66"/>
    </row>
    <row r="526" spans="1:149" ht="12.75">
      <c r="A526" s="148"/>
      <c r="B526" s="119"/>
      <c r="C526" s="116"/>
      <c r="D526" s="116"/>
      <c r="E526" s="116"/>
      <c r="F526" s="116"/>
      <c r="G526" s="116"/>
      <c r="H526" s="116"/>
      <c r="I526" s="116"/>
      <c r="J526" s="116"/>
      <c r="Z526" s="65"/>
      <c r="AA526" s="65"/>
      <c r="AB526" s="65"/>
      <c r="AC526" s="65"/>
      <c r="AD526" s="65"/>
      <c r="EO526" s="66"/>
      <c r="EP526" s="66"/>
      <c r="EQ526" s="66"/>
      <c r="ER526" s="66"/>
      <c r="ES526" s="66"/>
    </row>
    <row r="527" spans="1:149" ht="12.75">
      <c r="A527" s="148"/>
      <c r="B527" s="119"/>
      <c r="C527" s="116"/>
      <c r="D527" s="116"/>
      <c r="E527" s="116"/>
      <c r="F527" s="116"/>
      <c r="G527" s="116"/>
      <c r="H527" s="116"/>
      <c r="I527" s="116"/>
      <c r="J527" s="116"/>
      <c r="Z527" s="65"/>
      <c r="AA527" s="65"/>
      <c r="AB527" s="65"/>
      <c r="AC527" s="65"/>
      <c r="AD527" s="65"/>
      <c r="EO527" s="66"/>
      <c r="EP527" s="66"/>
      <c r="EQ527" s="66"/>
      <c r="ER527" s="66"/>
      <c r="ES527" s="66"/>
    </row>
    <row r="528" spans="1:149" ht="12.75">
      <c r="A528" s="148"/>
      <c r="B528" s="119"/>
      <c r="C528" s="116"/>
      <c r="D528" s="116"/>
      <c r="E528" s="116"/>
      <c r="F528" s="116"/>
      <c r="G528" s="116"/>
      <c r="H528" s="116"/>
      <c r="I528" s="116"/>
      <c r="J528" s="116"/>
      <c r="Z528" s="65"/>
      <c r="AA528" s="65"/>
      <c r="AB528" s="65"/>
      <c r="AC528" s="65"/>
      <c r="AD528" s="65"/>
      <c r="EO528" s="66"/>
      <c r="EP528" s="66"/>
      <c r="EQ528" s="66"/>
      <c r="ER528" s="66"/>
      <c r="ES528" s="66"/>
    </row>
    <row r="529" spans="1:149" ht="12.75">
      <c r="A529" s="148"/>
      <c r="B529" s="119"/>
      <c r="C529" s="116"/>
      <c r="D529" s="116"/>
      <c r="E529" s="116"/>
      <c r="F529" s="116"/>
      <c r="G529" s="116"/>
      <c r="H529" s="116"/>
      <c r="I529" s="116"/>
      <c r="J529" s="116"/>
      <c r="Z529" s="65"/>
      <c r="AA529" s="65"/>
      <c r="AB529" s="65"/>
      <c r="AC529" s="65"/>
      <c r="AD529" s="65"/>
      <c r="EO529" s="66"/>
      <c r="EP529" s="66"/>
      <c r="EQ529" s="66"/>
      <c r="ER529" s="66"/>
      <c r="ES529" s="66"/>
    </row>
    <row r="530" spans="1:149" ht="12.75">
      <c r="A530" s="148"/>
      <c r="B530" s="119"/>
      <c r="C530" s="116"/>
      <c r="D530" s="116"/>
      <c r="E530" s="116"/>
      <c r="F530" s="116"/>
      <c r="G530" s="116"/>
      <c r="H530" s="116"/>
      <c r="I530" s="116"/>
      <c r="J530" s="116"/>
      <c r="Z530" s="65"/>
      <c r="AA530" s="65"/>
      <c r="AB530" s="65"/>
      <c r="AC530" s="65"/>
      <c r="AD530" s="65"/>
      <c r="EO530" s="66"/>
      <c r="EP530" s="66"/>
      <c r="EQ530" s="66"/>
      <c r="ER530" s="66"/>
      <c r="ES530" s="66"/>
    </row>
    <row r="531" spans="1:149" ht="12.75">
      <c r="A531" s="148"/>
      <c r="B531" s="119"/>
      <c r="C531" s="116"/>
      <c r="D531" s="116"/>
      <c r="E531" s="116"/>
      <c r="F531" s="116"/>
      <c r="G531" s="116"/>
      <c r="H531" s="116"/>
      <c r="I531" s="116"/>
      <c r="J531" s="116"/>
      <c r="Z531" s="65"/>
      <c r="AA531" s="65"/>
      <c r="AB531" s="65"/>
      <c r="AC531" s="65"/>
      <c r="AD531" s="65"/>
      <c r="EO531" s="66"/>
      <c r="EP531" s="66"/>
      <c r="EQ531" s="66"/>
      <c r="ER531" s="66"/>
      <c r="ES531" s="66"/>
    </row>
    <row r="532" spans="1:149" ht="12.75">
      <c r="A532" s="148"/>
      <c r="B532" s="119"/>
      <c r="C532" s="116"/>
      <c r="D532" s="116"/>
      <c r="E532" s="116"/>
      <c r="F532" s="116"/>
      <c r="G532" s="116"/>
      <c r="H532" s="116"/>
      <c r="I532" s="116"/>
      <c r="J532" s="116"/>
      <c r="Z532" s="65"/>
      <c r="AA532" s="65"/>
      <c r="AB532" s="65"/>
      <c r="AC532" s="65"/>
      <c r="AD532" s="65"/>
      <c r="EO532" s="66"/>
      <c r="EP532" s="66"/>
      <c r="EQ532" s="66"/>
      <c r="ER532" s="66"/>
      <c r="ES532" s="66"/>
    </row>
    <row r="533" spans="1:149" ht="12.75">
      <c r="A533" s="148"/>
      <c r="B533" s="119"/>
      <c r="C533" s="116"/>
      <c r="D533" s="116"/>
      <c r="E533" s="116"/>
      <c r="F533" s="116"/>
      <c r="G533" s="116"/>
      <c r="H533" s="116"/>
      <c r="I533" s="116"/>
      <c r="J533" s="116"/>
      <c r="Z533" s="65"/>
      <c r="AA533" s="65"/>
      <c r="AB533" s="65"/>
      <c r="AC533" s="65"/>
      <c r="AD533" s="65"/>
      <c r="EO533" s="66"/>
      <c r="EP533" s="66"/>
      <c r="EQ533" s="66"/>
      <c r="ER533" s="66"/>
      <c r="ES533" s="66"/>
    </row>
    <row r="534" spans="1:149" ht="12.75">
      <c r="A534" s="148"/>
      <c r="B534" s="119"/>
      <c r="C534" s="116"/>
      <c r="D534" s="116"/>
      <c r="E534" s="116"/>
      <c r="F534" s="116"/>
      <c r="G534" s="116"/>
      <c r="H534" s="116"/>
      <c r="I534" s="116"/>
      <c r="J534" s="116"/>
      <c r="Z534" s="65"/>
      <c r="AA534" s="65"/>
      <c r="AB534" s="65"/>
      <c r="AC534" s="65"/>
      <c r="AD534" s="65"/>
      <c r="EO534" s="66"/>
      <c r="EP534" s="66"/>
      <c r="EQ534" s="66"/>
      <c r="ER534" s="66"/>
      <c r="ES534" s="66"/>
    </row>
    <row r="535" spans="1:149" ht="12.75">
      <c r="A535" s="148"/>
      <c r="B535" s="119"/>
      <c r="C535" s="116"/>
      <c r="D535" s="116"/>
      <c r="E535" s="116"/>
      <c r="F535" s="116"/>
      <c r="G535" s="116"/>
      <c r="H535" s="116"/>
      <c r="I535" s="116"/>
      <c r="J535" s="116"/>
      <c r="Z535" s="65"/>
      <c r="AA535" s="65"/>
      <c r="AB535" s="65"/>
      <c r="AC535" s="65"/>
      <c r="AD535" s="65"/>
      <c r="EO535" s="66"/>
      <c r="EP535" s="66"/>
      <c r="EQ535" s="66"/>
      <c r="ER535" s="66"/>
      <c r="ES535" s="66"/>
    </row>
    <row r="536" spans="1:149" ht="12.75">
      <c r="A536" s="148"/>
      <c r="B536" s="119"/>
      <c r="C536" s="116"/>
      <c r="D536" s="116"/>
      <c r="E536" s="116"/>
      <c r="F536" s="116"/>
      <c r="G536" s="116"/>
      <c r="H536" s="116"/>
      <c r="I536" s="116"/>
      <c r="J536" s="116"/>
      <c r="Z536" s="65"/>
      <c r="AA536" s="65"/>
      <c r="AB536" s="65"/>
      <c r="AC536" s="65"/>
      <c r="AD536" s="65"/>
      <c r="EO536" s="66"/>
      <c r="EP536" s="66"/>
      <c r="EQ536" s="66"/>
      <c r="ER536" s="66"/>
      <c r="ES536" s="66"/>
    </row>
    <row r="537" spans="1:149" ht="12.75">
      <c r="A537" s="148"/>
      <c r="B537" s="119"/>
      <c r="C537" s="116"/>
      <c r="D537" s="116"/>
      <c r="E537" s="116"/>
      <c r="F537" s="116"/>
      <c r="G537" s="116"/>
      <c r="H537" s="116"/>
      <c r="I537" s="116"/>
      <c r="J537" s="116"/>
      <c r="Z537" s="65"/>
      <c r="AA537" s="65"/>
      <c r="AB537" s="65"/>
      <c r="AC537" s="65"/>
      <c r="AD537" s="65"/>
      <c r="EO537" s="66"/>
      <c r="EP537" s="66"/>
      <c r="EQ537" s="66"/>
      <c r="ER537" s="66"/>
      <c r="ES537" s="66"/>
    </row>
    <row r="538" spans="1:149" ht="12.75">
      <c r="A538" s="148"/>
      <c r="B538" s="119"/>
      <c r="C538" s="116"/>
      <c r="D538" s="116"/>
      <c r="E538" s="116"/>
      <c r="F538" s="116"/>
      <c r="G538" s="116"/>
      <c r="H538" s="116"/>
      <c r="I538" s="116"/>
      <c r="J538" s="116"/>
      <c r="Z538" s="65"/>
      <c r="AA538" s="65"/>
      <c r="AB538" s="65"/>
      <c r="AC538" s="65"/>
      <c r="AD538" s="65"/>
      <c r="EO538" s="66"/>
      <c r="EP538" s="66"/>
      <c r="EQ538" s="66"/>
      <c r="ER538" s="66"/>
      <c r="ES538" s="66"/>
    </row>
    <row r="539" spans="1:149" ht="12.75">
      <c r="A539" s="148"/>
      <c r="B539" s="119"/>
      <c r="C539" s="116"/>
      <c r="D539" s="116"/>
      <c r="E539" s="116"/>
      <c r="F539" s="116"/>
      <c r="G539" s="116"/>
      <c r="H539" s="116"/>
      <c r="I539" s="116"/>
      <c r="J539" s="116"/>
      <c r="Z539" s="65"/>
      <c r="AA539" s="65"/>
      <c r="AB539" s="65"/>
      <c r="AC539" s="65"/>
      <c r="AD539" s="65"/>
      <c r="EO539" s="66"/>
      <c r="EP539" s="66"/>
      <c r="EQ539" s="66"/>
      <c r="ER539" s="66"/>
      <c r="ES539" s="66"/>
    </row>
    <row r="540" spans="1:149" ht="12.75">
      <c r="A540" s="148"/>
      <c r="B540" s="119"/>
      <c r="C540" s="116"/>
      <c r="D540" s="116"/>
      <c r="E540" s="116"/>
      <c r="F540" s="116"/>
      <c r="G540" s="116"/>
      <c r="H540" s="116"/>
      <c r="I540" s="116"/>
      <c r="J540" s="116"/>
      <c r="Z540" s="65"/>
      <c r="AA540" s="65"/>
      <c r="AB540" s="65"/>
      <c r="AC540" s="65"/>
      <c r="AD540" s="65"/>
      <c r="EO540" s="66"/>
      <c r="EP540" s="66"/>
      <c r="EQ540" s="66"/>
      <c r="ER540" s="66"/>
      <c r="ES540" s="66"/>
    </row>
    <row r="541" spans="1:149" ht="12.75">
      <c r="A541" s="148"/>
      <c r="B541" s="119"/>
      <c r="C541" s="116"/>
      <c r="D541" s="116"/>
      <c r="E541" s="116"/>
      <c r="F541" s="116"/>
      <c r="G541" s="116"/>
      <c r="H541" s="116"/>
      <c r="I541" s="116"/>
      <c r="J541" s="116"/>
      <c r="Z541" s="65"/>
      <c r="AA541" s="65"/>
      <c r="AB541" s="65"/>
      <c r="AC541" s="65"/>
      <c r="AD541" s="65"/>
      <c r="EO541" s="66"/>
      <c r="EP541" s="66"/>
      <c r="EQ541" s="66"/>
      <c r="ER541" s="66"/>
      <c r="ES541" s="66"/>
    </row>
    <row r="542" spans="1:149" ht="12.75">
      <c r="A542" s="148"/>
      <c r="B542" s="119"/>
      <c r="C542" s="116"/>
      <c r="D542" s="116"/>
      <c r="E542" s="116"/>
      <c r="F542" s="116"/>
      <c r="G542" s="116"/>
      <c r="H542" s="116"/>
      <c r="I542" s="116"/>
      <c r="J542" s="116"/>
      <c r="Z542" s="65"/>
      <c r="AA542" s="65"/>
      <c r="AB542" s="65"/>
      <c r="AC542" s="65"/>
      <c r="AD542" s="65"/>
      <c r="EO542" s="66"/>
      <c r="EP542" s="66"/>
      <c r="EQ542" s="66"/>
      <c r="ER542" s="66"/>
      <c r="ES542" s="66"/>
    </row>
    <row r="543" spans="1:149" ht="12.75">
      <c r="A543" s="148"/>
      <c r="B543" s="119"/>
      <c r="C543" s="116"/>
      <c r="D543" s="116"/>
      <c r="E543" s="116"/>
      <c r="F543" s="116"/>
      <c r="G543" s="116"/>
      <c r="H543" s="116"/>
      <c r="I543" s="116"/>
      <c r="J543" s="116"/>
      <c r="Z543" s="65"/>
      <c r="AA543" s="65"/>
      <c r="AB543" s="65"/>
      <c r="AC543" s="65"/>
      <c r="AD543" s="65"/>
      <c r="EO543" s="66"/>
      <c r="EP543" s="66"/>
      <c r="EQ543" s="66"/>
      <c r="ER543" s="66"/>
      <c r="ES543" s="66"/>
    </row>
    <row r="544" spans="1:149" ht="12.75">
      <c r="A544" s="148"/>
      <c r="B544" s="119"/>
      <c r="C544" s="116"/>
      <c r="D544" s="116"/>
      <c r="E544" s="116"/>
      <c r="F544" s="116"/>
      <c r="G544" s="116"/>
      <c r="H544" s="116"/>
      <c r="I544" s="116"/>
      <c r="J544" s="116"/>
      <c r="Z544" s="65"/>
      <c r="AA544" s="65"/>
      <c r="AB544" s="65"/>
      <c r="AC544" s="65"/>
      <c r="AD544" s="65"/>
      <c r="EO544" s="66"/>
      <c r="EP544" s="66"/>
      <c r="EQ544" s="66"/>
      <c r="ER544" s="66"/>
      <c r="ES544" s="66"/>
    </row>
    <row r="545" spans="1:149" ht="12.75">
      <c r="A545" s="148"/>
      <c r="B545" s="119"/>
      <c r="C545" s="116"/>
      <c r="D545" s="116"/>
      <c r="E545" s="116"/>
      <c r="F545" s="116"/>
      <c r="G545" s="116"/>
      <c r="H545" s="116"/>
      <c r="I545" s="116"/>
      <c r="J545" s="116"/>
      <c r="Z545" s="65"/>
      <c r="AA545" s="65"/>
      <c r="AB545" s="65"/>
      <c r="AC545" s="65"/>
      <c r="AD545" s="65"/>
      <c r="EO545" s="66"/>
      <c r="EP545" s="66"/>
      <c r="EQ545" s="66"/>
      <c r="ER545" s="66"/>
      <c r="ES545" s="66"/>
    </row>
    <row r="546" spans="1:149" ht="12.75">
      <c r="A546" s="148"/>
      <c r="B546" s="119"/>
      <c r="C546" s="116"/>
      <c r="D546" s="116"/>
      <c r="E546" s="116"/>
      <c r="F546" s="116"/>
      <c r="G546" s="116"/>
      <c r="H546" s="116"/>
      <c r="I546" s="116"/>
      <c r="J546" s="116"/>
      <c r="Z546" s="65"/>
      <c r="AA546" s="65"/>
      <c r="AB546" s="65"/>
      <c r="AC546" s="65"/>
      <c r="AD546" s="65"/>
      <c r="EO546" s="66"/>
      <c r="EP546" s="66"/>
      <c r="EQ546" s="66"/>
      <c r="ER546" s="66"/>
      <c r="ES546" s="66"/>
    </row>
    <row r="547" spans="1:149" ht="12.75">
      <c r="A547" s="148"/>
      <c r="B547" s="119"/>
      <c r="C547" s="116"/>
      <c r="D547" s="116"/>
      <c r="E547" s="116"/>
      <c r="F547" s="116"/>
      <c r="G547" s="116"/>
      <c r="H547" s="116"/>
      <c r="I547" s="116"/>
      <c r="J547" s="116"/>
      <c r="Z547" s="65"/>
      <c r="AA547" s="65"/>
      <c r="AB547" s="65"/>
      <c r="AC547" s="65"/>
      <c r="AD547" s="65"/>
      <c r="EO547" s="66"/>
      <c r="EP547" s="66"/>
      <c r="EQ547" s="66"/>
      <c r="ER547" s="66"/>
      <c r="ES547" s="66"/>
    </row>
    <row r="548" spans="1:149" ht="12.75">
      <c r="A548" s="148"/>
      <c r="B548" s="119"/>
      <c r="C548" s="116"/>
      <c r="D548" s="116"/>
      <c r="E548" s="116"/>
      <c r="F548" s="116"/>
      <c r="G548" s="116"/>
      <c r="H548" s="116"/>
      <c r="I548" s="116"/>
      <c r="J548" s="116"/>
      <c r="Z548" s="65"/>
      <c r="AA548" s="65"/>
      <c r="AB548" s="65"/>
      <c r="AC548" s="65"/>
      <c r="AD548" s="65"/>
      <c r="EO548" s="66"/>
      <c r="EP548" s="66"/>
      <c r="EQ548" s="66"/>
      <c r="ER548" s="66"/>
      <c r="ES548" s="66"/>
    </row>
    <row r="549" spans="1:149" ht="12.75">
      <c r="A549" s="148"/>
      <c r="B549" s="119"/>
      <c r="C549" s="116"/>
      <c r="D549" s="116"/>
      <c r="E549" s="116"/>
      <c r="F549" s="116"/>
      <c r="G549" s="116"/>
      <c r="H549" s="116"/>
      <c r="I549" s="116"/>
      <c r="J549" s="116"/>
      <c r="Z549" s="65"/>
      <c r="AA549" s="65"/>
      <c r="AB549" s="65"/>
      <c r="AC549" s="65"/>
      <c r="AD549" s="65"/>
      <c r="EO549" s="66"/>
      <c r="EP549" s="66"/>
      <c r="EQ549" s="66"/>
      <c r="ER549" s="66"/>
      <c r="ES549" s="66"/>
    </row>
    <row r="550" spans="1:149" ht="12.75">
      <c r="A550" s="148"/>
      <c r="B550" s="119"/>
      <c r="C550" s="116"/>
      <c r="D550" s="116"/>
      <c r="E550" s="116"/>
      <c r="F550" s="116"/>
      <c r="G550" s="116"/>
      <c r="H550" s="116"/>
      <c r="I550" s="116"/>
      <c r="J550" s="116"/>
      <c r="Z550" s="65"/>
      <c r="AA550" s="65"/>
      <c r="AB550" s="65"/>
      <c r="AC550" s="65"/>
      <c r="AD550" s="65"/>
      <c r="EO550" s="66"/>
      <c r="EP550" s="66"/>
      <c r="EQ550" s="66"/>
      <c r="ER550" s="66"/>
      <c r="ES550" s="66"/>
    </row>
    <row r="551" spans="1:149" ht="12.75">
      <c r="A551" s="148"/>
      <c r="B551" s="119"/>
      <c r="C551" s="116"/>
      <c r="D551" s="116"/>
      <c r="E551" s="116"/>
      <c r="F551" s="116"/>
      <c r="G551" s="116"/>
      <c r="H551" s="116"/>
      <c r="I551" s="116"/>
      <c r="J551" s="116"/>
      <c r="Z551" s="65"/>
      <c r="AA551" s="65"/>
      <c r="AB551" s="65"/>
      <c r="AC551" s="65"/>
      <c r="AD551" s="65"/>
      <c r="EO551" s="66"/>
      <c r="EP551" s="66"/>
      <c r="EQ551" s="66"/>
      <c r="ER551" s="66"/>
      <c r="ES551" s="66"/>
    </row>
    <row r="552" spans="1:149" ht="12.75">
      <c r="A552" s="148"/>
      <c r="B552" s="119"/>
      <c r="C552" s="116"/>
      <c r="D552" s="116"/>
      <c r="E552" s="116"/>
      <c r="F552" s="116"/>
      <c r="G552" s="116"/>
      <c r="H552" s="116"/>
      <c r="I552" s="116"/>
      <c r="J552" s="116"/>
      <c r="Z552" s="65"/>
      <c r="AA552" s="65"/>
      <c r="AB552" s="65"/>
      <c r="AC552" s="65"/>
      <c r="AD552" s="65"/>
      <c r="EO552" s="66"/>
      <c r="EP552" s="66"/>
      <c r="EQ552" s="66"/>
      <c r="ER552" s="66"/>
      <c r="ES552" s="66"/>
    </row>
    <row r="553" spans="1:149" ht="12.75">
      <c r="A553" s="148"/>
      <c r="B553" s="119"/>
      <c r="C553" s="116"/>
      <c r="D553" s="116"/>
      <c r="E553" s="116"/>
      <c r="F553" s="116"/>
      <c r="G553" s="116"/>
      <c r="H553" s="116"/>
      <c r="I553" s="116"/>
      <c r="J553" s="116"/>
      <c r="Z553" s="65"/>
      <c r="AA553" s="65"/>
      <c r="AB553" s="65"/>
      <c r="AC553" s="65"/>
      <c r="AD553" s="65"/>
      <c r="EO553" s="66"/>
      <c r="EP553" s="66"/>
      <c r="EQ553" s="66"/>
      <c r="ER553" s="66"/>
      <c r="ES553" s="66"/>
    </row>
    <row r="554" spans="1:149" ht="12.75">
      <c r="A554" s="148"/>
      <c r="B554" s="119"/>
      <c r="C554" s="116"/>
      <c r="D554" s="116"/>
      <c r="E554" s="116"/>
      <c r="F554" s="116"/>
      <c r="G554" s="116"/>
      <c r="H554" s="116"/>
      <c r="I554" s="116"/>
      <c r="J554" s="116"/>
      <c r="Z554" s="65"/>
      <c r="AA554" s="65"/>
      <c r="AB554" s="65"/>
      <c r="AC554" s="65"/>
      <c r="AD554" s="65"/>
      <c r="EO554" s="66"/>
      <c r="EP554" s="66"/>
      <c r="EQ554" s="66"/>
      <c r="ER554" s="66"/>
      <c r="ES554" s="66"/>
    </row>
    <row r="555" spans="1:149" ht="12.75">
      <c r="A555" s="148"/>
      <c r="B555" s="119"/>
      <c r="C555" s="116"/>
      <c r="D555" s="116"/>
      <c r="E555" s="116"/>
      <c r="F555" s="116"/>
      <c r="G555" s="116"/>
      <c r="H555" s="116"/>
      <c r="I555" s="116"/>
      <c r="J555" s="116"/>
      <c r="Z555" s="65"/>
      <c r="AA555" s="65"/>
      <c r="AB555" s="65"/>
      <c r="AC555" s="65"/>
      <c r="AD555" s="65"/>
      <c r="EO555" s="66"/>
      <c r="EP555" s="66"/>
      <c r="EQ555" s="66"/>
      <c r="ER555" s="66"/>
      <c r="ES555" s="66"/>
    </row>
    <row r="556" spans="1:149" ht="12.75">
      <c r="A556" s="148"/>
      <c r="B556" s="119"/>
      <c r="C556" s="116"/>
      <c r="D556" s="116"/>
      <c r="E556" s="116"/>
      <c r="F556" s="116"/>
      <c r="G556" s="116"/>
      <c r="H556" s="116"/>
      <c r="I556" s="116"/>
      <c r="J556" s="116"/>
      <c r="Z556" s="65"/>
      <c r="AA556" s="65"/>
      <c r="AB556" s="65"/>
      <c r="AC556" s="65"/>
      <c r="AD556" s="65"/>
      <c r="EO556" s="66"/>
      <c r="EP556" s="66"/>
      <c r="EQ556" s="66"/>
      <c r="ER556" s="66"/>
      <c r="ES556" s="66"/>
    </row>
    <row r="557" spans="1:149" ht="12.75">
      <c r="A557" s="148"/>
      <c r="B557" s="119"/>
      <c r="C557" s="116"/>
      <c r="D557" s="116"/>
      <c r="E557" s="116"/>
      <c r="F557" s="116"/>
      <c r="G557" s="116"/>
      <c r="H557" s="116"/>
      <c r="I557" s="116"/>
      <c r="J557" s="116"/>
      <c r="Z557" s="65"/>
      <c r="AA557" s="65"/>
      <c r="AB557" s="65"/>
      <c r="AC557" s="65"/>
      <c r="AD557" s="65"/>
      <c r="EO557" s="66"/>
      <c r="EP557" s="66"/>
      <c r="EQ557" s="66"/>
      <c r="ER557" s="66"/>
      <c r="ES557" s="66"/>
    </row>
    <row r="558" spans="1:149" ht="12.75">
      <c r="A558" s="148"/>
      <c r="B558" s="119"/>
      <c r="C558" s="116"/>
      <c r="D558" s="116"/>
      <c r="E558" s="116"/>
      <c r="F558" s="116"/>
      <c r="G558" s="116"/>
      <c r="H558" s="116"/>
      <c r="I558" s="116"/>
      <c r="J558" s="116"/>
      <c r="Z558" s="65"/>
      <c r="AA558" s="65"/>
      <c r="AB558" s="65"/>
      <c r="AC558" s="65"/>
      <c r="AD558" s="65"/>
      <c r="EO558" s="66"/>
      <c r="EP558" s="66"/>
      <c r="EQ558" s="66"/>
      <c r="ER558" s="66"/>
      <c r="ES558" s="66"/>
    </row>
    <row r="559" spans="1:149" ht="12.75">
      <c r="A559" s="148"/>
      <c r="B559" s="119"/>
      <c r="C559" s="116"/>
      <c r="D559" s="116"/>
      <c r="E559" s="116"/>
      <c r="F559" s="116"/>
      <c r="G559" s="116"/>
      <c r="H559" s="116"/>
      <c r="I559" s="116"/>
      <c r="J559" s="116"/>
      <c r="Z559" s="65"/>
      <c r="AA559" s="65"/>
      <c r="AB559" s="65"/>
      <c r="AC559" s="65"/>
      <c r="AD559" s="65"/>
      <c r="EO559" s="66"/>
      <c r="EP559" s="66"/>
      <c r="EQ559" s="66"/>
      <c r="ER559" s="66"/>
      <c r="ES559" s="66"/>
    </row>
    <row r="560" spans="1:149" ht="12.75">
      <c r="A560" s="148"/>
      <c r="B560" s="119"/>
      <c r="C560" s="116"/>
      <c r="D560" s="116"/>
      <c r="E560" s="116"/>
      <c r="F560" s="116"/>
      <c r="G560" s="116"/>
      <c r="H560" s="116"/>
      <c r="I560" s="116"/>
      <c r="J560" s="116"/>
      <c r="Z560" s="65"/>
      <c r="AA560" s="65"/>
      <c r="AB560" s="65"/>
      <c r="AC560" s="65"/>
      <c r="AD560" s="65"/>
      <c r="EO560" s="66"/>
      <c r="EP560" s="66"/>
      <c r="EQ560" s="66"/>
      <c r="ER560" s="66"/>
      <c r="ES560" s="66"/>
    </row>
    <row r="561" spans="1:149" ht="12.75">
      <c r="A561" s="148"/>
      <c r="B561" s="119"/>
      <c r="C561" s="116"/>
      <c r="D561" s="116"/>
      <c r="E561" s="116"/>
      <c r="F561" s="116"/>
      <c r="G561" s="116"/>
      <c r="H561" s="116"/>
      <c r="I561" s="116"/>
      <c r="J561" s="116"/>
      <c r="Z561" s="65"/>
      <c r="AA561" s="65"/>
      <c r="AB561" s="65"/>
      <c r="AC561" s="65"/>
      <c r="AD561" s="65"/>
      <c r="EO561" s="66"/>
      <c r="EP561" s="66"/>
      <c r="EQ561" s="66"/>
      <c r="ER561" s="66"/>
      <c r="ES561" s="66"/>
    </row>
    <row r="562" spans="1:149" ht="12.75">
      <c r="A562" s="148"/>
      <c r="B562" s="119"/>
      <c r="C562" s="116"/>
      <c r="D562" s="116"/>
      <c r="E562" s="116"/>
      <c r="F562" s="116"/>
      <c r="G562" s="116"/>
      <c r="H562" s="116"/>
      <c r="I562" s="116"/>
      <c r="J562" s="116"/>
      <c r="Z562" s="65"/>
      <c r="AA562" s="65"/>
      <c r="AB562" s="65"/>
      <c r="AC562" s="65"/>
      <c r="AD562" s="65"/>
      <c r="EO562" s="66"/>
      <c r="EP562" s="66"/>
      <c r="EQ562" s="66"/>
      <c r="ER562" s="66"/>
      <c r="ES562" s="66"/>
    </row>
    <row r="563" spans="1:149" ht="12.75">
      <c r="A563" s="148"/>
      <c r="B563" s="119"/>
      <c r="C563" s="116"/>
      <c r="D563" s="116"/>
      <c r="E563" s="116"/>
      <c r="F563" s="116"/>
      <c r="G563" s="116"/>
      <c r="H563" s="116"/>
      <c r="I563" s="116"/>
      <c r="J563" s="116"/>
      <c r="Z563" s="65"/>
      <c r="AA563" s="65"/>
      <c r="AB563" s="65"/>
      <c r="AC563" s="65"/>
      <c r="AD563" s="65"/>
      <c r="EO563" s="66"/>
      <c r="EP563" s="66"/>
      <c r="EQ563" s="66"/>
      <c r="ER563" s="66"/>
      <c r="ES563" s="66"/>
    </row>
    <row r="564" spans="1:149" ht="12.75">
      <c r="A564" s="148"/>
      <c r="B564" s="119"/>
      <c r="C564" s="116"/>
      <c r="D564" s="116"/>
      <c r="E564" s="116"/>
      <c r="F564" s="116"/>
      <c r="G564" s="116"/>
      <c r="H564" s="116"/>
      <c r="I564" s="116"/>
      <c r="J564" s="116"/>
      <c r="Z564" s="65"/>
      <c r="AA564" s="65"/>
      <c r="AB564" s="65"/>
      <c r="AC564" s="65"/>
      <c r="AD564" s="65"/>
      <c r="EO564" s="66"/>
      <c r="EP564" s="66"/>
      <c r="EQ564" s="66"/>
      <c r="ER564" s="66"/>
      <c r="ES564" s="66"/>
    </row>
    <row r="565" spans="1:149" ht="12.75">
      <c r="A565" s="148"/>
      <c r="B565" s="119"/>
      <c r="C565" s="116"/>
      <c r="D565" s="116"/>
      <c r="E565" s="116"/>
      <c r="F565" s="116"/>
      <c r="G565" s="116"/>
      <c r="H565" s="116"/>
      <c r="I565" s="116"/>
      <c r="J565" s="116"/>
      <c r="Z565" s="65"/>
      <c r="AA565" s="65"/>
      <c r="AB565" s="65"/>
      <c r="AC565" s="65"/>
      <c r="AD565" s="65"/>
      <c r="EO565" s="66"/>
      <c r="EP565" s="66"/>
      <c r="EQ565" s="66"/>
      <c r="ER565" s="66"/>
      <c r="ES565" s="66"/>
    </row>
    <row r="566" spans="1:149" ht="12.75">
      <c r="A566" s="148"/>
      <c r="B566" s="119"/>
      <c r="C566" s="116"/>
      <c r="D566" s="116"/>
      <c r="E566" s="116"/>
      <c r="F566" s="116"/>
      <c r="G566" s="116"/>
      <c r="H566" s="116"/>
      <c r="I566" s="116"/>
      <c r="J566" s="116"/>
      <c r="Z566" s="65"/>
      <c r="AA566" s="65"/>
      <c r="AB566" s="65"/>
      <c r="AC566" s="65"/>
      <c r="AD566" s="65"/>
      <c r="EO566" s="66"/>
      <c r="EP566" s="66"/>
      <c r="EQ566" s="66"/>
      <c r="ER566" s="66"/>
      <c r="ES566" s="66"/>
    </row>
    <row r="567" spans="1:149" ht="12.75">
      <c r="A567" s="148"/>
      <c r="B567" s="119"/>
      <c r="C567" s="116"/>
      <c r="D567" s="116"/>
      <c r="E567" s="116"/>
      <c r="F567" s="116"/>
      <c r="G567" s="116"/>
      <c r="H567" s="116"/>
      <c r="I567" s="116"/>
      <c r="J567" s="116"/>
      <c r="Z567" s="65"/>
      <c r="AA567" s="65"/>
      <c r="AB567" s="65"/>
      <c r="AC567" s="65"/>
      <c r="AD567" s="65"/>
      <c r="EO567" s="66"/>
      <c r="EP567" s="66"/>
      <c r="EQ567" s="66"/>
      <c r="ER567" s="66"/>
      <c r="ES567" s="66"/>
    </row>
    <row r="568" spans="1:149" ht="12.75">
      <c r="A568" s="148"/>
      <c r="B568" s="119"/>
      <c r="C568" s="116"/>
      <c r="D568" s="116"/>
      <c r="E568" s="116"/>
      <c r="F568" s="116"/>
      <c r="G568" s="116"/>
      <c r="H568" s="116"/>
      <c r="I568" s="116"/>
      <c r="J568" s="116"/>
      <c r="Z568" s="65"/>
      <c r="AA568" s="65"/>
      <c r="AB568" s="65"/>
      <c r="AC568" s="65"/>
      <c r="AD568" s="65"/>
      <c r="EO568" s="66"/>
      <c r="EP568" s="66"/>
      <c r="EQ568" s="66"/>
      <c r="ER568" s="66"/>
      <c r="ES568" s="66"/>
    </row>
    <row r="569" spans="1:149" ht="12.75">
      <c r="A569" s="148"/>
      <c r="B569" s="119"/>
      <c r="C569" s="116"/>
      <c r="D569" s="116"/>
      <c r="E569" s="116"/>
      <c r="F569" s="116"/>
      <c r="G569" s="116"/>
      <c r="H569" s="116"/>
      <c r="I569" s="116"/>
      <c r="J569" s="116"/>
      <c r="Z569" s="65"/>
      <c r="AA569" s="65"/>
      <c r="AB569" s="65"/>
      <c r="AC569" s="65"/>
      <c r="AD569" s="65"/>
      <c r="EO569" s="66"/>
      <c r="EP569" s="66"/>
      <c r="EQ569" s="66"/>
      <c r="ER569" s="66"/>
      <c r="ES569" s="66"/>
    </row>
    <row r="570" spans="1:149" ht="12.75">
      <c r="A570" s="148"/>
      <c r="B570" s="119"/>
      <c r="C570" s="116"/>
      <c r="D570" s="116"/>
      <c r="E570" s="116"/>
      <c r="F570" s="116"/>
      <c r="G570" s="116"/>
      <c r="H570" s="116"/>
      <c r="I570" s="116"/>
      <c r="J570" s="116"/>
      <c r="Z570" s="65"/>
      <c r="AA570" s="65"/>
      <c r="AB570" s="65"/>
      <c r="AC570" s="65"/>
      <c r="AD570" s="65"/>
      <c r="EO570" s="66"/>
      <c r="EP570" s="66"/>
      <c r="EQ570" s="66"/>
      <c r="ER570" s="66"/>
      <c r="ES570" s="66"/>
    </row>
    <row r="571" spans="1:149" ht="12.75">
      <c r="A571" s="148"/>
      <c r="B571" s="119"/>
      <c r="C571" s="116"/>
      <c r="D571" s="116"/>
      <c r="E571" s="116"/>
      <c r="F571" s="116"/>
      <c r="G571" s="116"/>
      <c r="H571" s="116"/>
      <c r="I571" s="116"/>
      <c r="J571" s="116"/>
      <c r="Z571" s="65"/>
      <c r="AA571" s="65"/>
      <c r="AB571" s="65"/>
      <c r="AC571" s="65"/>
      <c r="AD571" s="65"/>
      <c r="EO571" s="66"/>
      <c r="EP571" s="66"/>
      <c r="EQ571" s="66"/>
      <c r="ER571" s="66"/>
      <c r="ES571" s="66"/>
    </row>
    <row r="572" spans="1:149" ht="12.75">
      <c r="A572" s="148"/>
      <c r="B572" s="119"/>
      <c r="C572" s="116"/>
      <c r="D572" s="116"/>
      <c r="E572" s="116"/>
      <c r="F572" s="116"/>
      <c r="G572" s="116"/>
      <c r="H572" s="116"/>
      <c r="I572" s="116"/>
      <c r="J572" s="116"/>
      <c r="Z572" s="65"/>
      <c r="AA572" s="65"/>
      <c r="AB572" s="65"/>
      <c r="AC572" s="65"/>
      <c r="AD572" s="65"/>
      <c r="EO572" s="66"/>
      <c r="EP572" s="66"/>
      <c r="EQ572" s="66"/>
      <c r="ER572" s="66"/>
      <c r="ES572" s="66"/>
    </row>
    <row r="573" spans="1:149" ht="12.75">
      <c r="A573" s="148"/>
      <c r="B573" s="119"/>
      <c r="C573" s="116"/>
      <c r="D573" s="116"/>
      <c r="E573" s="116"/>
      <c r="F573" s="116"/>
      <c r="G573" s="116"/>
      <c r="H573" s="116"/>
      <c r="I573" s="116"/>
      <c r="J573" s="116"/>
      <c r="Z573" s="65"/>
      <c r="AA573" s="65"/>
      <c r="AB573" s="65"/>
      <c r="AC573" s="65"/>
      <c r="AD573" s="65"/>
      <c r="EO573" s="66"/>
      <c r="EP573" s="66"/>
      <c r="EQ573" s="66"/>
      <c r="ER573" s="66"/>
      <c r="ES573" s="66"/>
    </row>
    <row r="574" spans="1:149" ht="12.75">
      <c r="A574" s="148"/>
      <c r="B574" s="119"/>
      <c r="C574" s="116"/>
      <c r="D574" s="116"/>
      <c r="E574" s="116"/>
      <c r="F574" s="116"/>
      <c r="G574" s="116"/>
      <c r="H574" s="116"/>
      <c r="I574" s="116"/>
      <c r="J574" s="116"/>
      <c r="Z574" s="65"/>
      <c r="AA574" s="65"/>
      <c r="AB574" s="65"/>
      <c r="AC574" s="65"/>
      <c r="AD574" s="65"/>
      <c r="EO574" s="66"/>
      <c r="EP574" s="66"/>
      <c r="EQ574" s="66"/>
      <c r="ER574" s="66"/>
      <c r="ES574" s="66"/>
    </row>
    <row r="575" spans="1:149" ht="12.75">
      <c r="A575" s="148"/>
      <c r="B575" s="119"/>
      <c r="C575" s="116"/>
      <c r="D575" s="116"/>
      <c r="E575" s="116"/>
      <c r="F575" s="116"/>
      <c r="G575" s="116"/>
      <c r="H575" s="116"/>
      <c r="I575" s="116"/>
      <c r="J575" s="116"/>
      <c r="Z575" s="65"/>
      <c r="AA575" s="65"/>
      <c r="AB575" s="65"/>
      <c r="AC575" s="65"/>
      <c r="AD575" s="65"/>
      <c r="EO575" s="66"/>
      <c r="EP575" s="66"/>
      <c r="EQ575" s="66"/>
      <c r="ER575" s="66"/>
      <c r="ES575" s="66"/>
    </row>
    <row r="576" spans="1:149" ht="12.75">
      <c r="A576" s="148"/>
      <c r="B576" s="119"/>
      <c r="C576" s="116"/>
      <c r="D576" s="116"/>
      <c r="E576" s="116"/>
      <c r="F576" s="116"/>
      <c r="G576" s="116"/>
      <c r="H576" s="116"/>
      <c r="I576" s="116"/>
      <c r="J576" s="116"/>
      <c r="Z576" s="65"/>
      <c r="AA576" s="65"/>
      <c r="AB576" s="65"/>
      <c r="AC576" s="65"/>
      <c r="AD576" s="65"/>
      <c r="EO576" s="66"/>
      <c r="EP576" s="66"/>
      <c r="EQ576" s="66"/>
      <c r="ER576" s="66"/>
      <c r="ES576" s="66"/>
    </row>
    <row r="577" spans="1:149" ht="12.75">
      <c r="A577" s="148"/>
      <c r="B577" s="119"/>
      <c r="C577" s="116"/>
      <c r="D577" s="116"/>
      <c r="E577" s="116"/>
      <c r="F577" s="116"/>
      <c r="G577" s="116"/>
      <c r="H577" s="116"/>
      <c r="I577" s="116"/>
      <c r="J577" s="116"/>
      <c r="Z577" s="65"/>
      <c r="AA577" s="65"/>
      <c r="AB577" s="65"/>
      <c r="AC577" s="65"/>
      <c r="AD577" s="65"/>
      <c r="EO577" s="66"/>
      <c r="EP577" s="66"/>
      <c r="EQ577" s="66"/>
      <c r="ER577" s="66"/>
      <c r="ES577" s="66"/>
    </row>
    <row r="578" spans="1:149" ht="12.75">
      <c r="A578" s="148"/>
      <c r="B578" s="119"/>
      <c r="C578" s="116"/>
      <c r="D578" s="116"/>
      <c r="E578" s="116"/>
      <c r="F578" s="116"/>
      <c r="G578" s="116"/>
      <c r="H578" s="116"/>
      <c r="I578" s="116"/>
      <c r="J578" s="116"/>
      <c r="Z578" s="65"/>
      <c r="AA578" s="65"/>
      <c r="AB578" s="65"/>
      <c r="AC578" s="65"/>
      <c r="AD578" s="65"/>
      <c r="EO578" s="66"/>
      <c r="EP578" s="66"/>
      <c r="EQ578" s="66"/>
      <c r="ER578" s="66"/>
      <c r="ES578" s="66"/>
    </row>
    <row r="579" spans="1:149" ht="12.75">
      <c r="A579" s="148"/>
      <c r="B579" s="119"/>
      <c r="C579" s="116"/>
      <c r="D579" s="116"/>
      <c r="E579" s="116"/>
      <c r="F579" s="116"/>
      <c r="G579" s="116"/>
      <c r="H579" s="116"/>
      <c r="I579" s="116"/>
      <c r="J579" s="116"/>
      <c r="Z579" s="65"/>
      <c r="AA579" s="65"/>
      <c r="AB579" s="65"/>
      <c r="AC579" s="65"/>
      <c r="AD579" s="65"/>
      <c r="EO579" s="66"/>
      <c r="EP579" s="66"/>
      <c r="EQ579" s="66"/>
      <c r="ER579" s="66"/>
      <c r="ES579" s="66"/>
    </row>
    <row r="580" spans="1:149" ht="12.75">
      <c r="A580" s="148"/>
      <c r="B580" s="119"/>
      <c r="C580" s="116"/>
      <c r="D580" s="116"/>
      <c r="E580" s="116"/>
      <c r="F580" s="116"/>
      <c r="G580" s="116"/>
      <c r="H580" s="116"/>
      <c r="I580" s="116"/>
      <c r="J580" s="116"/>
      <c r="Z580" s="65"/>
      <c r="AA580" s="65"/>
      <c r="AB580" s="65"/>
      <c r="AC580" s="65"/>
      <c r="AD580" s="65"/>
      <c r="EO580" s="66"/>
      <c r="EP580" s="66"/>
      <c r="EQ580" s="66"/>
      <c r="ER580" s="66"/>
      <c r="ES580" s="66"/>
    </row>
    <row r="581" spans="1:149" ht="12.75">
      <c r="A581" s="148"/>
      <c r="B581" s="119"/>
      <c r="C581" s="116"/>
      <c r="D581" s="116"/>
      <c r="E581" s="116"/>
      <c r="F581" s="116"/>
      <c r="G581" s="116"/>
      <c r="H581" s="116"/>
      <c r="I581" s="116"/>
      <c r="J581" s="116"/>
      <c r="Z581" s="65"/>
      <c r="AA581" s="65"/>
      <c r="AB581" s="65"/>
      <c r="AC581" s="65"/>
      <c r="AD581" s="65"/>
      <c r="EO581" s="66"/>
      <c r="EP581" s="66"/>
      <c r="EQ581" s="66"/>
      <c r="ER581" s="66"/>
      <c r="ES581" s="66"/>
    </row>
    <row r="582" spans="1:149" ht="12.75">
      <c r="A582" s="148"/>
      <c r="B582" s="119"/>
      <c r="C582" s="116"/>
      <c r="D582" s="116"/>
      <c r="E582" s="116"/>
      <c r="F582" s="116"/>
      <c r="G582" s="116"/>
      <c r="H582" s="116"/>
      <c r="I582" s="116"/>
      <c r="J582" s="116"/>
      <c r="Z582" s="65"/>
      <c r="AA582" s="65"/>
      <c r="AB582" s="65"/>
      <c r="AC582" s="65"/>
      <c r="AD582" s="65"/>
      <c r="EO582" s="66"/>
      <c r="EP582" s="66"/>
      <c r="EQ582" s="66"/>
      <c r="ER582" s="66"/>
      <c r="ES582" s="66"/>
    </row>
    <row r="583" spans="1:149" ht="12.75">
      <c r="A583" s="148"/>
      <c r="B583" s="119"/>
      <c r="C583" s="116"/>
      <c r="D583" s="116"/>
      <c r="E583" s="116"/>
      <c r="F583" s="116"/>
      <c r="G583" s="116"/>
      <c r="H583" s="116"/>
      <c r="I583" s="116"/>
      <c r="J583" s="116"/>
      <c r="Z583" s="65"/>
      <c r="AA583" s="65"/>
      <c r="AB583" s="65"/>
      <c r="AC583" s="65"/>
      <c r="AD583" s="65"/>
      <c r="EO583" s="66"/>
      <c r="EP583" s="66"/>
      <c r="EQ583" s="66"/>
      <c r="ER583" s="66"/>
      <c r="ES583" s="66"/>
    </row>
    <row r="584" spans="1:149" ht="12.75">
      <c r="A584" s="148"/>
      <c r="B584" s="119"/>
      <c r="C584" s="116"/>
      <c r="D584" s="116"/>
      <c r="E584" s="116"/>
      <c r="F584" s="116"/>
      <c r="G584" s="116"/>
      <c r="H584" s="116"/>
      <c r="I584" s="116"/>
      <c r="J584" s="116"/>
      <c r="Z584" s="65"/>
      <c r="AA584" s="65"/>
      <c r="AB584" s="65"/>
      <c r="AC584" s="65"/>
      <c r="AD584" s="65"/>
      <c r="EO584" s="66"/>
      <c r="EP584" s="66"/>
      <c r="EQ584" s="66"/>
      <c r="ER584" s="66"/>
      <c r="ES584" s="66"/>
    </row>
    <row r="585" spans="1:149" ht="12.75">
      <c r="A585" s="148"/>
      <c r="B585" s="119"/>
      <c r="C585" s="116"/>
      <c r="D585" s="116"/>
      <c r="E585" s="116"/>
      <c r="F585" s="116"/>
      <c r="G585" s="116"/>
      <c r="H585" s="116"/>
      <c r="I585" s="116"/>
      <c r="J585" s="116"/>
      <c r="Z585" s="65"/>
      <c r="AA585" s="65"/>
      <c r="AB585" s="65"/>
      <c r="AC585" s="65"/>
      <c r="AD585" s="65"/>
      <c r="EO585" s="66"/>
      <c r="EP585" s="66"/>
      <c r="EQ585" s="66"/>
      <c r="ER585" s="66"/>
      <c r="ES585" s="66"/>
    </row>
    <row r="586" spans="1:149" ht="12.75">
      <c r="A586" s="148"/>
      <c r="B586" s="119"/>
      <c r="C586" s="116"/>
      <c r="D586" s="116"/>
      <c r="E586" s="116"/>
      <c r="F586" s="116"/>
      <c r="G586" s="116"/>
      <c r="H586" s="116"/>
      <c r="I586" s="116"/>
      <c r="J586" s="116"/>
      <c r="Z586" s="65"/>
      <c r="AA586" s="65"/>
      <c r="AB586" s="65"/>
      <c r="AC586" s="65"/>
      <c r="AD586" s="65"/>
      <c r="EO586" s="66"/>
      <c r="EP586" s="66"/>
      <c r="EQ586" s="66"/>
      <c r="ER586" s="66"/>
      <c r="ES586" s="66"/>
    </row>
    <row r="587" spans="1:149" ht="12.75">
      <c r="A587" s="148"/>
      <c r="B587" s="119"/>
      <c r="C587" s="116"/>
      <c r="D587" s="116"/>
      <c r="E587" s="116"/>
      <c r="F587" s="116"/>
      <c r="G587" s="116"/>
      <c r="H587" s="116"/>
      <c r="I587" s="116"/>
      <c r="J587" s="116"/>
      <c r="Z587" s="65"/>
      <c r="AA587" s="65"/>
      <c r="AB587" s="65"/>
      <c r="AC587" s="65"/>
      <c r="AD587" s="65"/>
      <c r="EO587" s="66"/>
      <c r="EP587" s="66"/>
      <c r="EQ587" s="66"/>
      <c r="ER587" s="66"/>
      <c r="ES587" s="66"/>
    </row>
    <row r="588" spans="1:149" ht="12.75">
      <c r="A588" s="148"/>
      <c r="B588" s="119"/>
      <c r="C588" s="116"/>
      <c r="D588" s="116"/>
      <c r="E588" s="116"/>
      <c r="F588" s="116"/>
      <c r="G588" s="116"/>
      <c r="H588" s="116"/>
      <c r="I588" s="116"/>
      <c r="J588" s="116"/>
      <c r="Z588" s="65"/>
      <c r="AA588" s="65"/>
      <c r="AB588" s="65"/>
      <c r="AC588" s="65"/>
      <c r="AD588" s="65"/>
      <c r="EO588" s="66"/>
      <c r="EP588" s="66"/>
      <c r="EQ588" s="66"/>
      <c r="ER588" s="66"/>
      <c r="ES588" s="66"/>
    </row>
    <row r="589" spans="1:149" ht="12.75">
      <c r="A589" s="148"/>
      <c r="B589" s="119"/>
      <c r="C589" s="116"/>
      <c r="D589" s="116"/>
      <c r="E589" s="116"/>
      <c r="F589" s="116"/>
      <c r="G589" s="116"/>
      <c r="H589" s="116"/>
      <c r="I589" s="116"/>
      <c r="J589" s="116"/>
      <c r="Z589" s="65"/>
      <c r="AA589" s="65"/>
      <c r="AB589" s="65"/>
      <c r="AC589" s="65"/>
      <c r="AD589" s="65"/>
      <c r="EO589" s="66"/>
      <c r="EP589" s="66"/>
      <c r="EQ589" s="66"/>
      <c r="ER589" s="66"/>
      <c r="ES589" s="66"/>
    </row>
    <row r="590" spans="1:149" ht="12.75">
      <c r="A590" s="148"/>
      <c r="B590" s="119"/>
      <c r="C590" s="116"/>
      <c r="D590" s="116"/>
      <c r="E590" s="116"/>
      <c r="F590" s="116"/>
      <c r="G590" s="116"/>
      <c r="H590" s="116"/>
      <c r="I590" s="116"/>
      <c r="J590" s="116"/>
      <c r="Z590" s="65"/>
      <c r="AA590" s="65"/>
      <c r="AB590" s="65"/>
      <c r="AC590" s="65"/>
      <c r="AD590" s="65"/>
      <c r="EO590" s="66"/>
      <c r="EP590" s="66"/>
      <c r="EQ590" s="66"/>
      <c r="ER590" s="66"/>
      <c r="ES590" s="66"/>
    </row>
    <row r="591" spans="1:149" ht="12.75">
      <c r="A591" s="148"/>
      <c r="B591" s="119"/>
      <c r="C591" s="116"/>
      <c r="D591" s="116"/>
      <c r="E591" s="116"/>
      <c r="F591" s="116"/>
      <c r="G591" s="116"/>
      <c r="H591" s="116"/>
      <c r="I591" s="116"/>
      <c r="J591" s="116"/>
      <c r="Z591" s="65"/>
      <c r="AA591" s="65"/>
      <c r="AB591" s="65"/>
      <c r="AC591" s="65"/>
      <c r="AD591" s="65"/>
      <c r="EO591" s="66"/>
      <c r="EP591" s="66"/>
      <c r="EQ591" s="66"/>
      <c r="ER591" s="66"/>
      <c r="ES591" s="66"/>
    </row>
    <row r="592" spans="1:149" ht="12.75">
      <c r="A592" s="148"/>
      <c r="B592" s="119"/>
      <c r="C592" s="116"/>
      <c r="D592" s="116"/>
      <c r="E592" s="116"/>
      <c r="F592" s="116"/>
      <c r="G592" s="116"/>
      <c r="H592" s="116"/>
      <c r="I592" s="116"/>
      <c r="J592" s="116"/>
      <c r="Z592" s="65"/>
      <c r="AA592" s="65"/>
      <c r="AB592" s="65"/>
      <c r="AC592" s="65"/>
      <c r="AD592" s="65"/>
      <c r="EO592" s="66"/>
      <c r="EP592" s="66"/>
      <c r="EQ592" s="66"/>
      <c r="ER592" s="66"/>
      <c r="ES592" s="66"/>
    </row>
    <row r="593" spans="1:149" ht="12.75">
      <c r="A593" s="148"/>
      <c r="B593" s="119"/>
      <c r="C593" s="116"/>
      <c r="D593" s="116"/>
      <c r="E593" s="116"/>
      <c r="F593" s="116"/>
      <c r="G593" s="116"/>
      <c r="H593" s="116"/>
      <c r="I593" s="116"/>
      <c r="J593" s="116"/>
      <c r="Z593" s="65"/>
      <c r="AA593" s="65"/>
      <c r="AB593" s="65"/>
      <c r="AC593" s="65"/>
      <c r="AD593" s="65"/>
      <c r="EO593" s="66"/>
      <c r="EP593" s="66"/>
      <c r="EQ593" s="66"/>
      <c r="ER593" s="66"/>
      <c r="ES593" s="66"/>
    </row>
    <row r="594" spans="1:149" ht="12.75">
      <c r="A594" s="148"/>
      <c r="B594" s="119"/>
      <c r="C594" s="116"/>
      <c r="D594" s="116"/>
      <c r="E594" s="116"/>
      <c r="F594" s="116"/>
      <c r="G594" s="116"/>
      <c r="H594" s="116"/>
      <c r="I594" s="116"/>
      <c r="J594" s="116"/>
      <c r="Z594" s="65"/>
      <c r="AA594" s="65"/>
      <c r="AB594" s="65"/>
      <c r="AC594" s="65"/>
      <c r="AD594" s="65"/>
      <c r="EO594" s="66"/>
      <c r="EP594" s="66"/>
      <c r="EQ594" s="66"/>
      <c r="ER594" s="66"/>
      <c r="ES594" s="66"/>
    </row>
    <row r="595" spans="1:149" ht="12.75">
      <c r="A595" s="148"/>
      <c r="B595" s="119"/>
      <c r="C595" s="116"/>
      <c r="D595" s="116"/>
      <c r="E595" s="116"/>
      <c r="F595" s="116"/>
      <c r="G595" s="116"/>
      <c r="H595" s="116"/>
      <c r="I595" s="116"/>
      <c r="J595" s="116"/>
      <c r="Z595" s="65"/>
      <c r="AA595" s="65"/>
      <c r="AB595" s="65"/>
      <c r="AC595" s="65"/>
      <c r="AD595" s="65"/>
      <c r="EO595" s="66"/>
      <c r="EP595" s="66"/>
      <c r="EQ595" s="66"/>
      <c r="ER595" s="66"/>
      <c r="ES595" s="66"/>
    </row>
    <row r="596" spans="1:149" ht="12.75">
      <c r="A596" s="148"/>
      <c r="B596" s="119"/>
      <c r="C596" s="116"/>
      <c r="D596" s="116"/>
      <c r="E596" s="116"/>
      <c r="F596" s="116"/>
      <c r="G596" s="116"/>
      <c r="H596" s="116"/>
      <c r="I596" s="116"/>
      <c r="J596" s="116"/>
      <c r="Z596" s="65"/>
      <c r="AA596" s="65"/>
      <c r="AB596" s="65"/>
      <c r="AC596" s="65"/>
      <c r="AD596" s="65"/>
      <c r="EO596" s="66"/>
      <c r="EP596" s="66"/>
      <c r="EQ596" s="66"/>
      <c r="ER596" s="66"/>
      <c r="ES596" s="66"/>
    </row>
    <row r="597" spans="1:149" ht="12.75">
      <c r="A597" s="148"/>
      <c r="B597" s="119"/>
      <c r="C597" s="116"/>
      <c r="D597" s="116"/>
      <c r="E597" s="116"/>
      <c r="F597" s="116"/>
      <c r="G597" s="116"/>
      <c r="H597" s="116"/>
      <c r="I597" s="116"/>
      <c r="J597" s="116"/>
      <c r="Z597" s="65"/>
      <c r="AA597" s="65"/>
      <c r="AB597" s="65"/>
      <c r="AC597" s="65"/>
      <c r="AD597" s="65"/>
      <c r="EO597" s="66"/>
      <c r="EP597" s="66"/>
      <c r="EQ597" s="66"/>
      <c r="ER597" s="66"/>
      <c r="ES597" s="66"/>
    </row>
    <row r="598" spans="1:149" ht="12.75">
      <c r="A598" s="148"/>
      <c r="B598" s="119"/>
      <c r="C598" s="116"/>
      <c r="D598" s="116"/>
      <c r="E598" s="116"/>
      <c r="F598" s="116"/>
      <c r="G598" s="116"/>
      <c r="H598" s="116"/>
      <c r="I598" s="116"/>
      <c r="J598" s="116"/>
      <c r="Z598" s="65"/>
      <c r="AA598" s="65"/>
      <c r="AB598" s="65"/>
      <c r="AC598" s="65"/>
      <c r="AD598" s="65"/>
      <c r="EO598" s="66"/>
      <c r="EP598" s="66"/>
      <c r="EQ598" s="66"/>
      <c r="ER598" s="66"/>
      <c r="ES598" s="66"/>
    </row>
    <row r="599" spans="1:149" ht="12.75">
      <c r="A599" s="148"/>
      <c r="B599" s="119"/>
      <c r="C599" s="116"/>
      <c r="D599" s="116"/>
      <c r="E599" s="116"/>
      <c r="F599" s="116"/>
      <c r="G599" s="116"/>
      <c r="H599" s="116"/>
      <c r="I599" s="116"/>
      <c r="J599" s="116"/>
      <c r="Z599" s="65"/>
      <c r="AA599" s="65"/>
      <c r="AB599" s="65"/>
      <c r="AC599" s="65"/>
      <c r="AD599" s="65"/>
      <c r="EO599" s="66"/>
      <c r="EP599" s="66"/>
      <c r="EQ599" s="66"/>
      <c r="ER599" s="66"/>
      <c r="ES599" s="66"/>
    </row>
    <row r="600" spans="1:10" ht="12.75">
      <c r="A600" s="148"/>
      <c r="B600" s="119"/>
      <c r="C600" s="116"/>
      <c r="D600" s="116"/>
      <c r="E600" s="116"/>
      <c r="F600" s="116"/>
      <c r="G600" s="116"/>
      <c r="H600" s="116"/>
      <c r="I600" s="116"/>
      <c r="J600" s="116"/>
    </row>
    <row r="601" spans="1:10" ht="12.75">
      <c r="A601" s="148"/>
      <c r="B601" s="119"/>
      <c r="C601" s="116"/>
      <c r="D601" s="116"/>
      <c r="E601" s="116"/>
      <c r="F601" s="116"/>
      <c r="G601" s="116"/>
      <c r="H601" s="116"/>
      <c r="I601" s="116"/>
      <c r="J601" s="116"/>
    </row>
    <row r="602" spans="1:10" ht="12.75">
      <c r="A602" s="148"/>
      <c r="B602" s="119"/>
      <c r="C602" s="116"/>
      <c r="D602" s="116"/>
      <c r="E602" s="116"/>
      <c r="F602" s="116"/>
      <c r="G602" s="116"/>
      <c r="H602" s="116"/>
      <c r="I602" s="116"/>
      <c r="J602" s="116"/>
    </row>
    <row r="603" spans="1:10" ht="12.75">
      <c r="A603" s="148"/>
      <c r="B603" s="119"/>
      <c r="C603" s="116"/>
      <c r="D603" s="116"/>
      <c r="E603" s="116"/>
      <c r="F603" s="116"/>
      <c r="G603" s="116"/>
      <c r="H603" s="116"/>
      <c r="I603" s="116"/>
      <c r="J603" s="116"/>
    </row>
    <row r="604" spans="1:10" ht="12.75">
      <c r="A604" s="148"/>
      <c r="B604" s="119"/>
      <c r="C604" s="116"/>
      <c r="D604" s="116"/>
      <c r="E604" s="116"/>
      <c r="F604" s="116"/>
      <c r="G604" s="116"/>
      <c r="H604" s="116"/>
      <c r="I604" s="116"/>
      <c r="J604" s="116"/>
    </row>
    <row r="605" spans="1:10" ht="12.75">
      <c r="A605" s="148"/>
      <c r="B605" s="119"/>
      <c r="C605" s="116"/>
      <c r="D605" s="116"/>
      <c r="E605" s="116"/>
      <c r="F605" s="116"/>
      <c r="G605" s="116"/>
      <c r="H605" s="116"/>
      <c r="I605" s="116"/>
      <c r="J605" s="116"/>
    </row>
    <row r="606" spans="1:10" ht="12.75">
      <c r="A606" s="148"/>
      <c r="B606" s="119"/>
      <c r="C606" s="116"/>
      <c r="D606" s="116"/>
      <c r="E606" s="116"/>
      <c r="F606" s="116"/>
      <c r="G606" s="116"/>
      <c r="H606" s="116"/>
      <c r="I606" s="116"/>
      <c r="J606" s="116"/>
    </row>
    <row r="607" spans="1:10" ht="12.75">
      <c r="A607" s="148"/>
      <c r="B607" s="119"/>
      <c r="C607" s="116"/>
      <c r="D607" s="116"/>
      <c r="E607" s="116"/>
      <c r="F607" s="116"/>
      <c r="G607" s="116"/>
      <c r="H607" s="116"/>
      <c r="I607" s="116"/>
      <c r="J607" s="116"/>
    </row>
    <row r="608" spans="1:10" ht="12.75">
      <c r="A608" s="148"/>
      <c r="B608" s="119"/>
      <c r="C608" s="116"/>
      <c r="D608" s="116"/>
      <c r="E608" s="116"/>
      <c r="F608" s="116"/>
      <c r="G608" s="116"/>
      <c r="H608" s="116"/>
      <c r="I608" s="116"/>
      <c r="J608" s="116"/>
    </row>
    <row r="609" spans="1:10" ht="12.75">
      <c r="A609" s="148"/>
      <c r="B609" s="119"/>
      <c r="C609" s="116"/>
      <c r="D609" s="116"/>
      <c r="E609" s="116"/>
      <c r="F609" s="116"/>
      <c r="G609" s="116"/>
      <c r="H609" s="116"/>
      <c r="I609" s="116"/>
      <c r="J609" s="116"/>
    </row>
    <row r="610" spans="1:10" ht="12.75">
      <c r="A610" s="148"/>
      <c r="B610" s="119"/>
      <c r="C610" s="116"/>
      <c r="D610" s="116"/>
      <c r="E610" s="116"/>
      <c r="F610" s="116"/>
      <c r="G610" s="116"/>
      <c r="H610" s="116"/>
      <c r="I610" s="116"/>
      <c r="J610" s="116"/>
    </row>
    <row r="611" spans="1:10" ht="12.75">
      <c r="A611" s="148"/>
      <c r="B611" s="119"/>
      <c r="C611" s="116"/>
      <c r="D611" s="116"/>
      <c r="E611" s="116"/>
      <c r="F611" s="116"/>
      <c r="G611" s="116"/>
      <c r="H611" s="116"/>
      <c r="I611" s="116"/>
      <c r="J611" s="116"/>
    </row>
    <row r="612" spans="1:10" ht="12.75">
      <c r="A612" s="148"/>
      <c r="B612" s="119"/>
      <c r="C612" s="116"/>
      <c r="D612" s="116"/>
      <c r="E612" s="116"/>
      <c r="F612" s="116"/>
      <c r="G612" s="116"/>
      <c r="H612" s="116"/>
      <c r="I612" s="116"/>
      <c r="J612" s="116"/>
    </row>
    <row r="613" spans="1:10" ht="12.75">
      <c r="A613" s="148"/>
      <c r="B613" s="119"/>
      <c r="C613" s="116"/>
      <c r="D613" s="116"/>
      <c r="E613" s="116"/>
      <c r="F613" s="116"/>
      <c r="G613" s="116"/>
      <c r="H613" s="116"/>
      <c r="I613" s="116"/>
      <c r="J613" s="116"/>
    </row>
    <row r="614" spans="1:10" ht="12.75">
      <c r="A614" s="148"/>
      <c r="B614" s="119"/>
      <c r="C614" s="116"/>
      <c r="D614" s="116"/>
      <c r="E614" s="116"/>
      <c r="F614" s="116"/>
      <c r="G614" s="116"/>
      <c r="H614" s="116"/>
      <c r="I614" s="116"/>
      <c r="J614" s="116"/>
    </row>
    <row r="615" spans="1:10" ht="12.75">
      <c r="A615" s="148"/>
      <c r="B615" s="119"/>
      <c r="C615" s="116"/>
      <c r="D615" s="116"/>
      <c r="E615" s="116"/>
      <c r="F615" s="116"/>
      <c r="G615" s="116"/>
      <c r="H615" s="116"/>
      <c r="I615" s="116"/>
      <c r="J615" s="116"/>
    </row>
    <row r="616" spans="1:10" ht="12.75">
      <c r="A616" s="148"/>
      <c r="B616" s="119"/>
      <c r="C616" s="116"/>
      <c r="D616" s="116"/>
      <c r="E616" s="116"/>
      <c r="F616" s="116"/>
      <c r="G616" s="116"/>
      <c r="H616" s="116"/>
      <c r="I616" s="116"/>
      <c r="J616" s="116"/>
    </row>
    <row r="617" spans="1:10" ht="12.75">
      <c r="A617" s="148"/>
      <c r="B617" s="119"/>
      <c r="C617" s="116"/>
      <c r="D617" s="116"/>
      <c r="E617" s="116"/>
      <c r="F617" s="116"/>
      <c r="G617" s="116"/>
      <c r="H617" s="116"/>
      <c r="I617" s="116"/>
      <c r="J617" s="116"/>
    </row>
    <row r="618" spans="1:10" ht="12.75">
      <c r="A618" s="148"/>
      <c r="B618" s="119"/>
      <c r="C618" s="116"/>
      <c r="D618" s="116"/>
      <c r="E618" s="116"/>
      <c r="F618" s="116"/>
      <c r="G618" s="116"/>
      <c r="H618" s="116"/>
      <c r="I618" s="116"/>
      <c r="J618" s="116"/>
    </row>
    <row r="619" spans="1:10" ht="12.75">
      <c r="A619" s="148"/>
      <c r="B619" s="119"/>
      <c r="C619" s="116"/>
      <c r="D619" s="116"/>
      <c r="E619" s="116"/>
      <c r="F619" s="116"/>
      <c r="G619" s="116"/>
      <c r="H619" s="116"/>
      <c r="I619" s="116"/>
      <c r="J619" s="116"/>
    </row>
    <row r="620" spans="1:10" ht="12.75">
      <c r="A620" s="148"/>
      <c r="B620" s="119"/>
      <c r="C620" s="116"/>
      <c r="D620" s="116"/>
      <c r="E620" s="116"/>
      <c r="F620" s="116"/>
      <c r="G620" s="116"/>
      <c r="H620" s="116"/>
      <c r="I620" s="116"/>
      <c r="J620" s="116"/>
    </row>
    <row r="621" spans="1:10" ht="12.75">
      <c r="A621" s="148"/>
      <c r="B621" s="119"/>
      <c r="C621" s="116"/>
      <c r="D621" s="116"/>
      <c r="E621" s="116"/>
      <c r="F621" s="116"/>
      <c r="G621" s="116"/>
      <c r="H621" s="116"/>
      <c r="I621" s="116"/>
      <c r="J621" s="116"/>
    </row>
    <row r="622" spans="1:10" ht="12.75">
      <c r="A622" s="148"/>
      <c r="B622" s="119"/>
      <c r="C622" s="116"/>
      <c r="D622" s="116"/>
      <c r="E622" s="116"/>
      <c r="F622" s="116"/>
      <c r="G622" s="116"/>
      <c r="H622" s="116"/>
      <c r="I622" s="116"/>
      <c r="J622" s="116"/>
    </row>
    <row r="623" spans="1:10" ht="12.75">
      <c r="A623" s="148"/>
      <c r="B623" s="119"/>
      <c r="C623" s="116"/>
      <c r="D623" s="116"/>
      <c r="E623" s="116"/>
      <c r="F623" s="116"/>
      <c r="G623" s="116"/>
      <c r="H623" s="116"/>
      <c r="I623" s="116"/>
      <c r="J623" s="116"/>
    </row>
    <row r="624" spans="1:10" ht="12.75">
      <c r="A624" s="148"/>
      <c r="B624" s="119"/>
      <c r="C624" s="116"/>
      <c r="D624" s="116"/>
      <c r="E624" s="116"/>
      <c r="F624" s="116"/>
      <c r="G624" s="116"/>
      <c r="H624" s="116"/>
      <c r="I624" s="116"/>
      <c r="J624" s="116"/>
    </row>
    <row r="625" spans="1:10" ht="12.75">
      <c r="A625" s="148"/>
      <c r="B625" s="119"/>
      <c r="C625" s="116"/>
      <c r="D625" s="116"/>
      <c r="E625" s="116"/>
      <c r="F625" s="116"/>
      <c r="G625" s="116"/>
      <c r="H625" s="116"/>
      <c r="I625" s="116"/>
      <c r="J625" s="116"/>
    </row>
    <row r="626" spans="1:10" ht="12.75">
      <c r="A626" s="148"/>
      <c r="B626" s="119"/>
      <c r="C626" s="116"/>
      <c r="D626" s="116"/>
      <c r="E626" s="116"/>
      <c r="F626" s="116"/>
      <c r="G626" s="116"/>
      <c r="H626" s="116"/>
      <c r="I626" s="116"/>
      <c r="J626" s="116"/>
    </row>
    <row r="627" spans="1:10" ht="12.75">
      <c r="A627" s="148"/>
      <c r="B627" s="119"/>
      <c r="C627" s="116"/>
      <c r="D627" s="116"/>
      <c r="E627" s="116"/>
      <c r="F627" s="116"/>
      <c r="G627" s="116"/>
      <c r="H627" s="116"/>
      <c r="I627" s="116"/>
      <c r="J627" s="116"/>
    </row>
    <row r="628" spans="1:10" ht="12.75">
      <c r="A628" s="148"/>
      <c r="B628" s="119"/>
      <c r="C628" s="116"/>
      <c r="D628" s="116"/>
      <c r="E628" s="116"/>
      <c r="F628" s="116"/>
      <c r="G628" s="116"/>
      <c r="H628" s="116"/>
      <c r="I628" s="116"/>
      <c r="J628" s="116"/>
    </row>
    <row r="629" spans="1:10" ht="12.75">
      <c r="A629" s="148"/>
      <c r="B629" s="119"/>
      <c r="C629" s="116"/>
      <c r="D629" s="116"/>
      <c r="E629" s="116"/>
      <c r="F629" s="116"/>
      <c r="G629" s="116"/>
      <c r="H629" s="116"/>
      <c r="I629" s="116"/>
      <c r="J629" s="116"/>
    </row>
    <row r="630" spans="1:10" ht="12.75">
      <c r="A630" s="148"/>
      <c r="B630" s="119"/>
      <c r="C630" s="116"/>
      <c r="D630" s="116"/>
      <c r="E630" s="116"/>
      <c r="F630" s="116"/>
      <c r="G630" s="116"/>
      <c r="H630" s="116"/>
      <c r="I630" s="116"/>
      <c r="J630" s="116"/>
    </row>
    <row r="631" spans="1:10" ht="12.75">
      <c r="A631" s="148"/>
      <c r="B631" s="119"/>
      <c r="C631" s="116"/>
      <c r="D631" s="116"/>
      <c r="E631" s="116"/>
      <c r="F631" s="116"/>
      <c r="G631" s="116"/>
      <c r="H631" s="116"/>
      <c r="I631" s="116"/>
      <c r="J631" s="116"/>
    </row>
    <row r="632" spans="1:10" ht="12.75">
      <c r="A632" s="148"/>
      <c r="B632" s="119"/>
      <c r="C632" s="116"/>
      <c r="D632" s="116"/>
      <c r="E632" s="116"/>
      <c r="F632" s="116"/>
      <c r="G632" s="116"/>
      <c r="H632" s="116"/>
      <c r="I632" s="116"/>
      <c r="J632" s="116"/>
    </row>
    <row r="633" spans="1:10" ht="12.75">
      <c r="A633" s="148"/>
      <c r="B633" s="119"/>
      <c r="C633" s="116"/>
      <c r="D633" s="116"/>
      <c r="E633" s="116"/>
      <c r="F633" s="116"/>
      <c r="G633" s="116"/>
      <c r="H633" s="116"/>
      <c r="I633" s="116"/>
      <c r="J633" s="116"/>
    </row>
    <row r="634" spans="1:10" ht="12.75">
      <c r="A634" s="148"/>
      <c r="B634" s="119"/>
      <c r="C634" s="116"/>
      <c r="D634" s="116"/>
      <c r="E634" s="116"/>
      <c r="F634" s="116"/>
      <c r="G634" s="116"/>
      <c r="H634" s="116"/>
      <c r="I634" s="116"/>
      <c r="J634" s="116"/>
    </row>
    <row r="635" spans="1:10" ht="12.75">
      <c r="A635" s="148"/>
      <c r="B635" s="119"/>
      <c r="C635" s="116"/>
      <c r="D635" s="116"/>
      <c r="E635" s="116"/>
      <c r="F635" s="116"/>
      <c r="G635" s="116"/>
      <c r="H635" s="116"/>
      <c r="I635" s="116"/>
      <c r="J635" s="116"/>
    </row>
    <row r="636" spans="1:10" ht="12.75">
      <c r="A636" s="148"/>
      <c r="B636" s="119"/>
      <c r="C636" s="116"/>
      <c r="D636" s="116"/>
      <c r="E636" s="116"/>
      <c r="F636" s="116"/>
      <c r="G636" s="116"/>
      <c r="H636" s="116"/>
      <c r="I636" s="116"/>
      <c r="J636" s="116"/>
    </row>
    <row r="637" spans="1:10" ht="12.75">
      <c r="A637" s="148"/>
      <c r="B637" s="119"/>
      <c r="C637" s="116"/>
      <c r="D637" s="116"/>
      <c r="E637" s="116"/>
      <c r="F637" s="116"/>
      <c r="G637" s="116"/>
      <c r="H637" s="116"/>
      <c r="I637" s="116"/>
      <c r="J637" s="116"/>
    </row>
    <row r="638" spans="1:10" ht="12.75">
      <c r="A638" s="148"/>
      <c r="B638" s="119"/>
      <c r="C638" s="116"/>
      <c r="D638" s="116"/>
      <c r="E638" s="116"/>
      <c r="F638" s="116"/>
      <c r="G638" s="116"/>
      <c r="H638" s="116"/>
      <c r="I638" s="116"/>
      <c r="J638" s="116"/>
    </row>
    <row r="639" spans="1:10" ht="12.75">
      <c r="A639" s="148"/>
      <c r="B639" s="119"/>
      <c r="C639" s="116"/>
      <c r="D639" s="116"/>
      <c r="E639" s="116"/>
      <c r="F639" s="116"/>
      <c r="G639" s="116"/>
      <c r="H639" s="116"/>
      <c r="I639" s="116"/>
      <c r="J639" s="116"/>
    </row>
    <row r="640" spans="1:10" ht="12.75">
      <c r="A640" s="148"/>
      <c r="B640" s="119"/>
      <c r="C640" s="116"/>
      <c r="D640" s="116"/>
      <c r="E640" s="116"/>
      <c r="F640" s="116"/>
      <c r="G640" s="116"/>
      <c r="H640" s="116"/>
      <c r="I640" s="116"/>
      <c r="J640" s="116"/>
    </row>
    <row r="641" spans="1:10" ht="12.75">
      <c r="A641" s="148"/>
      <c r="B641" s="119"/>
      <c r="C641" s="116"/>
      <c r="D641" s="116"/>
      <c r="E641" s="116"/>
      <c r="F641" s="116"/>
      <c r="G641" s="116"/>
      <c r="H641" s="116"/>
      <c r="I641" s="116"/>
      <c r="J641" s="116"/>
    </row>
    <row r="642" spans="1:10" ht="12.75">
      <c r="A642" s="148"/>
      <c r="B642" s="119"/>
      <c r="C642" s="116"/>
      <c r="D642" s="116"/>
      <c r="E642" s="116"/>
      <c r="F642" s="116"/>
      <c r="G642" s="116"/>
      <c r="H642" s="116"/>
      <c r="I642" s="116"/>
      <c r="J642" s="116"/>
    </row>
    <row r="643" spans="1:10" ht="12.75">
      <c r="A643" s="148"/>
      <c r="B643" s="119"/>
      <c r="C643" s="116"/>
      <c r="D643" s="116"/>
      <c r="E643" s="116"/>
      <c r="F643" s="116"/>
      <c r="G643" s="116"/>
      <c r="H643" s="116"/>
      <c r="I643" s="116"/>
      <c r="J643" s="116"/>
    </row>
    <row r="644" spans="1:10" ht="12.75">
      <c r="A644" s="148"/>
      <c r="B644" s="119"/>
      <c r="C644" s="116"/>
      <c r="D644" s="116"/>
      <c r="E644" s="116"/>
      <c r="F644" s="116"/>
      <c r="G644" s="116"/>
      <c r="H644" s="116"/>
      <c r="I644" s="116"/>
      <c r="J644" s="116"/>
    </row>
    <row r="645" spans="1:10" ht="12.75">
      <c r="A645" s="148"/>
      <c r="B645" s="119"/>
      <c r="C645" s="116"/>
      <c r="D645" s="116"/>
      <c r="E645" s="116"/>
      <c r="F645" s="116"/>
      <c r="G645" s="116"/>
      <c r="H645" s="116"/>
      <c r="I645" s="116"/>
      <c r="J645" s="116"/>
    </row>
    <row r="646" spans="1:10" ht="12.75">
      <c r="A646" s="148"/>
      <c r="B646" s="119"/>
      <c r="C646" s="116"/>
      <c r="D646" s="116"/>
      <c r="E646" s="116"/>
      <c r="F646" s="116"/>
      <c r="G646" s="116"/>
      <c r="H646" s="116"/>
      <c r="I646" s="116"/>
      <c r="J646" s="116"/>
    </row>
    <row r="647" spans="1:10" ht="12.75">
      <c r="A647" s="148"/>
      <c r="B647" s="119"/>
      <c r="C647" s="116"/>
      <c r="D647" s="116"/>
      <c r="E647" s="116"/>
      <c r="F647" s="116"/>
      <c r="G647" s="116"/>
      <c r="H647" s="116"/>
      <c r="I647" s="116"/>
      <c r="J647" s="116"/>
    </row>
    <row r="648" spans="1:10" ht="12.75">
      <c r="A648" s="148"/>
      <c r="B648" s="119"/>
      <c r="C648" s="116"/>
      <c r="D648" s="116"/>
      <c r="E648" s="116"/>
      <c r="F648" s="116"/>
      <c r="G648" s="116"/>
      <c r="H648" s="116"/>
      <c r="I648" s="116"/>
      <c r="J648" s="116"/>
    </row>
    <row r="649" spans="1:10" ht="12.75">
      <c r="A649" s="148"/>
      <c r="B649" s="119"/>
      <c r="C649" s="116"/>
      <c r="D649" s="116"/>
      <c r="E649" s="116"/>
      <c r="F649" s="116"/>
      <c r="G649" s="116"/>
      <c r="H649" s="116"/>
      <c r="I649" s="116"/>
      <c r="J649" s="116"/>
    </row>
    <row r="650" spans="1:10" ht="12.75">
      <c r="A650" s="148"/>
      <c r="B650" s="119"/>
      <c r="C650" s="116"/>
      <c r="D650" s="116"/>
      <c r="E650" s="116"/>
      <c r="F650" s="116"/>
      <c r="G650" s="116"/>
      <c r="H650" s="116"/>
      <c r="I650" s="116"/>
      <c r="J650" s="116"/>
    </row>
    <row r="651" spans="1:10" ht="12.75">
      <c r="A651" s="148"/>
      <c r="B651" s="119"/>
      <c r="C651" s="116"/>
      <c r="D651" s="116"/>
      <c r="E651" s="116"/>
      <c r="F651" s="116"/>
      <c r="G651" s="116"/>
      <c r="H651" s="116"/>
      <c r="I651" s="116"/>
      <c r="J651" s="116"/>
    </row>
    <row r="652" spans="1:10" ht="12.75">
      <c r="A652" s="148"/>
      <c r="B652" s="119"/>
      <c r="C652" s="116"/>
      <c r="D652" s="116"/>
      <c r="E652" s="116"/>
      <c r="F652" s="116"/>
      <c r="G652" s="116"/>
      <c r="H652" s="116"/>
      <c r="I652" s="116"/>
      <c r="J652" s="116"/>
    </row>
    <row r="653" spans="1:10" ht="12.75">
      <c r="A653" s="148"/>
      <c r="B653" s="119"/>
      <c r="C653" s="116"/>
      <c r="D653" s="116"/>
      <c r="E653" s="116"/>
      <c r="F653" s="116"/>
      <c r="G653" s="116"/>
      <c r="H653" s="116"/>
      <c r="I653" s="116"/>
      <c r="J653" s="116"/>
    </row>
    <row r="654" spans="1:10" ht="12.75">
      <c r="A654" s="148"/>
      <c r="B654" s="119"/>
      <c r="C654" s="116"/>
      <c r="D654" s="116"/>
      <c r="E654" s="116"/>
      <c r="F654" s="116"/>
      <c r="G654" s="116"/>
      <c r="H654" s="116"/>
      <c r="I654" s="116"/>
      <c r="J654" s="116"/>
    </row>
    <row r="655" spans="1:10" ht="12.75">
      <c r="A655" s="148"/>
      <c r="B655" s="119"/>
      <c r="C655" s="116"/>
      <c r="D655" s="116"/>
      <c r="E655" s="116"/>
      <c r="F655" s="116"/>
      <c r="G655" s="116"/>
      <c r="H655" s="116"/>
      <c r="I655" s="116"/>
      <c r="J655" s="116"/>
    </row>
    <row r="656" spans="1:10" ht="12.75">
      <c r="A656" s="148"/>
      <c r="B656" s="119"/>
      <c r="C656" s="116"/>
      <c r="D656" s="116"/>
      <c r="E656" s="116"/>
      <c r="F656" s="116"/>
      <c r="G656" s="116"/>
      <c r="H656" s="116"/>
      <c r="I656" s="116"/>
      <c r="J656" s="116"/>
    </row>
    <row r="657" spans="1:10" ht="12.75">
      <c r="A657" s="148"/>
      <c r="B657" s="119"/>
      <c r="C657" s="116"/>
      <c r="D657" s="116"/>
      <c r="E657" s="116"/>
      <c r="F657" s="116"/>
      <c r="G657" s="116"/>
      <c r="H657" s="116"/>
      <c r="I657" s="116"/>
      <c r="J657" s="116"/>
    </row>
    <row r="658" spans="1:10" ht="12.75">
      <c r="A658" s="148"/>
      <c r="B658" s="119"/>
      <c r="C658" s="116"/>
      <c r="D658" s="116"/>
      <c r="E658" s="116"/>
      <c r="F658" s="116"/>
      <c r="G658" s="116"/>
      <c r="H658" s="116"/>
      <c r="I658" s="116"/>
      <c r="J658" s="116"/>
    </row>
    <row r="659" spans="1:10" ht="12.75">
      <c r="A659" s="148"/>
      <c r="B659" s="119"/>
      <c r="C659" s="116"/>
      <c r="D659" s="116"/>
      <c r="E659" s="116"/>
      <c r="F659" s="116"/>
      <c r="G659" s="116"/>
      <c r="H659" s="116"/>
      <c r="I659" s="116"/>
      <c r="J659" s="116"/>
    </row>
    <row r="660" spans="1:10" ht="12.75">
      <c r="A660" s="148"/>
      <c r="B660" s="119"/>
      <c r="C660" s="116"/>
      <c r="D660" s="116"/>
      <c r="E660" s="116"/>
      <c r="F660" s="116"/>
      <c r="G660" s="116"/>
      <c r="H660" s="116"/>
      <c r="I660" s="116"/>
      <c r="J660" s="116"/>
    </row>
    <row r="661" spans="1:10" ht="12.75">
      <c r="A661" s="148"/>
      <c r="B661" s="119"/>
      <c r="C661" s="116"/>
      <c r="D661" s="116"/>
      <c r="E661" s="116"/>
      <c r="F661" s="116"/>
      <c r="G661" s="116"/>
      <c r="H661" s="116"/>
      <c r="I661" s="116"/>
      <c r="J661" s="116"/>
    </row>
    <row r="662" spans="1:10" ht="12.75">
      <c r="A662" s="148"/>
      <c r="B662" s="119"/>
      <c r="C662" s="116"/>
      <c r="D662" s="116"/>
      <c r="E662" s="116"/>
      <c r="F662" s="116"/>
      <c r="G662" s="116"/>
      <c r="H662" s="116"/>
      <c r="I662" s="116"/>
      <c r="J662" s="116"/>
    </row>
    <row r="663" spans="1:10" ht="12.75">
      <c r="A663" s="148"/>
      <c r="B663" s="119"/>
      <c r="C663" s="116"/>
      <c r="D663" s="116"/>
      <c r="E663" s="116"/>
      <c r="F663" s="116"/>
      <c r="G663" s="116"/>
      <c r="H663" s="116"/>
      <c r="I663" s="116"/>
      <c r="J663" s="116"/>
    </row>
    <row r="664" spans="1:10" ht="12.75">
      <c r="A664" s="148"/>
      <c r="B664" s="119"/>
      <c r="C664" s="116"/>
      <c r="D664" s="116"/>
      <c r="E664" s="116"/>
      <c r="F664" s="116"/>
      <c r="G664" s="116"/>
      <c r="H664" s="116"/>
      <c r="I664" s="116"/>
      <c r="J664" s="116"/>
    </row>
    <row r="665" spans="1:10" ht="12.75">
      <c r="A665" s="148"/>
      <c r="B665" s="119"/>
      <c r="C665" s="116"/>
      <c r="D665" s="116"/>
      <c r="E665" s="116"/>
      <c r="F665" s="116"/>
      <c r="G665" s="116"/>
      <c r="H665" s="116"/>
      <c r="I665" s="116"/>
      <c r="J665" s="116"/>
    </row>
    <row r="666" spans="1:10" ht="12.75">
      <c r="A666" s="148"/>
      <c r="B666" s="119"/>
      <c r="C666" s="116"/>
      <c r="D666" s="116"/>
      <c r="E666" s="116"/>
      <c r="F666" s="116"/>
      <c r="G666" s="116"/>
      <c r="H666" s="116"/>
      <c r="I666" s="116"/>
      <c r="J666" s="116"/>
    </row>
    <row r="667" spans="1:10" ht="12.75">
      <c r="A667" s="148"/>
      <c r="B667" s="119"/>
      <c r="C667" s="116"/>
      <c r="D667" s="116"/>
      <c r="E667" s="116"/>
      <c r="F667" s="116"/>
      <c r="G667" s="116"/>
      <c r="H667" s="116"/>
      <c r="I667" s="116"/>
      <c r="J667" s="116"/>
    </row>
    <row r="668" spans="1:10" ht="12.75">
      <c r="A668" s="148"/>
      <c r="B668" s="119"/>
      <c r="C668" s="116"/>
      <c r="D668" s="116"/>
      <c r="E668" s="116"/>
      <c r="F668" s="116"/>
      <c r="G668" s="116"/>
      <c r="H668" s="116"/>
      <c r="I668" s="116"/>
      <c r="J668" s="116"/>
    </row>
    <row r="669" spans="1:10" ht="12.75">
      <c r="A669" s="148"/>
      <c r="B669" s="119"/>
      <c r="C669" s="116"/>
      <c r="D669" s="116"/>
      <c r="E669" s="116"/>
      <c r="F669" s="116"/>
      <c r="G669" s="116"/>
      <c r="H669" s="116"/>
      <c r="I669" s="116"/>
      <c r="J669" s="116"/>
    </row>
    <row r="670" spans="1:10" ht="12.75">
      <c r="A670" s="148"/>
      <c r="B670" s="119"/>
      <c r="C670" s="116"/>
      <c r="D670" s="116"/>
      <c r="E670" s="116"/>
      <c r="F670" s="116"/>
      <c r="G670" s="116"/>
      <c r="H670" s="116"/>
      <c r="I670" s="116"/>
      <c r="J670" s="116"/>
    </row>
    <row r="671" spans="1:10" ht="12.75">
      <c r="A671" s="148"/>
      <c r="B671" s="119"/>
      <c r="C671" s="116"/>
      <c r="D671" s="116"/>
      <c r="E671" s="116"/>
      <c r="F671" s="116"/>
      <c r="G671" s="116"/>
      <c r="H671" s="116"/>
      <c r="I671" s="116"/>
      <c r="J671" s="116"/>
    </row>
    <row r="672" spans="1:10" ht="12.75">
      <c r="A672" s="148"/>
      <c r="B672" s="119"/>
      <c r="C672" s="116"/>
      <c r="D672" s="116"/>
      <c r="E672" s="116"/>
      <c r="F672" s="116"/>
      <c r="G672" s="116"/>
      <c r="H672" s="116"/>
      <c r="I672" s="116"/>
      <c r="J672" s="116"/>
    </row>
    <row r="673" spans="1:10" ht="12.75">
      <c r="A673" s="148"/>
      <c r="B673" s="119"/>
      <c r="C673" s="116"/>
      <c r="D673" s="116"/>
      <c r="E673" s="116"/>
      <c r="F673" s="116"/>
      <c r="G673" s="116"/>
      <c r="H673" s="116"/>
      <c r="I673" s="116"/>
      <c r="J673" s="116"/>
    </row>
    <row r="674" spans="1:10" ht="12.75">
      <c r="A674" s="148"/>
      <c r="B674" s="119"/>
      <c r="C674" s="116"/>
      <c r="D674" s="116"/>
      <c r="E674" s="116"/>
      <c r="F674" s="116"/>
      <c r="G674" s="116"/>
      <c r="H674" s="116"/>
      <c r="I674" s="116"/>
      <c r="J674" s="116"/>
    </row>
    <row r="675" spans="1:10" ht="12.75">
      <c r="A675" s="148"/>
      <c r="B675" s="119"/>
      <c r="C675" s="116"/>
      <c r="D675" s="116"/>
      <c r="E675" s="116"/>
      <c r="F675" s="116"/>
      <c r="G675" s="116"/>
      <c r="H675" s="116"/>
      <c r="I675" s="116"/>
      <c r="J675" s="116"/>
    </row>
    <row r="676" spans="1:10" ht="12.75">
      <c r="A676" s="148"/>
      <c r="B676" s="119"/>
      <c r="C676" s="116"/>
      <c r="D676" s="116"/>
      <c r="E676" s="116"/>
      <c r="F676" s="116"/>
      <c r="G676" s="116"/>
      <c r="H676" s="116"/>
      <c r="I676" s="116"/>
      <c r="J676" s="116"/>
    </row>
    <row r="677" spans="1:10" ht="12.75">
      <c r="A677" s="148"/>
      <c r="B677" s="119"/>
      <c r="C677" s="116"/>
      <c r="D677" s="116"/>
      <c r="E677" s="116"/>
      <c r="F677" s="116"/>
      <c r="G677" s="116"/>
      <c r="H677" s="116"/>
      <c r="I677" s="116"/>
      <c r="J677" s="116"/>
    </row>
    <row r="678" spans="1:10" ht="12.75">
      <c r="A678" s="148"/>
      <c r="B678" s="119"/>
      <c r="C678" s="116"/>
      <c r="D678" s="116"/>
      <c r="E678" s="116"/>
      <c r="F678" s="116"/>
      <c r="G678" s="116"/>
      <c r="H678" s="116"/>
      <c r="I678" s="116"/>
      <c r="J678" s="116"/>
    </row>
    <row r="679" spans="1:10" ht="12.75">
      <c r="A679" s="148"/>
      <c r="B679" s="119"/>
      <c r="C679" s="116"/>
      <c r="D679" s="116"/>
      <c r="E679" s="116"/>
      <c r="F679" s="116"/>
      <c r="G679" s="116"/>
      <c r="H679" s="116"/>
      <c r="I679" s="116"/>
      <c r="J679" s="116"/>
    </row>
    <row r="680" spans="1:10" ht="12.75">
      <c r="A680" s="148"/>
      <c r="B680" s="119"/>
      <c r="C680" s="116"/>
      <c r="D680" s="116"/>
      <c r="E680" s="116"/>
      <c r="F680" s="116"/>
      <c r="G680" s="116"/>
      <c r="H680" s="116"/>
      <c r="I680" s="116"/>
      <c r="J680" s="116"/>
    </row>
    <row r="681" spans="1:10" ht="12.75">
      <c r="A681" s="148"/>
      <c r="B681" s="119"/>
      <c r="C681" s="116"/>
      <c r="D681" s="116"/>
      <c r="E681" s="116"/>
      <c r="F681" s="116"/>
      <c r="G681" s="116"/>
      <c r="H681" s="116"/>
      <c r="I681" s="116"/>
      <c r="J681" s="116"/>
    </row>
    <row r="682" spans="1:10" ht="12.75">
      <c r="A682" s="148"/>
      <c r="B682" s="119"/>
      <c r="C682" s="116"/>
      <c r="D682" s="116"/>
      <c r="E682" s="116"/>
      <c r="F682" s="116"/>
      <c r="G682" s="116"/>
      <c r="H682" s="116"/>
      <c r="I682" s="116"/>
      <c r="J682" s="116"/>
    </row>
    <row r="683" spans="1:10" ht="12.75">
      <c r="A683" s="148"/>
      <c r="B683" s="119"/>
      <c r="C683" s="116"/>
      <c r="D683" s="116"/>
      <c r="E683" s="116"/>
      <c r="F683" s="116"/>
      <c r="G683" s="116"/>
      <c r="H683" s="116"/>
      <c r="I683" s="116"/>
      <c r="J683" s="116"/>
    </row>
    <row r="684" spans="1:10" ht="12.75">
      <c r="A684" s="148"/>
      <c r="B684" s="119"/>
      <c r="C684" s="116"/>
      <c r="D684" s="116"/>
      <c r="E684" s="116"/>
      <c r="F684" s="116"/>
      <c r="G684" s="116"/>
      <c r="H684" s="116"/>
      <c r="I684" s="116"/>
      <c r="J684" s="116"/>
    </row>
    <row r="685" spans="1:10" ht="12.75">
      <c r="A685" s="148"/>
      <c r="B685" s="119"/>
      <c r="C685" s="116"/>
      <c r="D685" s="116"/>
      <c r="E685" s="116"/>
      <c r="F685" s="116"/>
      <c r="G685" s="116"/>
      <c r="H685" s="116"/>
      <c r="I685" s="116"/>
      <c r="J685" s="116"/>
    </row>
    <row r="686" spans="1:10" ht="12.75">
      <c r="A686" s="148"/>
      <c r="B686" s="119"/>
      <c r="C686" s="116"/>
      <c r="D686" s="116"/>
      <c r="E686" s="116"/>
      <c r="F686" s="116"/>
      <c r="G686" s="116"/>
      <c r="H686" s="116"/>
      <c r="I686" s="116"/>
      <c r="J686" s="116"/>
    </row>
    <row r="687" spans="1:10" ht="12.75">
      <c r="A687" s="148"/>
      <c r="B687" s="119"/>
      <c r="C687" s="116"/>
      <c r="D687" s="116"/>
      <c r="E687" s="116"/>
      <c r="F687" s="116"/>
      <c r="G687" s="116"/>
      <c r="H687" s="116"/>
      <c r="I687" s="116"/>
      <c r="J687" s="116"/>
    </row>
    <row r="688" spans="1:10" ht="12.75">
      <c r="A688" s="148"/>
      <c r="B688" s="119"/>
      <c r="C688" s="116"/>
      <c r="D688" s="116"/>
      <c r="E688" s="116"/>
      <c r="F688" s="116"/>
      <c r="G688" s="116"/>
      <c r="H688" s="116"/>
      <c r="I688" s="116"/>
      <c r="J688" s="116"/>
    </row>
    <row r="689" spans="1:10" ht="12.75">
      <c r="A689" s="148"/>
      <c r="B689" s="119"/>
      <c r="C689" s="116"/>
      <c r="D689" s="116"/>
      <c r="E689" s="116"/>
      <c r="F689" s="116"/>
      <c r="G689" s="116"/>
      <c r="H689" s="116"/>
      <c r="I689" s="116"/>
      <c r="J689" s="116"/>
    </row>
    <row r="690" spans="1:10" ht="12.75">
      <c r="A690" s="148"/>
      <c r="B690" s="119"/>
      <c r="C690" s="116"/>
      <c r="D690" s="116"/>
      <c r="E690" s="116"/>
      <c r="F690" s="116"/>
      <c r="G690" s="116"/>
      <c r="H690" s="116"/>
      <c r="I690" s="116"/>
      <c r="J690" s="116"/>
    </row>
    <row r="691" spans="1:10" ht="12.75">
      <c r="A691" s="148"/>
      <c r="B691" s="119"/>
      <c r="C691" s="116"/>
      <c r="D691" s="116"/>
      <c r="E691" s="116"/>
      <c r="F691" s="116"/>
      <c r="G691" s="116"/>
      <c r="H691" s="116"/>
      <c r="I691" s="116"/>
      <c r="J691" s="116"/>
    </row>
    <row r="692" spans="1:10" ht="12.75">
      <c r="A692" s="148"/>
      <c r="B692" s="119"/>
      <c r="C692" s="116"/>
      <c r="D692" s="116"/>
      <c r="E692" s="116"/>
      <c r="F692" s="116"/>
      <c r="G692" s="116"/>
      <c r="H692" s="116"/>
      <c r="I692" s="116"/>
      <c r="J692" s="116"/>
    </row>
    <row r="693" spans="1:10" ht="12.75">
      <c r="A693" s="148"/>
      <c r="B693" s="119"/>
      <c r="C693" s="116"/>
      <c r="D693" s="116"/>
      <c r="E693" s="116"/>
      <c r="F693" s="116"/>
      <c r="G693" s="116"/>
      <c r="H693" s="116"/>
      <c r="I693" s="116"/>
      <c r="J693" s="116"/>
    </row>
    <row r="694" spans="1:10" ht="12.75">
      <c r="A694" s="148"/>
      <c r="B694" s="119"/>
      <c r="C694" s="116"/>
      <c r="D694" s="116"/>
      <c r="E694" s="116"/>
      <c r="F694" s="116"/>
      <c r="G694" s="116"/>
      <c r="H694" s="116"/>
      <c r="I694" s="116"/>
      <c r="J694" s="116"/>
    </row>
    <row r="695" spans="1:10" ht="12.75">
      <c r="A695" s="148"/>
      <c r="B695" s="119"/>
      <c r="C695" s="116"/>
      <c r="D695" s="116"/>
      <c r="E695" s="116"/>
      <c r="F695" s="116"/>
      <c r="G695" s="116"/>
      <c r="H695" s="116"/>
      <c r="I695" s="116"/>
      <c r="J695" s="116"/>
    </row>
    <row r="696" spans="1:10" ht="12.75">
      <c r="A696" s="148"/>
      <c r="B696" s="119"/>
      <c r="C696" s="116"/>
      <c r="D696" s="116"/>
      <c r="E696" s="116"/>
      <c r="F696" s="116"/>
      <c r="G696" s="116"/>
      <c r="H696" s="116"/>
      <c r="I696" s="116"/>
      <c r="J696" s="116"/>
    </row>
    <row r="697" spans="1:10" ht="12.75">
      <c r="A697" s="148"/>
      <c r="B697" s="119"/>
      <c r="C697" s="116"/>
      <c r="D697" s="116"/>
      <c r="E697" s="116"/>
      <c r="F697" s="116"/>
      <c r="G697" s="116"/>
      <c r="H697" s="116"/>
      <c r="I697" s="116"/>
      <c r="J697" s="116"/>
    </row>
    <row r="698" spans="1:10" ht="12.75">
      <c r="A698" s="148"/>
      <c r="B698" s="119"/>
      <c r="C698" s="116"/>
      <c r="D698" s="116"/>
      <c r="E698" s="116"/>
      <c r="F698" s="116"/>
      <c r="G698" s="116"/>
      <c r="H698" s="116"/>
      <c r="I698" s="116"/>
      <c r="J698" s="116"/>
    </row>
    <row r="699" spans="1:10" ht="12.75">
      <c r="A699" s="148"/>
      <c r="B699" s="119"/>
      <c r="C699" s="116"/>
      <c r="D699" s="116"/>
      <c r="E699" s="116"/>
      <c r="F699" s="116"/>
      <c r="G699" s="116"/>
      <c r="H699" s="116"/>
      <c r="I699" s="116"/>
      <c r="J699" s="116"/>
    </row>
    <row r="700" spans="1:10" ht="12.75">
      <c r="A700" s="148"/>
      <c r="B700" s="119"/>
      <c r="C700" s="116"/>
      <c r="D700" s="116"/>
      <c r="E700" s="116"/>
      <c r="F700" s="116"/>
      <c r="G700" s="116"/>
      <c r="H700" s="116"/>
      <c r="I700" s="116"/>
      <c r="J700" s="116"/>
    </row>
    <row r="701" spans="1:10" ht="12.75">
      <c r="A701" s="148"/>
      <c r="B701" s="119"/>
      <c r="C701" s="116"/>
      <c r="D701" s="116"/>
      <c r="E701" s="116"/>
      <c r="F701" s="116"/>
      <c r="G701" s="116"/>
      <c r="H701" s="116"/>
      <c r="I701" s="116"/>
      <c r="J701" s="116"/>
    </row>
    <row r="702" spans="1:10" ht="12.75">
      <c r="A702" s="148"/>
      <c r="B702" s="119"/>
      <c r="C702" s="116"/>
      <c r="D702" s="116"/>
      <c r="E702" s="116"/>
      <c r="F702" s="116"/>
      <c r="G702" s="116"/>
      <c r="H702" s="116"/>
      <c r="I702" s="116"/>
      <c r="J702" s="116"/>
    </row>
    <row r="703" spans="1:10" ht="12.75">
      <c r="A703" s="148"/>
      <c r="B703" s="119"/>
      <c r="C703" s="116"/>
      <c r="D703" s="116"/>
      <c r="E703" s="116"/>
      <c r="F703" s="116"/>
      <c r="G703" s="116"/>
      <c r="H703" s="116"/>
      <c r="I703" s="116"/>
      <c r="J703" s="116"/>
    </row>
    <row r="704" spans="1:10" ht="12.75">
      <c r="A704" s="148"/>
      <c r="B704" s="119"/>
      <c r="C704" s="116"/>
      <c r="D704" s="116"/>
      <c r="E704" s="116"/>
      <c r="F704" s="116"/>
      <c r="G704" s="116"/>
      <c r="H704" s="116"/>
      <c r="I704" s="116"/>
      <c r="J704" s="116"/>
    </row>
    <row r="705" spans="1:10" ht="12.75">
      <c r="A705" s="148"/>
      <c r="B705" s="119"/>
      <c r="C705" s="116"/>
      <c r="D705" s="116"/>
      <c r="E705" s="116"/>
      <c r="F705" s="116"/>
      <c r="G705" s="116"/>
      <c r="H705" s="116"/>
      <c r="I705" s="116"/>
      <c r="J705" s="116"/>
    </row>
    <row r="706" spans="1:10" ht="12.75">
      <c r="A706" s="148"/>
      <c r="B706" s="119"/>
      <c r="C706" s="116"/>
      <c r="D706" s="116"/>
      <c r="E706" s="116"/>
      <c r="F706" s="116"/>
      <c r="G706" s="116"/>
      <c r="H706" s="116"/>
      <c r="I706" s="116"/>
      <c r="J706" s="116"/>
    </row>
    <row r="707" spans="1:10" ht="12.75">
      <c r="A707" s="148"/>
      <c r="B707" s="119"/>
      <c r="C707" s="116"/>
      <c r="D707" s="116"/>
      <c r="E707" s="116"/>
      <c r="F707" s="116"/>
      <c r="G707" s="116"/>
      <c r="H707" s="116"/>
      <c r="I707" s="116"/>
      <c r="J707" s="116"/>
    </row>
    <row r="708" spans="1:10" ht="12.75">
      <c r="A708" s="148"/>
      <c r="B708" s="119"/>
      <c r="C708" s="116"/>
      <c r="D708" s="116"/>
      <c r="E708" s="116"/>
      <c r="F708" s="116"/>
      <c r="G708" s="116"/>
      <c r="H708" s="116"/>
      <c r="I708" s="116"/>
      <c r="J708" s="116"/>
    </row>
    <row r="709" spans="1:10" ht="12.75">
      <c r="A709" s="148"/>
      <c r="B709" s="119"/>
      <c r="C709" s="116"/>
      <c r="D709" s="116"/>
      <c r="E709" s="116"/>
      <c r="F709" s="116"/>
      <c r="G709" s="116"/>
      <c r="H709" s="116"/>
      <c r="I709" s="116"/>
      <c r="J709" s="116"/>
    </row>
    <row r="710" spans="1:10" ht="12.75">
      <c r="A710" s="148"/>
      <c r="B710" s="119"/>
      <c r="C710" s="116"/>
      <c r="D710" s="116"/>
      <c r="E710" s="116"/>
      <c r="F710" s="116"/>
      <c r="G710" s="116"/>
      <c r="H710" s="116"/>
      <c r="I710" s="116"/>
      <c r="J710" s="116"/>
    </row>
    <row r="711" spans="1:10" ht="12.75">
      <c r="A711" s="148"/>
      <c r="B711" s="119"/>
      <c r="C711" s="116"/>
      <c r="D711" s="116"/>
      <c r="E711" s="116"/>
      <c r="F711" s="116"/>
      <c r="G711" s="116"/>
      <c r="H711" s="116"/>
      <c r="I711" s="116"/>
      <c r="J711" s="116"/>
    </row>
    <row r="712" spans="1:10" ht="12.75">
      <c r="A712" s="148"/>
      <c r="B712" s="119"/>
      <c r="C712" s="116"/>
      <c r="D712" s="116"/>
      <c r="E712" s="116"/>
      <c r="F712" s="116"/>
      <c r="G712" s="116"/>
      <c r="H712" s="116"/>
      <c r="I712" s="116"/>
      <c r="J712" s="116"/>
    </row>
    <row r="713" spans="1:10" ht="12.75">
      <c r="A713" s="148"/>
      <c r="B713" s="119"/>
      <c r="C713" s="116"/>
      <c r="D713" s="116"/>
      <c r="E713" s="116"/>
      <c r="F713" s="116"/>
      <c r="G713" s="116"/>
      <c r="H713" s="116"/>
      <c r="I713" s="116"/>
      <c r="J713" s="116"/>
    </row>
    <row r="714" spans="1:10" ht="12.75">
      <c r="A714" s="148"/>
      <c r="B714" s="119"/>
      <c r="C714" s="116"/>
      <c r="D714" s="116"/>
      <c r="E714" s="116"/>
      <c r="F714" s="116"/>
      <c r="G714" s="116"/>
      <c r="H714" s="116"/>
      <c r="I714" s="116"/>
      <c r="J714" s="116"/>
    </row>
    <row r="715" spans="1:10" ht="12.75">
      <c r="A715" s="148"/>
      <c r="B715" s="119"/>
      <c r="C715" s="116"/>
      <c r="D715" s="116"/>
      <c r="E715" s="116"/>
      <c r="F715" s="116"/>
      <c r="G715" s="116"/>
      <c r="H715" s="116"/>
      <c r="I715" s="116"/>
      <c r="J715" s="116"/>
    </row>
    <row r="716" spans="1:10" ht="12.75">
      <c r="A716" s="148"/>
      <c r="B716" s="119"/>
      <c r="C716" s="116"/>
      <c r="D716" s="116"/>
      <c r="E716" s="116"/>
      <c r="F716" s="116"/>
      <c r="G716" s="116"/>
      <c r="H716" s="116"/>
      <c r="I716" s="116"/>
      <c r="J716" s="116"/>
    </row>
    <row r="717" spans="1:10" ht="12.75">
      <c r="A717" s="148"/>
      <c r="B717" s="119"/>
      <c r="C717" s="116"/>
      <c r="D717" s="116"/>
      <c r="E717" s="116"/>
      <c r="F717" s="116"/>
      <c r="G717" s="116"/>
      <c r="H717" s="116"/>
      <c r="I717" s="116"/>
      <c r="J717" s="116"/>
    </row>
    <row r="718" spans="1:10" ht="12.75">
      <c r="A718" s="148"/>
      <c r="B718" s="119"/>
      <c r="C718" s="116"/>
      <c r="D718" s="116"/>
      <c r="E718" s="116"/>
      <c r="F718" s="116"/>
      <c r="G718" s="116"/>
      <c r="H718" s="116"/>
      <c r="I718" s="116"/>
      <c r="J718" s="116"/>
    </row>
    <row r="719" spans="1:10" ht="12.75">
      <c r="A719" s="148"/>
      <c r="B719" s="119"/>
      <c r="C719" s="116"/>
      <c r="D719" s="116"/>
      <c r="E719" s="116"/>
      <c r="F719" s="116"/>
      <c r="G719" s="116"/>
      <c r="H719" s="116"/>
      <c r="I719" s="116"/>
      <c r="J719" s="116"/>
    </row>
    <row r="720" spans="1:10" ht="12.75">
      <c r="A720" s="148"/>
      <c r="B720" s="119"/>
      <c r="C720" s="116"/>
      <c r="D720" s="116"/>
      <c r="E720" s="116"/>
      <c r="F720" s="116"/>
      <c r="G720" s="116"/>
      <c r="H720" s="116"/>
      <c r="I720" s="116"/>
      <c r="J720" s="116"/>
    </row>
    <row r="721" spans="1:10" ht="12.75">
      <c r="A721" s="148"/>
      <c r="B721" s="119"/>
      <c r="C721" s="116"/>
      <c r="D721" s="116"/>
      <c r="E721" s="116"/>
      <c r="F721" s="116"/>
      <c r="G721" s="116"/>
      <c r="H721" s="116"/>
      <c r="I721" s="116"/>
      <c r="J721" s="116"/>
    </row>
    <row r="722" spans="1:10" ht="12.75">
      <c r="A722" s="148"/>
      <c r="B722" s="119"/>
      <c r="C722" s="116"/>
      <c r="D722" s="116"/>
      <c r="E722" s="116"/>
      <c r="F722" s="116"/>
      <c r="G722" s="116"/>
      <c r="H722" s="116"/>
      <c r="I722" s="116"/>
      <c r="J722" s="116"/>
    </row>
    <row r="723" spans="1:10" ht="12.75">
      <c r="A723" s="148"/>
      <c r="B723" s="119"/>
      <c r="C723" s="116"/>
      <c r="D723" s="116"/>
      <c r="E723" s="116"/>
      <c r="F723" s="116"/>
      <c r="G723" s="116"/>
      <c r="H723" s="116"/>
      <c r="I723" s="116"/>
      <c r="J723" s="116"/>
    </row>
    <row r="724" spans="1:10" ht="12.75">
      <c r="A724" s="148"/>
      <c r="B724" s="119"/>
      <c r="C724" s="116"/>
      <c r="D724" s="116"/>
      <c r="E724" s="116"/>
      <c r="F724" s="116"/>
      <c r="G724" s="116"/>
      <c r="H724" s="116"/>
      <c r="I724" s="116"/>
      <c r="J724" s="116"/>
    </row>
    <row r="725" spans="1:10" ht="12.75">
      <c r="A725" s="148"/>
      <c r="B725" s="119"/>
      <c r="C725" s="116"/>
      <c r="D725" s="116"/>
      <c r="E725" s="116"/>
      <c r="F725" s="116"/>
      <c r="G725" s="116"/>
      <c r="H725" s="116"/>
      <c r="I725" s="116"/>
      <c r="J725" s="116"/>
    </row>
    <row r="726" spans="1:10" ht="12.75">
      <c r="A726" s="148"/>
      <c r="B726" s="119"/>
      <c r="C726" s="116"/>
      <c r="D726" s="116"/>
      <c r="E726" s="116"/>
      <c r="F726" s="116"/>
      <c r="G726" s="116"/>
      <c r="H726" s="116"/>
      <c r="I726" s="116"/>
      <c r="J726" s="116"/>
    </row>
    <row r="727" spans="1:10" ht="12.75">
      <c r="A727" s="148"/>
      <c r="B727" s="119"/>
      <c r="C727" s="116"/>
      <c r="D727" s="116"/>
      <c r="E727" s="116"/>
      <c r="F727" s="116"/>
      <c r="G727" s="116"/>
      <c r="H727" s="116"/>
      <c r="I727" s="116"/>
      <c r="J727" s="116"/>
    </row>
    <row r="728" spans="1:10" ht="12.75">
      <c r="A728" s="148"/>
      <c r="B728" s="119"/>
      <c r="C728" s="116"/>
      <c r="D728" s="116"/>
      <c r="E728" s="116"/>
      <c r="F728" s="116"/>
      <c r="G728" s="116"/>
      <c r="H728" s="116"/>
      <c r="I728" s="116"/>
      <c r="J728" s="116"/>
    </row>
    <row r="729" spans="1:10" ht="12.75">
      <c r="A729" s="148"/>
      <c r="B729" s="119"/>
      <c r="C729" s="116"/>
      <c r="D729" s="116"/>
      <c r="E729" s="116"/>
      <c r="F729" s="116"/>
      <c r="G729" s="116"/>
      <c r="H729" s="116"/>
      <c r="I729" s="116"/>
      <c r="J729" s="116"/>
    </row>
    <row r="730" spans="1:10" ht="12.75">
      <c r="A730" s="148"/>
      <c r="B730" s="119"/>
      <c r="C730" s="116"/>
      <c r="D730" s="116"/>
      <c r="E730" s="116"/>
      <c r="F730" s="116"/>
      <c r="G730" s="116"/>
      <c r="H730" s="116"/>
      <c r="I730" s="116"/>
      <c r="J730" s="116"/>
    </row>
    <row r="731" spans="1:10" ht="12.75">
      <c r="A731" s="148"/>
      <c r="B731" s="119"/>
      <c r="C731" s="116"/>
      <c r="D731" s="116"/>
      <c r="E731" s="116"/>
      <c r="F731" s="116"/>
      <c r="G731" s="116"/>
      <c r="H731" s="116"/>
      <c r="I731" s="116"/>
      <c r="J731" s="116"/>
    </row>
    <row r="732" spans="1:10" ht="12.75">
      <c r="A732" s="148"/>
      <c r="B732" s="119"/>
      <c r="C732" s="116"/>
      <c r="D732" s="116"/>
      <c r="E732" s="116"/>
      <c r="F732" s="116"/>
      <c r="G732" s="116"/>
      <c r="H732" s="116"/>
      <c r="I732" s="116"/>
      <c r="J732" s="116"/>
    </row>
    <row r="733" spans="1:10" ht="12.75">
      <c r="A733" s="148"/>
      <c r="B733" s="119"/>
      <c r="C733" s="116"/>
      <c r="D733" s="116"/>
      <c r="E733" s="116"/>
      <c r="F733" s="116"/>
      <c r="G733" s="116"/>
      <c r="H733" s="116"/>
      <c r="I733" s="116"/>
      <c r="J733" s="116"/>
    </row>
    <row r="734" spans="1:10" ht="12.75">
      <c r="A734" s="148"/>
      <c r="B734" s="119"/>
      <c r="C734" s="116"/>
      <c r="D734" s="116"/>
      <c r="E734" s="116"/>
      <c r="F734" s="116"/>
      <c r="G734" s="116"/>
      <c r="H734" s="116"/>
      <c r="I734" s="116"/>
      <c r="J734" s="116"/>
    </row>
    <row r="735" spans="1:10" ht="12.75">
      <c r="A735" s="148"/>
      <c r="B735" s="119"/>
      <c r="C735" s="116"/>
      <c r="D735" s="116"/>
      <c r="E735" s="116"/>
      <c r="F735" s="116"/>
      <c r="G735" s="116"/>
      <c r="H735" s="116"/>
      <c r="I735" s="116"/>
      <c r="J735" s="116"/>
    </row>
    <row r="736" spans="1:10" ht="12.75">
      <c r="A736" s="148"/>
      <c r="B736" s="119"/>
      <c r="C736" s="116"/>
      <c r="D736" s="116"/>
      <c r="E736" s="116"/>
      <c r="F736" s="116"/>
      <c r="G736" s="116"/>
      <c r="H736" s="116"/>
      <c r="I736" s="116"/>
      <c r="J736" s="116"/>
    </row>
    <row r="737" spans="1:10" ht="12.75">
      <c r="A737" s="148"/>
      <c r="B737" s="119"/>
      <c r="C737" s="116"/>
      <c r="D737" s="116"/>
      <c r="E737" s="116"/>
      <c r="F737" s="116"/>
      <c r="G737" s="116"/>
      <c r="H737" s="116"/>
      <c r="I737" s="116"/>
      <c r="J737" s="116"/>
    </row>
    <row r="738" spans="1:10" ht="12.75">
      <c r="A738" s="148"/>
      <c r="B738" s="119"/>
      <c r="C738" s="116"/>
      <c r="D738" s="116"/>
      <c r="E738" s="116"/>
      <c r="F738" s="116"/>
      <c r="G738" s="116"/>
      <c r="H738" s="116"/>
      <c r="I738" s="116"/>
      <c r="J738" s="116"/>
    </row>
    <row r="739" spans="1:10" ht="12.75">
      <c r="A739" s="148"/>
      <c r="B739" s="119"/>
      <c r="C739" s="116"/>
      <c r="D739" s="116"/>
      <c r="E739" s="116"/>
      <c r="F739" s="116"/>
      <c r="G739" s="116"/>
      <c r="H739" s="116"/>
      <c r="I739" s="116"/>
      <c r="J739" s="116"/>
    </row>
    <row r="740" spans="1:10" ht="12.75">
      <c r="A740" s="148"/>
      <c r="B740" s="119"/>
      <c r="C740" s="116"/>
      <c r="D740" s="116"/>
      <c r="E740" s="116"/>
      <c r="F740" s="116"/>
      <c r="G740" s="116"/>
      <c r="H740" s="116"/>
      <c r="I740" s="116"/>
      <c r="J740" s="116"/>
    </row>
    <row r="741" spans="1:10" ht="12.75">
      <c r="A741" s="148"/>
      <c r="B741" s="119"/>
      <c r="C741" s="116"/>
      <c r="D741" s="116"/>
      <c r="E741" s="116"/>
      <c r="F741" s="116"/>
      <c r="G741" s="116"/>
      <c r="H741" s="116"/>
      <c r="I741" s="116"/>
      <c r="J741" s="116"/>
    </row>
    <row r="742" spans="1:10" ht="12.75">
      <c r="A742" s="148"/>
      <c r="B742" s="119"/>
      <c r="C742" s="116"/>
      <c r="D742" s="116"/>
      <c r="E742" s="116"/>
      <c r="F742" s="116"/>
      <c r="G742" s="116"/>
      <c r="H742" s="116"/>
      <c r="I742" s="116"/>
      <c r="J742" s="116"/>
    </row>
    <row r="743" spans="1:10" ht="12.75">
      <c r="A743" s="148"/>
      <c r="B743" s="119"/>
      <c r="C743" s="116"/>
      <c r="D743" s="116"/>
      <c r="E743" s="116"/>
      <c r="F743" s="116"/>
      <c r="G743" s="116"/>
      <c r="H743" s="116"/>
      <c r="I743" s="116"/>
      <c r="J743" s="116"/>
    </row>
    <row r="744" spans="1:10" ht="12.75">
      <c r="A744" s="148"/>
      <c r="B744" s="119"/>
      <c r="C744" s="116"/>
      <c r="D744" s="116"/>
      <c r="E744" s="116"/>
      <c r="F744" s="116"/>
      <c r="G744" s="116"/>
      <c r="H744" s="116"/>
      <c r="I744" s="116"/>
      <c r="J744" s="116"/>
    </row>
    <row r="745" spans="1:10" ht="12.75">
      <c r="A745" s="148"/>
      <c r="B745" s="119"/>
      <c r="C745" s="116"/>
      <c r="D745" s="116"/>
      <c r="E745" s="116"/>
      <c r="F745" s="116"/>
      <c r="G745" s="116"/>
      <c r="H745" s="116"/>
      <c r="I745" s="116"/>
      <c r="J745" s="116"/>
    </row>
    <row r="746" spans="1:10" ht="12.75">
      <c r="A746" s="148"/>
      <c r="B746" s="119"/>
      <c r="C746" s="116"/>
      <c r="D746" s="116"/>
      <c r="E746" s="116"/>
      <c r="F746" s="116"/>
      <c r="G746" s="116"/>
      <c r="H746" s="116"/>
      <c r="I746" s="116"/>
      <c r="J746" s="116"/>
    </row>
    <row r="747" spans="1:10" ht="12.75">
      <c r="A747" s="148"/>
      <c r="B747" s="119"/>
      <c r="C747" s="116"/>
      <c r="D747" s="116"/>
      <c r="E747" s="116"/>
      <c r="F747" s="116"/>
      <c r="G747" s="116"/>
      <c r="H747" s="116"/>
      <c r="I747" s="116"/>
      <c r="J747" s="116"/>
    </row>
    <row r="748" spans="1:10" ht="12.75">
      <c r="A748" s="148"/>
      <c r="B748" s="119"/>
      <c r="C748" s="116"/>
      <c r="D748" s="116"/>
      <c r="E748" s="116"/>
      <c r="F748" s="116"/>
      <c r="G748" s="116"/>
      <c r="H748" s="116"/>
      <c r="I748" s="116"/>
      <c r="J748" s="116"/>
    </row>
    <row r="749" spans="1:10" ht="12.75">
      <c r="A749" s="148"/>
      <c r="B749" s="119"/>
      <c r="C749" s="116"/>
      <c r="D749" s="116"/>
      <c r="E749" s="116"/>
      <c r="F749" s="116"/>
      <c r="G749" s="116"/>
      <c r="H749" s="116"/>
      <c r="I749" s="116"/>
      <c r="J749" s="116"/>
    </row>
    <row r="750" spans="1:10" ht="12.75">
      <c r="A750" s="148"/>
      <c r="B750" s="119"/>
      <c r="C750" s="116"/>
      <c r="D750" s="116"/>
      <c r="E750" s="116"/>
      <c r="F750" s="116"/>
      <c r="G750" s="116"/>
      <c r="H750" s="116"/>
      <c r="I750" s="116"/>
      <c r="J750" s="116"/>
    </row>
    <row r="751" spans="1:10" ht="12.75">
      <c r="A751" s="148"/>
      <c r="B751" s="119"/>
      <c r="C751" s="116"/>
      <c r="D751" s="116"/>
      <c r="E751" s="116"/>
      <c r="F751" s="116"/>
      <c r="G751" s="116"/>
      <c r="H751" s="116"/>
      <c r="I751" s="116"/>
      <c r="J751" s="116"/>
    </row>
    <row r="752" spans="1:10" ht="12.75">
      <c r="A752" s="148"/>
      <c r="B752" s="119"/>
      <c r="C752" s="116"/>
      <c r="D752" s="116"/>
      <c r="E752" s="116"/>
      <c r="F752" s="116"/>
      <c r="G752" s="116"/>
      <c r="H752" s="116"/>
      <c r="I752" s="116"/>
      <c r="J752" s="116"/>
    </row>
    <row r="753" spans="1:10" ht="12.75">
      <c r="A753" s="148"/>
      <c r="B753" s="119"/>
      <c r="C753" s="116"/>
      <c r="D753" s="116"/>
      <c r="E753" s="116"/>
      <c r="F753" s="116"/>
      <c r="G753" s="116"/>
      <c r="H753" s="116"/>
      <c r="I753" s="116"/>
      <c r="J753" s="116"/>
    </row>
    <row r="754" spans="1:10" ht="12.75">
      <c r="A754" s="148"/>
      <c r="B754" s="119"/>
      <c r="C754" s="116"/>
      <c r="D754" s="116"/>
      <c r="E754" s="116"/>
      <c r="F754" s="116"/>
      <c r="G754" s="116"/>
      <c r="H754" s="116"/>
      <c r="I754" s="116"/>
      <c r="J754" s="116"/>
    </row>
    <row r="755" spans="1:10" ht="12.75">
      <c r="A755" s="148"/>
      <c r="B755" s="119"/>
      <c r="C755" s="116"/>
      <c r="D755" s="116"/>
      <c r="E755" s="116"/>
      <c r="F755" s="116"/>
      <c r="G755" s="116"/>
      <c r="H755" s="116"/>
      <c r="I755" s="116"/>
      <c r="J755" s="116"/>
    </row>
    <row r="756" spans="1:10" ht="12.75">
      <c r="A756" s="148"/>
      <c r="B756" s="119"/>
      <c r="C756" s="116"/>
      <c r="D756" s="116"/>
      <c r="E756" s="116"/>
      <c r="F756" s="116"/>
      <c r="G756" s="116"/>
      <c r="H756" s="116"/>
      <c r="I756" s="116"/>
      <c r="J756" s="116"/>
    </row>
    <row r="757" spans="1:10" ht="12.75">
      <c r="A757" s="148"/>
      <c r="B757" s="119"/>
      <c r="C757" s="116"/>
      <c r="D757" s="116"/>
      <c r="E757" s="116"/>
      <c r="F757" s="116"/>
      <c r="G757" s="116"/>
      <c r="H757" s="116"/>
      <c r="I757" s="116"/>
      <c r="J757" s="116"/>
    </row>
    <row r="758" spans="1:10" ht="12.75">
      <c r="A758" s="148"/>
      <c r="B758" s="119"/>
      <c r="C758" s="116"/>
      <c r="D758" s="116"/>
      <c r="E758" s="116"/>
      <c r="F758" s="116"/>
      <c r="G758" s="116"/>
      <c r="H758" s="116"/>
      <c r="I758" s="116"/>
      <c r="J758" s="116"/>
    </row>
    <row r="759" spans="1:10" ht="12.75">
      <c r="A759" s="148"/>
      <c r="B759" s="119"/>
      <c r="C759" s="116"/>
      <c r="D759" s="116"/>
      <c r="E759" s="116"/>
      <c r="F759" s="116"/>
      <c r="G759" s="116"/>
      <c r="H759" s="116"/>
      <c r="I759" s="116"/>
      <c r="J759" s="116"/>
    </row>
    <row r="760" spans="1:10" ht="12.75">
      <c r="A760" s="148"/>
      <c r="B760" s="119"/>
      <c r="C760" s="116"/>
      <c r="D760" s="116"/>
      <c r="E760" s="116"/>
      <c r="F760" s="116"/>
      <c r="G760" s="116"/>
      <c r="H760" s="116"/>
      <c r="I760" s="116"/>
      <c r="J760" s="116"/>
    </row>
    <row r="761" spans="1:10" ht="12.75">
      <c r="A761" s="148"/>
      <c r="B761" s="119"/>
      <c r="C761" s="116"/>
      <c r="D761" s="116"/>
      <c r="E761" s="116"/>
      <c r="F761" s="116"/>
      <c r="G761" s="116"/>
      <c r="H761" s="116"/>
      <c r="I761" s="116"/>
      <c r="J761" s="116"/>
    </row>
    <row r="762" spans="1:10" ht="12.75">
      <c r="A762" s="148"/>
      <c r="B762" s="119"/>
      <c r="C762" s="116"/>
      <c r="D762" s="116"/>
      <c r="E762" s="116"/>
      <c r="F762" s="116"/>
      <c r="G762" s="116"/>
      <c r="H762" s="116"/>
      <c r="I762" s="116"/>
      <c r="J762" s="116"/>
    </row>
    <row r="763" spans="1:10" ht="12.75">
      <c r="A763" s="148"/>
      <c r="B763" s="119"/>
      <c r="C763" s="116"/>
      <c r="D763" s="116"/>
      <c r="E763" s="116"/>
      <c r="F763" s="116"/>
      <c r="G763" s="116"/>
      <c r="H763" s="116"/>
      <c r="I763" s="116"/>
      <c r="J763" s="116"/>
    </row>
    <row r="764" spans="1:10" ht="12.75">
      <c r="A764" s="148"/>
      <c r="B764" s="119"/>
      <c r="C764" s="116"/>
      <c r="D764" s="116"/>
      <c r="E764" s="116"/>
      <c r="F764" s="116"/>
      <c r="G764" s="116"/>
      <c r="H764" s="116"/>
      <c r="I764" s="116"/>
      <c r="J764" s="116"/>
    </row>
    <row r="765" spans="1:10" ht="12.75">
      <c r="A765" s="148"/>
      <c r="B765" s="119"/>
      <c r="C765" s="116"/>
      <c r="D765" s="116"/>
      <c r="E765" s="116"/>
      <c r="F765" s="116"/>
      <c r="G765" s="116"/>
      <c r="H765" s="116"/>
      <c r="I765" s="116"/>
      <c r="J765" s="116"/>
    </row>
    <row r="766" spans="1:10" ht="12.75">
      <c r="A766" s="148"/>
      <c r="B766" s="119"/>
      <c r="C766" s="116"/>
      <c r="D766" s="116"/>
      <c r="E766" s="116"/>
      <c r="F766" s="116"/>
      <c r="G766" s="116"/>
      <c r="H766" s="116"/>
      <c r="I766" s="116"/>
      <c r="J766" s="116"/>
    </row>
    <row r="767" spans="1:10" ht="12.75">
      <c r="A767" s="148"/>
      <c r="B767" s="119"/>
      <c r="C767" s="116"/>
      <c r="D767" s="116"/>
      <c r="E767" s="116"/>
      <c r="F767" s="116"/>
      <c r="G767" s="116"/>
      <c r="H767" s="116"/>
      <c r="I767" s="116"/>
      <c r="J767" s="116"/>
    </row>
    <row r="768" spans="1:10" ht="12.75">
      <c r="A768" s="148"/>
      <c r="B768" s="119"/>
      <c r="C768" s="116"/>
      <c r="D768" s="116"/>
      <c r="E768" s="116"/>
      <c r="F768" s="116"/>
      <c r="G768" s="116"/>
      <c r="H768" s="116"/>
      <c r="I768" s="116"/>
      <c r="J768" s="116"/>
    </row>
    <row r="769" spans="1:10" ht="12.75">
      <c r="A769" s="148"/>
      <c r="B769" s="119"/>
      <c r="C769" s="116"/>
      <c r="D769" s="116"/>
      <c r="E769" s="116"/>
      <c r="F769" s="116"/>
      <c r="G769" s="116"/>
      <c r="H769" s="116"/>
      <c r="I769" s="116"/>
      <c r="J769" s="116"/>
    </row>
    <row r="770" spans="1:10" ht="12.75">
      <c r="A770" s="148"/>
      <c r="B770" s="119"/>
      <c r="C770" s="116"/>
      <c r="D770" s="116"/>
      <c r="E770" s="116"/>
      <c r="F770" s="116"/>
      <c r="G770" s="116"/>
      <c r="H770" s="116"/>
      <c r="I770" s="116"/>
      <c r="J770" s="116"/>
    </row>
    <row r="771" spans="1:10" ht="12.75">
      <c r="A771" s="148"/>
      <c r="B771" s="119"/>
      <c r="C771" s="116"/>
      <c r="D771" s="116"/>
      <c r="E771" s="116"/>
      <c r="F771" s="116"/>
      <c r="G771" s="116"/>
      <c r="H771" s="116"/>
      <c r="I771" s="116"/>
      <c r="J771" s="116"/>
    </row>
    <row r="772" spans="1:10" ht="12.75">
      <c r="A772" s="148"/>
      <c r="B772" s="119"/>
      <c r="C772" s="116"/>
      <c r="D772" s="116"/>
      <c r="E772" s="116"/>
      <c r="F772" s="116"/>
      <c r="G772" s="116"/>
      <c r="H772" s="116"/>
      <c r="I772" s="116"/>
      <c r="J772" s="116"/>
    </row>
    <row r="773" spans="1:10" ht="12.75">
      <c r="A773" s="148"/>
      <c r="B773" s="119"/>
      <c r="C773" s="116"/>
      <c r="D773" s="116"/>
      <c r="E773" s="116"/>
      <c r="F773" s="116"/>
      <c r="G773" s="116"/>
      <c r="H773" s="116"/>
      <c r="I773" s="116"/>
      <c r="J773" s="116"/>
    </row>
    <row r="774" spans="1:10" ht="12.75">
      <c r="A774" s="148"/>
      <c r="B774" s="119"/>
      <c r="C774" s="116"/>
      <c r="D774" s="116"/>
      <c r="E774" s="116"/>
      <c r="F774" s="116"/>
      <c r="G774" s="116"/>
      <c r="H774" s="116"/>
      <c r="I774" s="116"/>
      <c r="J774" s="116"/>
    </row>
    <row r="775" spans="1:10" ht="12.75">
      <c r="A775" s="148"/>
      <c r="B775" s="119"/>
      <c r="C775" s="116"/>
      <c r="D775" s="116"/>
      <c r="E775" s="116"/>
      <c r="F775" s="116"/>
      <c r="G775" s="116"/>
      <c r="H775" s="116"/>
      <c r="I775" s="116"/>
      <c r="J775" s="116"/>
    </row>
    <row r="776" spans="1:10" ht="12.75">
      <c r="A776" s="148"/>
      <c r="B776" s="119"/>
      <c r="C776" s="116"/>
      <c r="D776" s="116"/>
      <c r="E776" s="116"/>
      <c r="F776" s="116"/>
      <c r="G776" s="116"/>
      <c r="H776" s="116"/>
      <c r="I776" s="116"/>
      <c r="J776" s="116"/>
    </row>
    <row r="777" spans="1:10" ht="12.75">
      <c r="A777" s="148"/>
      <c r="B777" s="119"/>
      <c r="C777" s="116"/>
      <c r="D777" s="116"/>
      <c r="E777" s="116"/>
      <c r="F777" s="116"/>
      <c r="G777" s="116"/>
      <c r="H777" s="116"/>
      <c r="I777" s="116"/>
      <c r="J777" s="116"/>
    </row>
    <row r="778" spans="1:10" ht="12.75">
      <c r="A778" s="148"/>
      <c r="B778" s="119"/>
      <c r="C778" s="116"/>
      <c r="D778" s="116"/>
      <c r="E778" s="116"/>
      <c r="F778" s="116"/>
      <c r="G778" s="116"/>
      <c r="H778" s="116"/>
      <c r="I778" s="116"/>
      <c r="J778" s="116"/>
    </row>
    <row r="779" spans="1:10" ht="12.75">
      <c r="A779" s="148"/>
      <c r="B779" s="119"/>
      <c r="C779" s="116"/>
      <c r="D779" s="116"/>
      <c r="E779" s="116"/>
      <c r="F779" s="116"/>
      <c r="G779" s="116"/>
      <c r="H779" s="116"/>
      <c r="I779" s="116"/>
      <c r="J779" s="116"/>
    </row>
    <row r="780" spans="1:10" ht="12.75">
      <c r="A780" s="148"/>
      <c r="B780" s="119"/>
      <c r="C780" s="116"/>
      <c r="D780" s="116"/>
      <c r="E780" s="116"/>
      <c r="F780" s="116"/>
      <c r="G780" s="116"/>
      <c r="H780" s="116"/>
      <c r="I780" s="116"/>
      <c r="J780" s="116"/>
    </row>
    <row r="781" spans="1:10" ht="12.75">
      <c r="A781" s="148"/>
      <c r="B781" s="119"/>
      <c r="C781" s="116"/>
      <c r="D781" s="116"/>
      <c r="E781" s="116"/>
      <c r="F781" s="116"/>
      <c r="G781" s="116"/>
      <c r="H781" s="116"/>
      <c r="I781" s="116"/>
      <c r="J781" s="116"/>
    </row>
    <row r="782" spans="1:10" ht="12.75">
      <c r="A782" s="148"/>
      <c r="B782" s="119"/>
      <c r="C782" s="116"/>
      <c r="D782" s="116"/>
      <c r="E782" s="116"/>
      <c r="F782" s="116"/>
      <c r="G782" s="116"/>
      <c r="H782" s="116"/>
      <c r="I782" s="116"/>
      <c r="J782" s="116"/>
    </row>
    <row r="783" spans="1:10" ht="12.75">
      <c r="A783" s="148"/>
      <c r="B783" s="119"/>
      <c r="C783" s="116"/>
      <c r="D783" s="116"/>
      <c r="E783" s="116"/>
      <c r="F783" s="116"/>
      <c r="G783" s="116"/>
      <c r="H783" s="116"/>
      <c r="I783" s="116"/>
      <c r="J783" s="116"/>
    </row>
    <row r="784" spans="1:10" ht="12.75">
      <c r="A784" s="148"/>
      <c r="B784" s="119"/>
      <c r="C784" s="116"/>
      <c r="D784" s="116"/>
      <c r="E784" s="116"/>
      <c r="F784" s="116"/>
      <c r="G784" s="116"/>
      <c r="H784" s="116"/>
      <c r="I784" s="116"/>
      <c r="J784" s="116"/>
    </row>
    <row r="785" spans="1:10" ht="12.75">
      <c r="A785" s="148"/>
      <c r="B785" s="119"/>
      <c r="C785" s="116"/>
      <c r="D785" s="116"/>
      <c r="E785" s="116"/>
      <c r="F785" s="116"/>
      <c r="G785" s="116"/>
      <c r="H785" s="116"/>
      <c r="I785" s="116"/>
      <c r="J785" s="116"/>
    </row>
    <row r="786" spans="1:10" ht="12.75">
      <c r="A786" s="148"/>
      <c r="B786" s="119"/>
      <c r="C786" s="116"/>
      <c r="D786" s="116"/>
      <c r="E786" s="116"/>
      <c r="F786" s="116"/>
      <c r="G786" s="116"/>
      <c r="H786" s="116"/>
      <c r="I786" s="116"/>
      <c r="J786" s="116"/>
    </row>
    <row r="787" spans="1:10" ht="12.75">
      <c r="A787" s="148"/>
      <c r="B787" s="119"/>
      <c r="C787" s="116"/>
      <c r="D787" s="116"/>
      <c r="E787" s="116"/>
      <c r="F787" s="116"/>
      <c r="G787" s="116"/>
      <c r="H787" s="116"/>
      <c r="I787" s="116"/>
      <c r="J787" s="116"/>
    </row>
    <row r="788" spans="1:10" ht="12.75">
      <c r="A788" s="148"/>
      <c r="B788" s="119"/>
      <c r="C788" s="116"/>
      <c r="D788" s="116"/>
      <c r="E788" s="116"/>
      <c r="F788" s="116"/>
      <c r="G788" s="116"/>
      <c r="H788" s="116"/>
      <c r="I788" s="116"/>
      <c r="J788" s="116"/>
    </row>
    <row r="789" spans="1:10" ht="12.75">
      <c r="A789" s="148"/>
      <c r="B789" s="119"/>
      <c r="C789" s="116"/>
      <c r="D789" s="116"/>
      <c r="E789" s="116"/>
      <c r="F789" s="116"/>
      <c r="G789" s="116"/>
      <c r="H789" s="116"/>
      <c r="I789" s="116"/>
      <c r="J789" s="116"/>
    </row>
    <row r="790" spans="1:10" ht="12.75">
      <c r="A790" s="148"/>
      <c r="B790" s="119"/>
      <c r="C790" s="116"/>
      <c r="D790" s="116"/>
      <c r="E790" s="116"/>
      <c r="F790" s="116"/>
      <c r="G790" s="116"/>
      <c r="H790" s="116"/>
      <c r="I790" s="116"/>
      <c r="J790" s="116"/>
    </row>
    <row r="791" spans="1:10" ht="12.75">
      <c r="A791" s="148"/>
      <c r="B791" s="119"/>
      <c r="C791" s="116"/>
      <c r="D791" s="116"/>
      <c r="E791" s="116"/>
      <c r="F791" s="116"/>
      <c r="G791" s="116"/>
      <c r="H791" s="116"/>
      <c r="I791" s="116"/>
      <c r="J791" s="116"/>
    </row>
    <row r="792" spans="1:10" ht="12.75">
      <c r="A792" s="148"/>
      <c r="B792" s="119"/>
      <c r="C792" s="116"/>
      <c r="D792" s="116"/>
      <c r="E792" s="116"/>
      <c r="F792" s="116"/>
      <c r="G792" s="116"/>
      <c r="H792" s="116"/>
      <c r="I792" s="116"/>
      <c r="J792" s="116"/>
    </row>
    <row r="793" spans="1:10" ht="12.75">
      <c r="A793" s="148"/>
      <c r="B793" s="119"/>
      <c r="C793" s="116"/>
      <c r="D793" s="116"/>
      <c r="E793" s="116"/>
      <c r="F793" s="116"/>
      <c r="G793" s="116"/>
      <c r="H793" s="116"/>
      <c r="I793" s="116"/>
      <c r="J793" s="116"/>
    </row>
    <row r="794" spans="1:10" ht="12.75">
      <c r="A794" s="148"/>
      <c r="B794" s="119"/>
      <c r="C794" s="116"/>
      <c r="D794" s="116"/>
      <c r="E794" s="116"/>
      <c r="F794" s="116"/>
      <c r="G794" s="116"/>
      <c r="H794" s="116"/>
      <c r="I794" s="116"/>
      <c r="J794" s="116"/>
    </row>
    <row r="795" spans="1:10" ht="12.75">
      <c r="A795" s="148"/>
      <c r="B795" s="119"/>
      <c r="C795" s="116"/>
      <c r="D795" s="116"/>
      <c r="E795" s="116"/>
      <c r="F795" s="116"/>
      <c r="G795" s="116"/>
      <c r="H795" s="116"/>
      <c r="I795" s="116"/>
      <c r="J795" s="116"/>
    </row>
    <row r="796" spans="1:10" ht="12.75">
      <c r="A796" s="148"/>
      <c r="B796" s="119"/>
      <c r="C796" s="116"/>
      <c r="D796" s="116"/>
      <c r="E796" s="116"/>
      <c r="F796" s="116"/>
      <c r="G796" s="116"/>
      <c r="H796" s="116"/>
      <c r="I796" s="116"/>
      <c r="J796" s="116"/>
    </row>
    <row r="797" spans="1:10" ht="12.75">
      <c r="A797" s="148"/>
      <c r="B797" s="119"/>
      <c r="C797" s="116"/>
      <c r="D797" s="116"/>
      <c r="E797" s="116"/>
      <c r="F797" s="116"/>
      <c r="G797" s="116"/>
      <c r="H797" s="116"/>
      <c r="I797" s="116"/>
      <c r="J797" s="116"/>
    </row>
    <row r="798" spans="1:10" ht="12.75">
      <c r="A798" s="148"/>
      <c r="B798" s="119"/>
      <c r="C798" s="116"/>
      <c r="D798" s="116"/>
      <c r="E798" s="116"/>
      <c r="F798" s="116"/>
      <c r="G798" s="116"/>
      <c r="H798" s="116"/>
      <c r="I798" s="116"/>
      <c r="J798" s="116"/>
    </row>
    <row r="799" spans="1:10" ht="12.75">
      <c r="A799" s="148"/>
      <c r="B799" s="119"/>
      <c r="C799" s="116"/>
      <c r="D799" s="116"/>
      <c r="E799" s="116"/>
      <c r="F799" s="116"/>
      <c r="G799" s="116"/>
      <c r="H799" s="116"/>
      <c r="I799" s="116"/>
      <c r="J799" s="116"/>
    </row>
    <row r="800" spans="1:10" ht="12.75">
      <c r="A800" s="148"/>
      <c r="B800" s="119"/>
      <c r="C800" s="116"/>
      <c r="D800" s="116"/>
      <c r="E800" s="116"/>
      <c r="F800" s="116"/>
      <c r="G800" s="116"/>
      <c r="H800" s="116"/>
      <c r="I800" s="116"/>
      <c r="J800" s="116"/>
    </row>
    <row r="801" spans="1:10" ht="12.75">
      <c r="A801" s="148"/>
      <c r="B801" s="119"/>
      <c r="C801" s="116"/>
      <c r="D801" s="116"/>
      <c r="E801" s="116"/>
      <c r="F801" s="116"/>
      <c r="G801" s="116"/>
      <c r="H801" s="116"/>
      <c r="I801" s="116"/>
      <c r="J801" s="116"/>
    </row>
    <row r="802" spans="1:10" ht="12.75">
      <c r="A802" s="148"/>
      <c r="B802" s="119"/>
      <c r="C802" s="116"/>
      <c r="D802" s="116"/>
      <c r="E802" s="116"/>
      <c r="F802" s="116"/>
      <c r="G802" s="116"/>
      <c r="H802" s="116"/>
      <c r="I802" s="116"/>
      <c r="J802" s="116"/>
    </row>
    <row r="803" spans="1:10" ht="12.75">
      <c r="A803" s="148"/>
      <c r="B803" s="119"/>
      <c r="C803" s="116"/>
      <c r="D803" s="116"/>
      <c r="E803" s="116"/>
      <c r="F803" s="116"/>
      <c r="G803" s="116"/>
      <c r="H803" s="116"/>
      <c r="I803" s="116"/>
      <c r="J803" s="116"/>
    </row>
    <row r="804" spans="1:10" ht="12.75">
      <c r="A804" s="148"/>
      <c r="B804" s="119"/>
      <c r="C804" s="116"/>
      <c r="D804" s="116"/>
      <c r="E804" s="116"/>
      <c r="F804" s="116"/>
      <c r="G804" s="116"/>
      <c r="H804" s="116"/>
      <c r="I804" s="116"/>
      <c r="J804" s="116"/>
    </row>
    <row r="805" spans="1:10" ht="12.75">
      <c r="A805" s="148"/>
      <c r="B805" s="119"/>
      <c r="C805" s="116"/>
      <c r="D805" s="116"/>
      <c r="E805" s="116"/>
      <c r="F805" s="116"/>
      <c r="G805" s="116"/>
      <c r="H805" s="116"/>
      <c r="I805" s="116"/>
      <c r="J805" s="116"/>
    </row>
    <row r="806" spans="1:10" ht="12.75">
      <c r="A806" s="148"/>
      <c r="B806" s="119"/>
      <c r="C806" s="116"/>
      <c r="D806" s="116"/>
      <c r="E806" s="116"/>
      <c r="F806" s="116"/>
      <c r="G806" s="116"/>
      <c r="H806" s="116"/>
      <c r="I806" s="116"/>
      <c r="J806" s="116"/>
    </row>
    <row r="807" spans="1:10" ht="12.75">
      <c r="A807" s="148"/>
      <c r="B807" s="119"/>
      <c r="C807" s="116"/>
      <c r="D807" s="116"/>
      <c r="E807" s="116"/>
      <c r="F807" s="116"/>
      <c r="G807" s="116"/>
      <c r="H807" s="116"/>
      <c r="I807" s="116"/>
      <c r="J807" s="116"/>
    </row>
    <row r="808" spans="1:10" ht="12.75">
      <c r="A808" s="148"/>
      <c r="B808" s="119"/>
      <c r="C808" s="116"/>
      <c r="D808" s="116"/>
      <c r="E808" s="116"/>
      <c r="F808" s="116"/>
      <c r="G808" s="116"/>
      <c r="H808" s="116"/>
      <c r="I808" s="116"/>
      <c r="J808" s="116"/>
    </row>
    <row r="809" spans="1:10" ht="12.75">
      <c r="A809" s="148"/>
      <c r="B809" s="119"/>
      <c r="C809" s="116"/>
      <c r="D809" s="116"/>
      <c r="E809" s="116"/>
      <c r="F809" s="116"/>
      <c r="G809" s="116"/>
      <c r="H809" s="116"/>
      <c r="I809" s="116"/>
      <c r="J809" s="116"/>
    </row>
    <row r="810" spans="1:10" ht="12.75">
      <c r="A810" s="148"/>
      <c r="B810" s="119"/>
      <c r="C810" s="116"/>
      <c r="D810" s="116"/>
      <c r="E810" s="116"/>
      <c r="F810" s="116"/>
      <c r="G810" s="116"/>
      <c r="H810" s="116"/>
      <c r="I810" s="116"/>
      <c r="J810" s="116"/>
    </row>
    <row r="811" spans="1:10" ht="12.75">
      <c r="A811" s="148"/>
      <c r="B811" s="119"/>
      <c r="C811" s="116"/>
      <c r="D811" s="116"/>
      <c r="E811" s="116"/>
      <c r="F811" s="116"/>
      <c r="G811" s="116"/>
      <c r="H811" s="116"/>
      <c r="I811" s="116"/>
      <c r="J811" s="116"/>
    </row>
    <row r="812" spans="1:10" ht="12.75">
      <c r="A812" s="148"/>
      <c r="B812" s="119"/>
      <c r="C812" s="116"/>
      <c r="D812" s="116"/>
      <c r="E812" s="116"/>
      <c r="F812" s="116"/>
      <c r="G812" s="116"/>
      <c r="H812" s="116"/>
      <c r="I812" s="116"/>
      <c r="J812" s="116"/>
    </row>
    <row r="813" spans="1:10" ht="12.75">
      <c r="A813" s="148"/>
      <c r="B813" s="119"/>
      <c r="C813" s="116"/>
      <c r="D813" s="116"/>
      <c r="E813" s="116"/>
      <c r="F813" s="116"/>
      <c r="G813" s="116"/>
      <c r="H813" s="116"/>
      <c r="I813" s="116"/>
      <c r="J813" s="116"/>
    </row>
    <row r="814" spans="1:10" ht="12.75">
      <c r="A814" s="148"/>
      <c r="B814" s="119"/>
      <c r="C814" s="116"/>
      <c r="D814" s="116"/>
      <c r="E814" s="116"/>
      <c r="F814" s="116"/>
      <c r="G814" s="116"/>
      <c r="H814" s="116"/>
      <c r="I814" s="116"/>
      <c r="J814" s="116"/>
    </row>
    <row r="815" spans="1:10" ht="12.75">
      <c r="A815" s="148"/>
      <c r="B815" s="119"/>
      <c r="C815" s="116"/>
      <c r="D815" s="116"/>
      <c r="E815" s="116"/>
      <c r="F815" s="116"/>
      <c r="G815" s="116"/>
      <c r="H815" s="116"/>
      <c r="I815" s="116"/>
      <c r="J815" s="116"/>
    </row>
    <row r="816" spans="1:10" ht="12.75">
      <c r="A816" s="148"/>
      <c r="B816" s="119"/>
      <c r="C816" s="116"/>
      <c r="D816" s="116"/>
      <c r="E816" s="116"/>
      <c r="F816" s="116"/>
      <c r="G816" s="116"/>
      <c r="H816" s="116"/>
      <c r="I816" s="116"/>
      <c r="J816" s="116"/>
    </row>
    <row r="817" spans="1:10" ht="12.75">
      <c r="A817" s="148"/>
      <c r="B817" s="119"/>
      <c r="C817" s="116"/>
      <c r="D817" s="116"/>
      <c r="E817" s="116"/>
      <c r="F817" s="116"/>
      <c r="G817" s="116"/>
      <c r="H817" s="116"/>
      <c r="I817" s="116"/>
      <c r="J817" s="116"/>
    </row>
    <row r="818" spans="1:10" ht="12.75">
      <c r="A818" s="148"/>
      <c r="B818" s="119"/>
      <c r="C818" s="116"/>
      <c r="D818" s="116"/>
      <c r="E818" s="116"/>
      <c r="F818" s="116"/>
      <c r="G818" s="116"/>
      <c r="H818" s="116"/>
      <c r="I818" s="116"/>
      <c r="J818" s="116"/>
    </row>
    <row r="819" spans="1:10" ht="12.75">
      <c r="A819" s="148"/>
      <c r="B819" s="119"/>
      <c r="C819" s="116"/>
      <c r="D819" s="116"/>
      <c r="E819" s="116"/>
      <c r="F819" s="116"/>
      <c r="G819" s="116"/>
      <c r="H819" s="116"/>
      <c r="I819" s="116"/>
      <c r="J819" s="116"/>
    </row>
    <row r="820" spans="1:10" ht="12.75">
      <c r="A820" s="148"/>
      <c r="B820" s="119"/>
      <c r="C820" s="116"/>
      <c r="D820" s="116"/>
      <c r="E820" s="116"/>
      <c r="F820" s="116"/>
      <c r="G820" s="116"/>
      <c r="H820" s="116"/>
      <c r="I820" s="116"/>
      <c r="J820" s="116"/>
    </row>
    <row r="821" spans="1:10" ht="12.75">
      <c r="A821" s="148"/>
      <c r="B821" s="119"/>
      <c r="C821" s="116"/>
      <c r="D821" s="116"/>
      <c r="E821" s="116"/>
      <c r="F821" s="116"/>
      <c r="G821" s="116"/>
      <c r="H821" s="116"/>
      <c r="I821" s="116"/>
      <c r="J821" s="116"/>
    </row>
    <row r="822" spans="1:10" ht="12.75">
      <c r="A822" s="148"/>
      <c r="B822" s="119"/>
      <c r="C822" s="116"/>
      <c r="D822" s="116"/>
      <c r="E822" s="116"/>
      <c r="F822" s="116"/>
      <c r="G822" s="116"/>
      <c r="H822" s="116"/>
      <c r="I822" s="116"/>
      <c r="J822" s="116"/>
    </row>
    <row r="823" spans="1:10" ht="12.75">
      <c r="A823" s="148"/>
      <c r="B823" s="119"/>
      <c r="C823" s="116"/>
      <c r="D823" s="116"/>
      <c r="E823" s="116"/>
      <c r="F823" s="116"/>
      <c r="G823" s="116"/>
      <c r="H823" s="116"/>
      <c r="I823" s="116"/>
      <c r="J823" s="116"/>
    </row>
    <row r="824" spans="1:10" ht="12.75">
      <c r="A824" s="148"/>
      <c r="B824" s="119"/>
      <c r="C824" s="116"/>
      <c r="D824" s="116"/>
      <c r="E824" s="116"/>
      <c r="F824" s="116"/>
      <c r="G824" s="116"/>
      <c r="H824" s="116"/>
      <c r="I824" s="116"/>
      <c r="J824" s="116"/>
    </row>
    <row r="825" spans="1:10" ht="12.75">
      <c r="A825" s="148"/>
      <c r="B825" s="119"/>
      <c r="C825" s="116"/>
      <c r="D825" s="116"/>
      <c r="E825" s="116"/>
      <c r="F825" s="116"/>
      <c r="G825" s="116"/>
      <c r="H825" s="116"/>
      <c r="I825" s="116"/>
      <c r="J825" s="116"/>
    </row>
    <row r="826" spans="1:10" ht="12.75">
      <c r="A826" s="148"/>
      <c r="B826" s="119"/>
      <c r="C826" s="116"/>
      <c r="D826" s="116"/>
      <c r="E826" s="116"/>
      <c r="F826" s="116"/>
      <c r="G826" s="116"/>
      <c r="H826" s="116"/>
      <c r="I826" s="116"/>
      <c r="J826" s="116"/>
    </row>
    <row r="827" spans="1:10" ht="12.75">
      <c r="A827" s="148"/>
      <c r="B827" s="119"/>
      <c r="C827" s="116"/>
      <c r="D827" s="116"/>
      <c r="E827" s="116"/>
      <c r="F827" s="116"/>
      <c r="G827" s="116"/>
      <c r="H827" s="116"/>
      <c r="I827" s="116"/>
      <c r="J827" s="116"/>
    </row>
    <row r="828" spans="1:10" ht="12.75">
      <c r="A828" s="148"/>
      <c r="B828" s="119"/>
      <c r="C828" s="116"/>
      <c r="D828" s="116"/>
      <c r="E828" s="116"/>
      <c r="F828" s="116"/>
      <c r="G828" s="116"/>
      <c r="H828" s="116"/>
      <c r="I828" s="116"/>
      <c r="J828" s="116"/>
    </row>
    <row r="829" spans="1:10" ht="12.75">
      <c r="A829" s="148"/>
      <c r="B829" s="119"/>
      <c r="C829" s="116"/>
      <c r="D829" s="116"/>
      <c r="E829" s="116"/>
      <c r="F829" s="116"/>
      <c r="G829" s="116"/>
      <c r="H829" s="116"/>
      <c r="I829" s="116"/>
      <c r="J829" s="116"/>
    </row>
    <row r="830" spans="1:10" ht="12.75">
      <c r="A830" s="148"/>
      <c r="B830" s="119"/>
      <c r="C830" s="116"/>
      <c r="D830" s="116"/>
      <c r="E830" s="116"/>
      <c r="F830" s="116"/>
      <c r="G830" s="116"/>
      <c r="H830" s="116"/>
      <c r="I830" s="116"/>
      <c r="J830" s="116"/>
    </row>
    <row r="831" spans="1:10" ht="12.75">
      <c r="A831" s="148"/>
      <c r="B831" s="119"/>
      <c r="C831" s="116"/>
      <c r="D831" s="116"/>
      <c r="E831" s="116"/>
      <c r="F831" s="116"/>
      <c r="G831" s="116"/>
      <c r="H831" s="116"/>
      <c r="I831" s="116"/>
      <c r="J831" s="116"/>
    </row>
    <row r="832" spans="1:10" ht="12.75">
      <c r="A832" s="148"/>
      <c r="B832" s="119"/>
      <c r="C832" s="116"/>
      <c r="D832" s="116"/>
      <c r="E832" s="116"/>
      <c r="F832" s="116"/>
      <c r="G832" s="116"/>
      <c r="H832" s="116"/>
      <c r="I832" s="116"/>
      <c r="J832" s="116"/>
    </row>
    <row r="833" spans="1:10" ht="12.75">
      <c r="A833" s="148"/>
      <c r="B833" s="119"/>
      <c r="C833" s="116"/>
      <c r="D833" s="116"/>
      <c r="E833" s="116"/>
      <c r="F833" s="116"/>
      <c r="G833" s="116"/>
      <c r="H833" s="116"/>
      <c r="I833" s="116"/>
      <c r="J833" s="116"/>
    </row>
    <row r="834" spans="1:10" ht="12.75">
      <c r="A834" s="148"/>
      <c r="B834" s="119"/>
      <c r="C834" s="116"/>
      <c r="D834" s="116"/>
      <c r="E834" s="116"/>
      <c r="F834" s="116"/>
      <c r="G834" s="116"/>
      <c r="H834" s="116"/>
      <c r="I834" s="116"/>
      <c r="J834" s="116"/>
    </row>
    <row r="835" spans="1:10" ht="12.75">
      <c r="A835" s="148"/>
      <c r="B835" s="119"/>
      <c r="C835" s="116"/>
      <c r="D835" s="116"/>
      <c r="E835" s="116"/>
      <c r="F835" s="116"/>
      <c r="G835" s="116"/>
      <c r="H835" s="116"/>
      <c r="I835" s="116"/>
      <c r="J835" s="116"/>
    </row>
    <row r="836" spans="1:10" ht="12.75">
      <c r="A836" s="148"/>
      <c r="B836" s="119"/>
      <c r="C836" s="116"/>
      <c r="D836" s="116"/>
      <c r="E836" s="116"/>
      <c r="F836" s="116"/>
      <c r="G836" s="116"/>
      <c r="H836" s="116"/>
      <c r="I836" s="116"/>
      <c r="J836" s="116"/>
    </row>
    <row r="837" spans="1:10" ht="12.75">
      <c r="A837" s="148"/>
      <c r="B837" s="119"/>
      <c r="C837" s="116"/>
      <c r="D837" s="116"/>
      <c r="E837" s="116"/>
      <c r="F837" s="116"/>
      <c r="G837" s="116"/>
      <c r="H837" s="116"/>
      <c r="I837" s="116"/>
      <c r="J837" s="116"/>
    </row>
    <row r="838" spans="1:10" ht="12.75">
      <c r="A838" s="148"/>
      <c r="B838" s="119"/>
      <c r="C838" s="116"/>
      <c r="D838" s="116"/>
      <c r="E838" s="116"/>
      <c r="F838" s="116"/>
      <c r="G838" s="116"/>
      <c r="H838" s="116"/>
      <c r="I838" s="116"/>
      <c r="J838" s="116"/>
    </row>
    <row r="839" spans="1:10" ht="12.75">
      <c r="A839" s="148"/>
      <c r="B839" s="119"/>
      <c r="C839" s="116"/>
      <c r="D839" s="116"/>
      <c r="E839" s="116"/>
      <c r="F839" s="116"/>
      <c r="G839" s="116"/>
      <c r="H839" s="116"/>
      <c r="I839" s="116"/>
      <c r="J839" s="116"/>
    </row>
    <row r="840" spans="1:10" ht="12.75">
      <c r="A840" s="148"/>
      <c r="B840" s="119"/>
      <c r="C840" s="116"/>
      <c r="D840" s="116"/>
      <c r="E840" s="116"/>
      <c r="F840" s="116"/>
      <c r="G840" s="116"/>
      <c r="H840" s="116"/>
      <c r="I840" s="116"/>
      <c r="J840" s="116"/>
    </row>
    <row r="841" spans="1:10" ht="12.75">
      <c r="A841" s="148"/>
      <c r="B841" s="119"/>
      <c r="C841" s="116"/>
      <c r="D841" s="116"/>
      <c r="E841" s="116"/>
      <c r="F841" s="116"/>
      <c r="G841" s="116"/>
      <c r="H841" s="116"/>
      <c r="I841" s="116"/>
      <c r="J841" s="116"/>
    </row>
    <row r="842" spans="1:10" ht="12.75">
      <c r="A842" s="148"/>
      <c r="B842" s="119"/>
      <c r="C842" s="116"/>
      <c r="D842" s="116"/>
      <c r="E842" s="116"/>
      <c r="F842" s="116"/>
      <c r="G842" s="116"/>
      <c r="H842" s="116"/>
      <c r="I842" s="116"/>
      <c r="J842" s="116"/>
    </row>
    <row r="843" spans="1:10" ht="12.75">
      <c r="A843" s="148"/>
      <c r="B843" s="119"/>
      <c r="C843" s="116"/>
      <c r="D843" s="116"/>
      <c r="E843" s="116"/>
      <c r="F843" s="116"/>
      <c r="G843" s="116"/>
      <c r="H843" s="116"/>
      <c r="I843" s="116"/>
      <c r="J843" s="116"/>
    </row>
    <row r="844" spans="1:10" ht="12.75">
      <c r="A844" s="148"/>
      <c r="B844" s="119"/>
      <c r="C844" s="116"/>
      <c r="D844" s="116"/>
      <c r="E844" s="116"/>
      <c r="F844" s="116"/>
      <c r="G844" s="116"/>
      <c r="H844" s="116"/>
      <c r="I844" s="116"/>
      <c r="J844" s="116"/>
    </row>
    <row r="845" spans="1:10" ht="12.75">
      <c r="A845" s="148"/>
      <c r="B845" s="119"/>
      <c r="C845" s="116"/>
      <c r="D845" s="116"/>
      <c r="E845" s="116"/>
      <c r="F845" s="116"/>
      <c r="G845" s="116"/>
      <c r="H845" s="116"/>
      <c r="I845" s="116"/>
      <c r="J845" s="116"/>
    </row>
    <row r="846" spans="1:10" ht="12.75">
      <c r="A846" s="148"/>
      <c r="B846" s="119"/>
      <c r="C846" s="116"/>
      <c r="D846" s="116"/>
      <c r="E846" s="116"/>
      <c r="F846" s="116"/>
      <c r="G846" s="116"/>
      <c r="H846" s="116"/>
      <c r="I846" s="116"/>
      <c r="J846" s="116"/>
    </row>
    <row r="847" spans="1:10" ht="12.75">
      <c r="A847" s="148"/>
      <c r="B847" s="119"/>
      <c r="C847" s="116"/>
      <c r="D847" s="116"/>
      <c r="E847" s="116"/>
      <c r="F847" s="116"/>
      <c r="G847" s="116"/>
      <c r="H847" s="116"/>
      <c r="I847" s="116"/>
      <c r="J847" s="116"/>
    </row>
    <row r="848" spans="1:10" ht="12.75">
      <c r="A848" s="148"/>
      <c r="B848" s="119"/>
      <c r="C848" s="116"/>
      <c r="D848" s="116"/>
      <c r="E848" s="116"/>
      <c r="F848" s="116"/>
      <c r="G848" s="116"/>
      <c r="H848" s="116"/>
      <c r="I848" s="116"/>
      <c r="J848" s="116"/>
    </row>
    <row r="849" spans="1:10" ht="12.75">
      <c r="A849" s="148"/>
      <c r="B849" s="119"/>
      <c r="C849" s="116"/>
      <c r="D849" s="116"/>
      <c r="E849" s="116"/>
      <c r="F849" s="116"/>
      <c r="G849" s="116"/>
      <c r="H849" s="116"/>
      <c r="I849" s="116"/>
      <c r="J849" s="116"/>
    </row>
    <row r="850" spans="1:10" ht="12.75">
      <c r="A850" s="148"/>
      <c r="B850" s="119"/>
      <c r="C850" s="116"/>
      <c r="D850" s="116"/>
      <c r="E850" s="116"/>
      <c r="F850" s="116"/>
      <c r="G850" s="116"/>
      <c r="H850" s="116"/>
      <c r="I850" s="116"/>
      <c r="J850" s="116"/>
    </row>
    <row r="851" spans="1:10" ht="12.75">
      <c r="A851" s="148"/>
      <c r="B851" s="119"/>
      <c r="C851" s="116"/>
      <c r="D851" s="116"/>
      <c r="E851" s="116"/>
      <c r="F851" s="116"/>
      <c r="G851" s="116"/>
      <c r="H851" s="116"/>
      <c r="I851" s="116"/>
      <c r="J851" s="116"/>
    </row>
    <row r="852" spans="1:10" ht="12.75">
      <c r="A852" s="148"/>
      <c r="B852" s="119"/>
      <c r="C852" s="116"/>
      <c r="D852" s="116"/>
      <c r="E852" s="116"/>
      <c r="F852" s="116"/>
      <c r="G852" s="116"/>
      <c r="H852" s="116"/>
      <c r="I852" s="116"/>
      <c r="J852" s="116"/>
    </row>
    <row r="853" spans="1:10" ht="12.75">
      <c r="A853" s="148"/>
      <c r="B853" s="119"/>
      <c r="C853" s="116"/>
      <c r="D853" s="116"/>
      <c r="E853" s="116"/>
      <c r="F853" s="116"/>
      <c r="G853" s="116"/>
      <c r="H853" s="116"/>
      <c r="I853" s="116"/>
      <c r="J853" s="116"/>
    </row>
    <row r="854" spans="1:10" ht="12.75">
      <c r="A854" s="148"/>
      <c r="B854" s="119"/>
      <c r="C854" s="116"/>
      <c r="D854" s="116"/>
      <c r="E854" s="116"/>
      <c r="F854" s="116"/>
      <c r="G854" s="116"/>
      <c r="H854" s="116"/>
      <c r="I854" s="116"/>
      <c r="J854" s="116"/>
    </row>
    <row r="855" spans="1:10" ht="12.75">
      <c r="A855" s="148"/>
      <c r="B855" s="119"/>
      <c r="C855" s="116"/>
      <c r="D855" s="116"/>
      <c r="E855" s="116"/>
      <c r="F855" s="116"/>
      <c r="G855" s="116"/>
      <c r="H855" s="116"/>
      <c r="I855" s="116"/>
      <c r="J855" s="116"/>
    </row>
    <row r="856" spans="1:10" ht="12.75">
      <c r="A856" s="148"/>
      <c r="B856" s="119"/>
      <c r="C856" s="116"/>
      <c r="D856" s="116"/>
      <c r="E856" s="116"/>
      <c r="F856" s="116"/>
      <c r="G856" s="116"/>
      <c r="H856" s="116"/>
      <c r="I856" s="116"/>
      <c r="J856" s="116"/>
    </row>
    <row r="857" spans="1:10" ht="12.75">
      <c r="A857" s="148"/>
      <c r="B857" s="119"/>
      <c r="C857" s="116"/>
      <c r="D857" s="116"/>
      <c r="E857" s="116"/>
      <c r="F857" s="116"/>
      <c r="G857" s="116"/>
      <c r="H857" s="116"/>
      <c r="I857" s="116"/>
      <c r="J857" s="116"/>
    </row>
    <row r="858" spans="1:10" ht="12.75">
      <c r="A858" s="148"/>
      <c r="B858" s="119"/>
      <c r="C858" s="116"/>
      <c r="D858" s="116"/>
      <c r="E858" s="116"/>
      <c r="F858" s="116"/>
      <c r="G858" s="116"/>
      <c r="H858" s="116"/>
      <c r="I858" s="116"/>
      <c r="J858" s="116"/>
    </row>
    <row r="859" spans="1:10" ht="12.75">
      <c r="A859" s="148"/>
      <c r="B859" s="119"/>
      <c r="C859" s="116"/>
      <c r="D859" s="116"/>
      <c r="E859" s="116"/>
      <c r="F859" s="116"/>
      <c r="G859" s="116"/>
      <c r="H859" s="116"/>
      <c r="I859" s="116"/>
      <c r="J859" s="116"/>
    </row>
    <row r="860" spans="1:10" ht="12.75">
      <c r="A860" s="148"/>
      <c r="B860" s="119"/>
      <c r="C860" s="116"/>
      <c r="D860" s="116"/>
      <c r="E860" s="116"/>
      <c r="F860" s="116"/>
      <c r="G860" s="116"/>
      <c r="H860" s="116"/>
      <c r="I860" s="116"/>
      <c r="J860" s="116"/>
    </row>
    <row r="861" spans="1:10" ht="12.75">
      <c r="A861" s="148"/>
      <c r="B861" s="119"/>
      <c r="C861" s="116"/>
      <c r="D861" s="116"/>
      <c r="E861" s="116"/>
      <c r="F861" s="116"/>
      <c r="G861" s="116"/>
      <c r="H861" s="116"/>
      <c r="I861" s="116"/>
      <c r="J861" s="116"/>
    </row>
    <row r="862" spans="1:10" ht="12.75">
      <c r="A862" s="148"/>
      <c r="B862" s="119"/>
      <c r="C862" s="116"/>
      <c r="D862" s="116"/>
      <c r="E862" s="116"/>
      <c r="F862" s="116"/>
      <c r="G862" s="116"/>
      <c r="H862" s="116"/>
      <c r="I862" s="116"/>
      <c r="J862" s="116"/>
    </row>
    <row r="863" spans="1:10" ht="12.75">
      <c r="A863" s="148"/>
      <c r="B863" s="119"/>
      <c r="C863" s="116"/>
      <c r="D863" s="116"/>
      <c r="E863" s="116"/>
      <c r="F863" s="116"/>
      <c r="G863" s="116"/>
      <c r="H863" s="116"/>
      <c r="I863" s="116"/>
      <c r="J863" s="116"/>
    </row>
    <row r="864" spans="1:10" ht="12.75">
      <c r="A864" s="148"/>
      <c r="B864" s="119"/>
      <c r="C864" s="116"/>
      <c r="D864" s="116"/>
      <c r="E864" s="116"/>
      <c r="F864" s="116"/>
      <c r="G864" s="116"/>
      <c r="H864" s="116"/>
      <c r="I864" s="116"/>
      <c r="J864" s="116"/>
    </row>
    <row r="865" spans="1:10" ht="12.75">
      <c r="A865" s="148"/>
      <c r="B865" s="119"/>
      <c r="C865" s="116"/>
      <c r="D865" s="116"/>
      <c r="E865" s="116"/>
      <c r="F865" s="116"/>
      <c r="G865" s="116"/>
      <c r="H865" s="116"/>
      <c r="I865" s="116"/>
      <c r="J865" s="116"/>
    </row>
    <row r="866" spans="1:10" ht="12.75">
      <c r="A866" s="148"/>
      <c r="B866" s="119"/>
      <c r="C866" s="116"/>
      <c r="D866" s="116"/>
      <c r="E866" s="116"/>
      <c r="F866" s="116"/>
      <c r="G866" s="116"/>
      <c r="H866" s="116"/>
      <c r="I866" s="116"/>
      <c r="J866" s="116"/>
    </row>
    <row r="867" spans="1:10" ht="12.75">
      <c r="A867" s="148"/>
      <c r="B867" s="119"/>
      <c r="C867" s="116"/>
      <c r="D867" s="116"/>
      <c r="E867" s="116"/>
      <c r="F867" s="116"/>
      <c r="G867" s="116"/>
      <c r="H867" s="116"/>
      <c r="I867" s="116"/>
      <c r="J867" s="116"/>
    </row>
    <row r="868" spans="1:10" ht="12.75">
      <c r="A868" s="148"/>
      <c r="B868" s="119"/>
      <c r="C868" s="116"/>
      <c r="D868" s="116"/>
      <c r="E868" s="116"/>
      <c r="F868" s="116"/>
      <c r="G868" s="116"/>
      <c r="H868" s="116"/>
      <c r="I868" s="116"/>
      <c r="J868" s="116"/>
    </row>
    <row r="869" spans="1:10" ht="12.75">
      <c r="A869" s="148"/>
      <c r="B869" s="119"/>
      <c r="C869" s="116"/>
      <c r="D869" s="116"/>
      <c r="E869" s="116"/>
      <c r="F869" s="116"/>
      <c r="G869" s="116"/>
      <c r="H869" s="116"/>
      <c r="I869" s="116"/>
      <c r="J869" s="116"/>
    </row>
    <row r="870" spans="1:10" ht="12.75">
      <c r="A870" s="148"/>
      <c r="B870" s="119"/>
      <c r="C870" s="116"/>
      <c r="D870" s="116"/>
      <c r="E870" s="116"/>
      <c r="F870" s="116"/>
      <c r="G870" s="116"/>
      <c r="H870" s="116"/>
      <c r="I870" s="116"/>
      <c r="J870" s="116"/>
    </row>
    <row r="871" spans="1:10" ht="12.75">
      <c r="A871" s="148"/>
      <c r="B871" s="119"/>
      <c r="C871" s="116"/>
      <c r="D871" s="116"/>
      <c r="E871" s="116"/>
      <c r="F871" s="116"/>
      <c r="G871" s="116"/>
      <c r="H871" s="116"/>
      <c r="I871" s="116"/>
      <c r="J871" s="116"/>
    </row>
    <row r="872" spans="1:10" ht="12.75">
      <c r="A872" s="148"/>
      <c r="B872" s="119"/>
      <c r="C872" s="116"/>
      <c r="D872" s="116"/>
      <c r="E872" s="116"/>
      <c r="F872" s="116"/>
      <c r="G872" s="116"/>
      <c r="H872" s="116"/>
      <c r="I872" s="116"/>
      <c r="J872" s="116"/>
    </row>
    <row r="873" spans="1:10" ht="12.75">
      <c r="A873" s="148"/>
      <c r="B873" s="119"/>
      <c r="C873" s="116"/>
      <c r="D873" s="116"/>
      <c r="E873" s="116"/>
      <c r="F873" s="116"/>
      <c r="G873" s="116"/>
      <c r="H873" s="116"/>
      <c r="I873" s="116"/>
      <c r="J873" s="116"/>
    </row>
    <row r="874" spans="1:10" ht="12.75">
      <c r="A874" s="148"/>
      <c r="B874" s="119"/>
      <c r="C874" s="116"/>
      <c r="D874" s="116"/>
      <c r="E874" s="116"/>
      <c r="F874" s="116"/>
      <c r="G874" s="116"/>
      <c r="H874" s="116"/>
      <c r="I874" s="116"/>
      <c r="J874" s="116"/>
    </row>
    <row r="875" spans="1:10" ht="12.75">
      <c r="A875" s="148"/>
      <c r="B875" s="119"/>
      <c r="C875" s="116"/>
      <c r="D875" s="116"/>
      <c r="E875" s="116"/>
      <c r="F875" s="116"/>
      <c r="G875" s="116"/>
      <c r="H875" s="116"/>
      <c r="I875" s="116"/>
      <c r="J875" s="116"/>
    </row>
    <row r="876" spans="1:10" ht="12.75">
      <c r="A876" s="148"/>
      <c r="B876" s="119"/>
      <c r="C876" s="116"/>
      <c r="D876" s="116"/>
      <c r="E876" s="116"/>
      <c r="F876" s="116"/>
      <c r="G876" s="116"/>
      <c r="H876" s="116"/>
      <c r="I876" s="116"/>
      <c r="J876" s="116"/>
    </row>
    <row r="877" spans="1:10" ht="12.75">
      <c r="A877" s="148"/>
      <c r="B877" s="119"/>
      <c r="C877" s="116"/>
      <c r="D877" s="116"/>
      <c r="E877" s="116"/>
      <c r="F877" s="116"/>
      <c r="G877" s="116"/>
      <c r="H877" s="116"/>
      <c r="I877" s="116"/>
      <c r="J877" s="116"/>
    </row>
    <row r="878" spans="1:10" ht="12.75">
      <c r="A878" s="148"/>
      <c r="B878" s="119"/>
      <c r="C878" s="116"/>
      <c r="D878" s="116"/>
      <c r="E878" s="116"/>
      <c r="F878" s="116"/>
      <c r="G878" s="116"/>
      <c r="H878" s="116"/>
      <c r="I878" s="116"/>
      <c r="J878" s="116"/>
    </row>
    <row r="879" spans="1:10" ht="12.75">
      <c r="A879" s="148"/>
      <c r="B879" s="119"/>
      <c r="C879" s="116"/>
      <c r="D879" s="116"/>
      <c r="E879" s="116"/>
      <c r="F879" s="116"/>
      <c r="G879" s="116"/>
      <c r="H879" s="116"/>
      <c r="I879" s="116"/>
      <c r="J879" s="116"/>
    </row>
    <row r="880" spans="1:10" ht="12.75">
      <c r="A880" s="148"/>
      <c r="B880" s="119"/>
      <c r="C880" s="116"/>
      <c r="D880" s="116"/>
      <c r="E880" s="116"/>
      <c r="F880" s="116"/>
      <c r="G880" s="116"/>
      <c r="H880" s="116"/>
      <c r="I880" s="116"/>
      <c r="J880" s="116"/>
    </row>
    <row r="881" spans="1:10" ht="12.75">
      <c r="A881" s="148"/>
      <c r="B881" s="119"/>
      <c r="C881" s="116"/>
      <c r="D881" s="116"/>
      <c r="E881" s="116"/>
      <c r="F881" s="116"/>
      <c r="G881" s="116"/>
      <c r="H881" s="116"/>
      <c r="I881" s="116"/>
      <c r="J881" s="116"/>
    </row>
    <row r="882" spans="1:10" ht="12.75">
      <c r="A882" s="148"/>
      <c r="B882" s="119"/>
      <c r="C882" s="116"/>
      <c r="D882" s="116"/>
      <c r="E882" s="116"/>
      <c r="F882" s="116"/>
      <c r="G882" s="116"/>
      <c r="H882" s="116"/>
      <c r="I882" s="116"/>
      <c r="J882" s="116"/>
    </row>
    <row r="883" spans="1:10" ht="12.75">
      <c r="A883" s="148"/>
      <c r="B883" s="119"/>
      <c r="C883" s="116"/>
      <c r="D883" s="116"/>
      <c r="E883" s="116"/>
      <c r="F883" s="116"/>
      <c r="G883" s="116"/>
      <c r="H883" s="116"/>
      <c r="I883" s="116"/>
      <c r="J883" s="116"/>
    </row>
    <row r="884" spans="1:10" ht="12.75">
      <c r="A884" s="148"/>
      <c r="B884" s="119"/>
      <c r="C884" s="116"/>
      <c r="D884" s="116"/>
      <c r="E884" s="116"/>
      <c r="F884" s="116"/>
      <c r="G884" s="116"/>
      <c r="H884" s="116"/>
      <c r="I884" s="116"/>
      <c r="J884" s="116"/>
    </row>
    <row r="885" spans="1:10" ht="12.75">
      <c r="A885" s="148"/>
      <c r="B885" s="119"/>
      <c r="C885" s="116"/>
      <c r="D885" s="116"/>
      <c r="E885" s="116"/>
      <c r="F885" s="116"/>
      <c r="G885" s="116"/>
      <c r="H885" s="116"/>
      <c r="I885" s="116"/>
      <c r="J885" s="116"/>
    </row>
    <row r="886" spans="1:10" ht="12.75">
      <c r="A886" s="148"/>
      <c r="B886" s="119"/>
      <c r="C886" s="116"/>
      <c r="D886" s="116"/>
      <c r="E886" s="116"/>
      <c r="F886" s="116"/>
      <c r="G886" s="116"/>
      <c r="H886" s="116"/>
      <c r="I886" s="116"/>
      <c r="J886" s="116"/>
    </row>
    <row r="887" spans="1:10" ht="12.75">
      <c r="A887" s="148"/>
      <c r="B887" s="119"/>
      <c r="C887" s="116"/>
      <c r="D887" s="116"/>
      <c r="E887" s="116"/>
      <c r="F887" s="116"/>
      <c r="G887" s="116"/>
      <c r="H887" s="116"/>
      <c r="I887" s="116"/>
      <c r="J887" s="116"/>
    </row>
    <row r="888" spans="1:10" ht="12.75">
      <c r="A888" s="148"/>
      <c r="B888" s="119"/>
      <c r="C888" s="116"/>
      <c r="D888" s="116"/>
      <c r="E888" s="116"/>
      <c r="F888" s="116"/>
      <c r="G888" s="116"/>
      <c r="H888" s="116"/>
      <c r="I888" s="116"/>
      <c r="J888" s="116"/>
    </row>
    <row r="889" spans="1:10" ht="12.75">
      <c r="A889" s="148"/>
      <c r="B889" s="119"/>
      <c r="C889" s="116"/>
      <c r="D889" s="116"/>
      <c r="E889" s="116"/>
      <c r="F889" s="116"/>
      <c r="G889" s="116"/>
      <c r="H889" s="116"/>
      <c r="I889" s="116"/>
      <c r="J889" s="116"/>
    </row>
    <row r="890" spans="1:10" ht="12.75">
      <c r="A890" s="148"/>
      <c r="B890" s="119"/>
      <c r="C890" s="116"/>
      <c r="D890" s="116"/>
      <c r="E890" s="116"/>
      <c r="F890" s="116"/>
      <c r="G890" s="116"/>
      <c r="H890" s="116"/>
      <c r="I890" s="116"/>
      <c r="J890" s="116"/>
    </row>
    <row r="891" spans="1:10" ht="12.75">
      <c r="A891" s="148"/>
      <c r="B891" s="119"/>
      <c r="C891" s="116"/>
      <c r="D891" s="116"/>
      <c r="E891" s="116"/>
      <c r="F891" s="116"/>
      <c r="G891" s="116"/>
      <c r="H891" s="116"/>
      <c r="I891" s="116"/>
      <c r="J891" s="116"/>
    </row>
    <row r="892" spans="1:10" ht="12.75">
      <c r="A892" s="148"/>
      <c r="B892" s="119"/>
      <c r="C892" s="116"/>
      <c r="D892" s="116"/>
      <c r="E892" s="116"/>
      <c r="F892" s="116"/>
      <c r="G892" s="116"/>
      <c r="H892" s="116"/>
      <c r="I892" s="116"/>
      <c r="J892" s="116"/>
    </row>
    <row r="893" spans="1:10" ht="12.75">
      <c r="A893" s="148"/>
      <c r="B893" s="119"/>
      <c r="C893" s="116"/>
      <c r="D893" s="116"/>
      <c r="E893" s="116"/>
      <c r="F893" s="116"/>
      <c r="G893" s="116"/>
      <c r="H893" s="116"/>
      <c r="I893" s="116"/>
      <c r="J893" s="116"/>
    </row>
    <row r="894" spans="1:10" ht="12.75">
      <c r="A894" s="148"/>
      <c r="B894" s="119"/>
      <c r="C894" s="116"/>
      <c r="D894" s="116"/>
      <c r="E894" s="116"/>
      <c r="F894" s="116"/>
      <c r="G894" s="116"/>
      <c r="H894" s="116"/>
      <c r="I894" s="116"/>
      <c r="J894" s="116"/>
    </row>
    <row r="895" spans="1:10" ht="12.75">
      <c r="A895" s="148"/>
      <c r="B895" s="119"/>
      <c r="C895" s="116"/>
      <c r="D895" s="116"/>
      <c r="E895" s="116"/>
      <c r="F895" s="116"/>
      <c r="G895" s="116"/>
      <c r="H895" s="116"/>
      <c r="I895" s="116"/>
      <c r="J895" s="116"/>
    </row>
    <row r="896" spans="1:10" ht="12.75">
      <c r="A896" s="148"/>
      <c r="B896" s="119"/>
      <c r="C896" s="116"/>
      <c r="D896" s="116"/>
      <c r="E896" s="116"/>
      <c r="F896" s="116"/>
      <c r="G896" s="116"/>
      <c r="H896" s="116"/>
      <c r="I896" s="116"/>
      <c r="J896" s="116"/>
    </row>
    <row r="897" spans="1:10" ht="12.75">
      <c r="A897" s="148"/>
      <c r="B897" s="119"/>
      <c r="C897" s="116"/>
      <c r="D897" s="116"/>
      <c r="E897" s="116"/>
      <c r="F897" s="116"/>
      <c r="G897" s="116"/>
      <c r="H897" s="116"/>
      <c r="I897" s="116"/>
      <c r="J897" s="116"/>
    </row>
    <row r="898" spans="1:10" ht="12.75">
      <c r="A898" s="148"/>
      <c r="B898" s="119"/>
      <c r="C898" s="116"/>
      <c r="D898" s="116"/>
      <c r="E898" s="116"/>
      <c r="F898" s="116"/>
      <c r="G898" s="116"/>
      <c r="H898" s="116"/>
      <c r="I898" s="116"/>
      <c r="J898" s="116"/>
    </row>
    <row r="899" spans="1:10" ht="12.75">
      <c r="A899" s="148"/>
      <c r="B899" s="119"/>
      <c r="C899" s="116"/>
      <c r="D899" s="116"/>
      <c r="E899" s="116"/>
      <c r="F899" s="116"/>
      <c r="G899" s="116"/>
      <c r="H899" s="116"/>
      <c r="I899" s="116"/>
      <c r="J899" s="116"/>
    </row>
    <row r="900" spans="1:10" ht="12.75">
      <c r="A900" s="148"/>
      <c r="B900" s="119"/>
      <c r="C900" s="116"/>
      <c r="D900" s="116"/>
      <c r="E900" s="116"/>
      <c r="F900" s="116"/>
      <c r="G900" s="116"/>
      <c r="H900" s="116"/>
      <c r="I900" s="116"/>
      <c r="J900" s="116"/>
    </row>
    <row r="901" spans="1:10" ht="12.75">
      <c r="A901" s="148"/>
      <c r="B901" s="119"/>
      <c r="C901" s="116"/>
      <c r="D901" s="116"/>
      <c r="E901" s="116"/>
      <c r="F901" s="116"/>
      <c r="G901" s="116"/>
      <c r="H901" s="116"/>
      <c r="I901" s="116"/>
      <c r="J901" s="116"/>
    </row>
    <row r="902" spans="1:10" ht="12.75">
      <c r="A902" s="148"/>
      <c r="B902" s="119"/>
      <c r="C902" s="116"/>
      <c r="D902" s="116"/>
      <c r="E902" s="116"/>
      <c r="F902" s="116"/>
      <c r="G902" s="116"/>
      <c r="H902" s="116"/>
      <c r="I902" s="116"/>
      <c r="J902" s="116"/>
    </row>
    <row r="903" spans="1:10" ht="12.75">
      <c r="A903" s="148"/>
      <c r="B903" s="119"/>
      <c r="C903" s="116"/>
      <c r="D903" s="116"/>
      <c r="E903" s="116"/>
      <c r="F903" s="116"/>
      <c r="G903" s="116"/>
      <c r="H903" s="116"/>
      <c r="I903" s="116"/>
      <c r="J903" s="116"/>
    </row>
    <row r="904" spans="1:10" ht="12.75">
      <c r="A904" s="148"/>
      <c r="B904" s="119"/>
      <c r="C904" s="116"/>
      <c r="D904" s="116"/>
      <c r="E904" s="116"/>
      <c r="F904" s="116"/>
      <c r="G904" s="116"/>
      <c r="H904" s="116"/>
      <c r="I904" s="116"/>
      <c r="J904" s="116"/>
    </row>
    <row r="905" spans="1:10" ht="12.75">
      <c r="A905" s="148"/>
      <c r="B905" s="119"/>
      <c r="C905" s="116"/>
      <c r="D905" s="116"/>
      <c r="E905" s="116"/>
      <c r="F905" s="116"/>
      <c r="G905" s="116"/>
      <c r="H905" s="116"/>
      <c r="I905" s="116"/>
      <c r="J905" s="116"/>
    </row>
    <row r="906" spans="1:10" ht="12.75">
      <c r="A906" s="148"/>
      <c r="B906" s="119"/>
      <c r="C906" s="116"/>
      <c r="D906" s="116"/>
      <c r="E906" s="116"/>
      <c r="F906" s="116"/>
      <c r="G906" s="116"/>
      <c r="H906" s="116"/>
      <c r="I906" s="116"/>
      <c r="J906" s="116"/>
    </row>
    <row r="907" spans="1:10" ht="12.75">
      <c r="A907" s="148"/>
      <c r="B907" s="119"/>
      <c r="C907" s="116"/>
      <c r="D907" s="116"/>
      <c r="E907" s="116"/>
      <c r="F907" s="116"/>
      <c r="G907" s="116"/>
      <c r="H907" s="116"/>
      <c r="I907" s="116"/>
      <c r="J907" s="116"/>
    </row>
    <row r="908" spans="1:10" ht="12.75">
      <c r="A908" s="148"/>
      <c r="B908" s="119"/>
      <c r="C908" s="116"/>
      <c r="D908" s="116"/>
      <c r="E908" s="116"/>
      <c r="F908" s="116"/>
      <c r="G908" s="116"/>
      <c r="H908" s="116"/>
      <c r="I908" s="116"/>
      <c r="J908" s="116"/>
    </row>
    <row r="909" spans="1:10" ht="12.75">
      <c r="A909" s="148"/>
      <c r="B909" s="119"/>
      <c r="C909" s="116"/>
      <c r="D909" s="116"/>
      <c r="E909" s="116"/>
      <c r="F909" s="116"/>
      <c r="G909" s="116"/>
      <c r="H909" s="116"/>
      <c r="I909" s="116"/>
      <c r="J909" s="116"/>
    </row>
    <row r="910" spans="1:10" ht="12.75">
      <c r="A910" s="148"/>
      <c r="B910" s="119"/>
      <c r="C910" s="116"/>
      <c r="D910" s="116"/>
      <c r="E910" s="116"/>
      <c r="F910" s="116"/>
      <c r="G910" s="116"/>
      <c r="H910" s="116"/>
      <c r="I910" s="116"/>
      <c r="J910" s="116"/>
    </row>
    <row r="911" spans="1:10" ht="12.75">
      <c r="A911" s="148"/>
      <c r="B911" s="119"/>
      <c r="C911" s="116"/>
      <c r="D911" s="116"/>
      <c r="E911" s="116"/>
      <c r="F911" s="116"/>
      <c r="G911" s="116"/>
      <c r="H911" s="116"/>
      <c r="I911" s="116"/>
      <c r="J911" s="116"/>
    </row>
    <row r="912" spans="1:10" ht="12.75">
      <c r="A912" s="148"/>
      <c r="B912" s="119"/>
      <c r="C912" s="116"/>
      <c r="D912" s="116"/>
      <c r="E912" s="116"/>
      <c r="F912" s="116"/>
      <c r="G912" s="116"/>
      <c r="H912" s="116"/>
      <c r="I912" s="116"/>
      <c r="J912" s="116"/>
    </row>
    <row r="913" spans="1:10" ht="12.75">
      <c r="A913" s="148"/>
      <c r="B913" s="119"/>
      <c r="C913" s="116"/>
      <c r="D913" s="116"/>
      <c r="E913" s="116"/>
      <c r="F913" s="116"/>
      <c r="G913" s="116"/>
      <c r="H913" s="116"/>
      <c r="I913" s="116"/>
      <c r="J913" s="116"/>
    </row>
    <row r="914" spans="1:10" ht="12.75">
      <c r="A914" s="148"/>
      <c r="B914" s="119"/>
      <c r="C914" s="116"/>
      <c r="D914" s="116"/>
      <c r="E914" s="116"/>
      <c r="F914" s="116"/>
      <c r="G914" s="116"/>
      <c r="H914" s="116"/>
      <c r="I914" s="116"/>
      <c r="J914" s="116"/>
    </row>
    <row r="915" spans="1:10" ht="12.75">
      <c r="A915" s="148"/>
      <c r="B915" s="119"/>
      <c r="C915" s="116"/>
      <c r="D915" s="116"/>
      <c r="E915" s="116"/>
      <c r="F915" s="116"/>
      <c r="G915" s="116"/>
      <c r="H915" s="116"/>
      <c r="I915" s="116"/>
      <c r="J915" s="116"/>
    </row>
    <row r="916" spans="1:10" ht="12.75">
      <c r="A916" s="148"/>
      <c r="B916" s="119"/>
      <c r="C916" s="116"/>
      <c r="D916" s="116"/>
      <c r="E916" s="116"/>
      <c r="F916" s="116"/>
      <c r="G916" s="116"/>
      <c r="H916" s="116"/>
      <c r="I916" s="116"/>
      <c r="J916" s="116"/>
    </row>
    <row r="917" spans="1:10" ht="12.75">
      <c r="A917" s="148"/>
      <c r="B917" s="119"/>
      <c r="C917" s="116"/>
      <c r="D917" s="116"/>
      <c r="E917" s="116"/>
      <c r="F917" s="116"/>
      <c r="G917" s="116"/>
      <c r="H917" s="116"/>
      <c r="I917" s="116"/>
      <c r="J917" s="116"/>
    </row>
    <row r="918" spans="1:10" ht="12.75">
      <c r="A918" s="148"/>
      <c r="B918" s="119"/>
      <c r="C918" s="116"/>
      <c r="D918" s="116"/>
      <c r="E918" s="116"/>
      <c r="F918" s="116"/>
      <c r="G918" s="116"/>
      <c r="H918" s="116"/>
      <c r="I918" s="116"/>
      <c r="J918" s="116"/>
    </row>
    <row r="919" spans="1:10" ht="12.75">
      <c r="A919" s="148"/>
      <c r="B919" s="119"/>
      <c r="C919" s="116"/>
      <c r="D919" s="116"/>
      <c r="E919" s="116"/>
      <c r="F919" s="116"/>
      <c r="G919" s="116"/>
      <c r="H919" s="116"/>
      <c r="I919" s="116"/>
      <c r="J919" s="116"/>
    </row>
    <row r="920" spans="1:10" ht="12.75">
      <c r="A920" s="148"/>
      <c r="B920" s="119"/>
      <c r="C920" s="116"/>
      <c r="D920" s="116"/>
      <c r="E920" s="116"/>
      <c r="F920" s="116"/>
      <c r="G920" s="116"/>
      <c r="H920" s="116"/>
      <c r="I920" s="116"/>
      <c r="J920" s="116"/>
    </row>
    <row r="921" spans="1:10" ht="12.75">
      <c r="A921" s="148"/>
      <c r="B921" s="119"/>
      <c r="C921" s="116"/>
      <c r="D921" s="116"/>
      <c r="E921" s="116"/>
      <c r="F921" s="116"/>
      <c r="G921" s="116"/>
      <c r="H921" s="116"/>
      <c r="I921" s="116"/>
      <c r="J921" s="116"/>
    </row>
    <row r="922" spans="1:10" ht="12.75">
      <c r="A922" s="148"/>
      <c r="B922" s="119"/>
      <c r="C922" s="116"/>
      <c r="D922" s="116"/>
      <c r="E922" s="116"/>
      <c r="F922" s="116"/>
      <c r="G922" s="116"/>
      <c r="H922" s="116"/>
      <c r="I922" s="116"/>
      <c r="J922" s="116"/>
    </row>
    <row r="923" spans="1:10" ht="12.75">
      <c r="A923" s="148"/>
      <c r="B923" s="119"/>
      <c r="C923" s="116"/>
      <c r="D923" s="116"/>
      <c r="E923" s="116"/>
      <c r="F923" s="116"/>
      <c r="G923" s="116"/>
      <c r="H923" s="116"/>
      <c r="I923" s="116"/>
      <c r="J923" s="116"/>
    </row>
    <row r="924" spans="1:10" ht="12.75">
      <c r="A924" s="148"/>
      <c r="B924" s="119"/>
      <c r="C924" s="116"/>
      <c r="D924" s="116"/>
      <c r="E924" s="116"/>
      <c r="F924" s="116"/>
      <c r="G924" s="116"/>
      <c r="H924" s="116"/>
      <c r="I924" s="116"/>
      <c r="J924" s="116"/>
    </row>
    <row r="925" spans="1:10" ht="12.75">
      <c r="A925" s="148"/>
      <c r="B925" s="119"/>
      <c r="C925" s="116"/>
      <c r="D925" s="116"/>
      <c r="E925" s="116"/>
      <c r="F925" s="116"/>
      <c r="G925" s="116"/>
      <c r="H925" s="116"/>
      <c r="I925" s="116"/>
      <c r="J925" s="116"/>
    </row>
    <row r="926" spans="1:10" ht="12.75">
      <c r="A926" s="148"/>
      <c r="B926" s="119"/>
      <c r="C926" s="116"/>
      <c r="D926" s="116"/>
      <c r="E926" s="116"/>
      <c r="F926" s="116"/>
      <c r="G926" s="116"/>
      <c r="H926" s="116"/>
      <c r="I926" s="116"/>
      <c r="J926" s="116"/>
    </row>
    <row r="927" spans="1:10" ht="12.75">
      <c r="A927" s="148"/>
      <c r="B927" s="119"/>
      <c r="C927" s="116"/>
      <c r="D927" s="116"/>
      <c r="E927" s="116"/>
      <c r="F927" s="116"/>
      <c r="G927" s="116"/>
      <c r="H927" s="116"/>
      <c r="I927" s="116"/>
      <c r="J927" s="116"/>
    </row>
    <row r="928" spans="1:10" ht="12.75">
      <c r="A928" s="148"/>
      <c r="B928" s="119"/>
      <c r="C928" s="116"/>
      <c r="D928" s="116"/>
      <c r="E928" s="116"/>
      <c r="F928" s="116"/>
      <c r="G928" s="116"/>
      <c r="H928" s="116"/>
      <c r="I928" s="116"/>
      <c r="J928" s="116"/>
    </row>
    <row r="929" spans="1:10" ht="12.75">
      <c r="A929" s="148"/>
      <c r="B929" s="119"/>
      <c r="C929" s="116"/>
      <c r="D929" s="116"/>
      <c r="E929" s="116"/>
      <c r="F929" s="116"/>
      <c r="G929" s="116"/>
      <c r="H929" s="116"/>
      <c r="I929" s="116"/>
      <c r="J929" s="116"/>
    </row>
    <row r="930" spans="1:10" ht="12.75">
      <c r="A930" s="148"/>
      <c r="B930" s="119"/>
      <c r="C930" s="116"/>
      <c r="D930" s="116"/>
      <c r="E930" s="116"/>
      <c r="F930" s="116"/>
      <c r="G930" s="116"/>
      <c r="H930" s="116"/>
      <c r="I930" s="116"/>
      <c r="J930" s="116"/>
    </row>
    <row r="931" spans="1:10" ht="12.75">
      <c r="A931" s="148"/>
      <c r="B931" s="119"/>
      <c r="C931" s="116"/>
      <c r="D931" s="116"/>
      <c r="E931" s="116"/>
      <c r="F931" s="116"/>
      <c r="G931" s="116"/>
      <c r="H931" s="116"/>
      <c r="I931" s="116"/>
      <c r="J931" s="116"/>
    </row>
    <row r="932" spans="1:10" ht="12.75">
      <c r="A932" s="148"/>
      <c r="B932" s="119"/>
      <c r="C932" s="116"/>
      <c r="D932" s="116"/>
      <c r="E932" s="116"/>
      <c r="F932" s="116"/>
      <c r="G932" s="116"/>
      <c r="H932" s="116"/>
      <c r="I932" s="116"/>
      <c r="J932" s="116"/>
    </row>
    <row r="933" spans="1:10" ht="12.75">
      <c r="A933" s="148"/>
      <c r="B933" s="119"/>
      <c r="C933" s="116"/>
      <c r="D933" s="116"/>
      <c r="E933" s="116"/>
      <c r="F933" s="116"/>
      <c r="G933" s="116"/>
      <c r="H933" s="116"/>
      <c r="I933" s="116"/>
      <c r="J933" s="116"/>
    </row>
    <row r="934" spans="1:10" ht="12.75">
      <c r="A934" s="148"/>
      <c r="B934" s="119"/>
      <c r="C934" s="116"/>
      <c r="D934" s="116"/>
      <c r="E934" s="116"/>
      <c r="F934" s="116"/>
      <c r="G934" s="116"/>
      <c r="H934" s="116"/>
      <c r="I934" s="116"/>
      <c r="J934" s="116"/>
    </row>
    <row r="935" spans="1:10" ht="12.75">
      <c r="A935" s="148"/>
      <c r="B935" s="119"/>
      <c r="C935" s="116"/>
      <c r="D935" s="116"/>
      <c r="E935" s="116"/>
      <c r="F935" s="116"/>
      <c r="G935" s="116"/>
      <c r="H935" s="116"/>
      <c r="I935" s="116"/>
      <c r="J935" s="116"/>
    </row>
    <row r="936" spans="1:10" ht="12.75">
      <c r="A936" s="148"/>
      <c r="B936" s="119"/>
      <c r="C936" s="116"/>
      <c r="D936" s="116"/>
      <c r="E936" s="116"/>
      <c r="F936" s="116"/>
      <c r="G936" s="116"/>
      <c r="H936" s="116"/>
      <c r="I936" s="116"/>
      <c r="J936" s="116"/>
    </row>
    <row r="937" spans="1:10" ht="12.75">
      <c r="A937" s="148"/>
      <c r="B937" s="119"/>
      <c r="C937" s="116"/>
      <c r="D937" s="116"/>
      <c r="E937" s="116"/>
      <c r="F937" s="116"/>
      <c r="G937" s="116"/>
      <c r="H937" s="116"/>
      <c r="I937" s="116"/>
      <c r="J937" s="116"/>
    </row>
    <row r="938" spans="1:10" ht="12.75">
      <c r="A938" s="148"/>
      <c r="B938" s="119"/>
      <c r="C938" s="116"/>
      <c r="D938" s="116"/>
      <c r="E938" s="116"/>
      <c r="F938" s="116"/>
      <c r="G938" s="116"/>
      <c r="H938" s="116"/>
      <c r="I938" s="116"/>
      <c r="J938" s="116"/>
    </row>
    <row r="939" spans="1:10" ht="12.75">
      <c r="A939" s="148"/>
      <c r="B939" s="119"/>
      <c r="C939" s="116"/>
      <c r="D939" s="116"/>
      <c r="E939" s="116"/>
      <c r="F939" s="116"/>
      <c r="G939" s="116"/>
      <c r="H939" s="116"/>
      <c r="I939" s="116"/>
      <c r="J939" s="116"/>
    </row>
    <row r="940" spans="1:10" ht="12.75">
      <c r="A940" s="148"/>
      <c r="B940" s="119"/>
      <c r="C940" s="116"/>
      <c r="D940" s="116"/>
      <c r="E940" s="116"/>
      <c r="F940" s="116"/>
      <c r="G940" s="116"/>
      <c r="H940" s="116"/>
      <c r="I940" s="116"/>
      <c r="J940" s="116"/>
    </row>
    <row r="941" spans="1:10" ht="12.75">
      <c r="A941" s="148"/>
      <c r="B941" s="119"/>
      <c r="C941" s="116"/>
      <c r="D941" s="116"/>
      <c r="E941" s="116"/>
      <c r="F941" s="116"/>
      <c r="G941" s="116"/>
      <c r="H941" s="116"/>
      <c r="I941" s="116"/>
      <c r="J941" s="116"/>
    </row>
    <row r="942" spans="1:10" ht="12.75">
      <c r="A942" s="148"/>
      <c r="B942" s="119"/>
      <c r="C942" s="116"/>
      <c r="D942" s="116"/>
      <c r="E942" s="116"/>
      <c r="F942" s="116"/>
      <c r="G942" s="116"/>
      <c r="H942" s="116"/>
      <c r="I942" s="116"/>
      <c r="J942" s="116"/>
    </row>
    <row r="943" spans="1:10" ht="12.75">
      <c r="A943" s="148"/>
      <c r="B943" s="119"/>
      <c r="C943" s="116"/>
      <c r="D943" s="116"/>
      <c r="E943" s="116"/>
      <c r="F943" s="116"/>
      <c r="G943" s="116"/>
      <c r="H943" s="116"/>
      <c r="I943" s="116"/>
      <c r="J943" s="116"/>
    </row>
    <row r="944" spans="1:10" ht="12.75">
      <c r="A944" s="148"/>
      <c r="B944" s="119"/>
      <c r="C944" s="116"/>
      <c r="D944" s="116"/>
      <c r="E944" s="116"/>
      <c r="F944" s="116"/>
      <c r="G944" s="116"/>
      <c r="H944" s="116"/>
      <c r="I944" s="116"/>
      <c r="J944" s="116"/>
    </row>
    <row r="945" spans="1:10" ht="12.75">
      <c r="A945" s="148"/>
      <c r="B945" s="119"/>
      <c r="C945" s="116"/>
      <c r="D945" s="116"/>
      <c r="E945" s="116"/>
      <c r="F945" s="116"/>
      <c r="G945" s="116"/>
      <c r="H945" s="116"/>
      <c r="I945" s="116"/>
      <c r="J945" s="116"/>
    </row>
    <row r="946" spans="1:10" ht="12.75">
      <c r="A946" s="148"/>
      <c r="B946" s="119"/>
      <c r="C946" s="116"/>
      <c r="D946" s="116"/>
      <c r="E946" s="116"/>
      <c r="F946" s="116"/>
      <c r="G946" s="116"/>
      <c r="H946" s="116"/>
      <c r="I946" s="116"/>
      <c r="J946" s="116"/>
    </row>
    <row r="947" spans="1:10" ht="12.75">
      <c r="A947" s="148"/>
      <c r="B947" s="119"/>
      <c r="C947" s="116"/>
      <c r="D947" s="116"/>
      <c r="E947" s="116"/>
      <c r="F947" s="116"/>
      <c r="G947" s="116"/>
      <c r="H947" s="116"/>
      <c r="I947" s="116"/>
      <c r="J947" s="116"/>
    </row>
    <row r="948" spans="1:10" ht="12.75">
      <c r="A948" s="148"/>
      <c r="B948" s="119"/>
      <c r="C948" s="116"/>
      <c r="D948" s="116"/>
      <c r="E948" s="116"/>
      <c r="F948" s="116"/>
      <c r="G948" s="116"/>
      <c r="H948" s="116"/>
      <c r="I948" s="116"/>
      <c r="J948" s="116"/>
    </row>
    <row r="949" spans="1:10" ht="12.75">
      <c r="A949" s="148"/>
      <c r="B949" s="119"/>
      <c r="C949" s="116"/>
      <c r="D949" s="116"/>
      <c r="E949" s="116"/>
      <c r="F949" s="116"/>
      <c r="G949" s="116"/>
      <c r="H949" s="116"/>
      <c r="I949" s="116"/>
      <c r="J949" s="116"/>
    </row>
    <row r="950" spans="1:10" ht="12.75">
      <c r="A950" s="148"/>
      <c r="B950" s="119"/>
      <c r="C950" s="116"/>
      <c r="D950" s="116"/>
      <c r="E950" s="116"/>
      <c r="F950" s="116"/>
      <c r="G950" s="116"/>
      <c r="H950" s="116"/>
      <c r="I950" s="116"/>
      <c r="J950" s="116"/>
    </row>
    <row r="951" spans="1:10" ht="12.75">
      <c r="A951" s="148"/>
      <c r="B951" s="119"/>
      <c r="C951" s="116"/>
      <c r="D951" s="116"/>
      <c r="E951" s="116"/>
      <c r="F951" s="116"/>
      <c r="G951" s="116"/>
      <c r="H951" s="116"/>
      <c r="I951" s="116"/>
      <c r="J951" s="116"/>
    </row>
    <row r="952" spans="1:10" ht="12.75">
      <c r="A952" s="148"/>
      <c r="B952" s="119"/>
      <c r="C952" s="116"/>
      <c r="D952" s="116"/>
      <c r="E952" s="116"/>
      <c r="F952" s="116"/>
      <c r="G952" s="116"/>
      <c r="H952" s="116"/>
      <c r="I952" s="116"/>
      <c r="J952" s="116"/>
    </row>
    <row r="953" spans="1:10" ht="12.75">
      <c r="A953" s="148"/>
      <c r="B953" s="119"/>
      <c r="C953" s="116"/>
      <c r="D953" s="116"/>
      <c r="E953" s="116"/>
      <c r="F953" s="116"/>
      <c r="G953" s="116"/>
      <c r="H953" s="116"/>
      <c r="I953" s="116"/>
      <c r="J953" s="116"/>
    </row>
    <row r="954" spans="1:10" ht="12.75">
      <c r="A954" s="148"/>
      <c r="B954" s="119"/>
      <c r="C954" s="116"/>
      <c r="D954" s="116"/>
      <c r="E954" s="116"/>
      <c r="F954" s="116"/>
      <c r="G954" s="116"/>
      <c r="H954" s="116"/>
      <c r="I954" s="116"/>
      <c r="J954" s="116"/>
    </row>
    <row r="955" spans="1:10" ht="12.75">
      <c r="A955" s="148"/>
      <c r="B955" s="119"/>
      <c r="C955" s="116"/>
      <c r="D955" s="116"/>
      <c r="E955" s="116"/>
      <c r="F955" s="116"/>
      <c r="G955" s="116"/>
      <c r="H955" s="116"/>
      <c r="I955" s="116"/>
      <c r="J955" s="116"/>
    </row>
    <row r="956" spans="1:10" ht="12.75">
      <c r="A956" s="148"/>
      <c r="B956" s="119"/>
      <c r="C956" s="116"/>
      <c r="D956" s="116"/>
      <c r="E956" s="116"/>
      <c r="F956" s="116"/>
      <c r="G956" s="116"/>
      <c r="H956" s="116"/>
      <c r="I956" s="116"/>
      <c r="J956" s="116"/>
    </row>
    <row r="957" spans="1:10" ht="12.75">
      <c r="A957" s="148"/>
      <c r="B957" s="119"/>
      <c r="C957" s="116"/>
      <c r="D957" s="116"/>
      <c r="E957" s="116"/>
      <c r="F957" s="116"/>
      <c r="G957" s="116"/>
      <c r="H957" s="116"/>
      <c r="I957" s="116"/>
      <c r="J957" s="116"/>
    </row>
    <row r="958" spans="1:10" ht="12.75">
      <c r="A958" s="148"/>
      <c r="B958" s="119"/>
      <c r="C958" s="116"/>
      <c r="D958" s="116"/>
      <c r="E958" s="116"/>
      <c r="F958" s="116"/>
      <c r="G958" s="116"/>
      <c r="H958" s="116"/>
      <c r="I958" s="116"/>
      <c r="J958" s="116"/>
    </row>
    <row r="959" spans="1:10" ht="12.75">
      <c r="A959" s="148"/>
      <c r="B959" s="119"/>
      <c r="C959" s="116"/>
      <c r="D959" s="116"/>
      <c r="E959" s="116"/>
      <c r="F959" s="116"/>
      <c r="G959" s="116"/>
      <c r="H959" s="116"/>
      <c r="I959" s="116"/>
      <c r="J959" s="116"/>
    </row>
    <row r="960" spans="1:10" ht="12.75">
      <c r="A960" s="148"/>
      <c r="B960" s="119"/>
      <c r="C960" s="116"/>
      <c r="D960" s="116"/>
      <c r="E960" s="116"/>
      <c r="F960" s="116"/>
      <c r="G960" s="116"/>
      <c r="H960" s="116"/>
      <c r="I960" s="116"/>
      <c r="J960" s="116"/>
    </row>
    <row r="961" spans="1:10" ht="12.75">
      <c r="A961" s="148"/>
      <c r="B961" s="119"/>
      <c r="C961" s="116"/>
      <c r="D961" s="116"/>
      <c r="E961" s="116"/>
      <c r="F961" s="116"/>
      <c r="G961" s="116"/>
      <c r="H961" s="116"/>
      <c r="I961" s="116"/>
      <c r="J961" s="116"/>
    </row>
    <row r="962" spans="1:10" ht="12.75">
      <c r="A962" s="148"/>
      <c r="B962" s="119"/>
      <c r="C962" s="116"/>
      <c r="D962" s="116"/>
      <c r="E962" s="116"/>
      <c r="F962" s="116"/>
      <c r="G962" s="116"/>
      <c r="H962" s="116"/>
      <c r="I962" s="116"/>
      <c r="J962" s="116"/>
    </row>
    <row r="963" spans="1:10" ht="12.75">
      <c r="A963" s="148"/>
      <c r="B963" s="119"/>
      <c r="C963" s="116"/>
      <c r="D963" s="116"/>
      <c r="E963" s="116"/>
      <c r="F963" s="116"/>
      <c r="G963" s="116"/>
      <c r="H963" s="116"/>
      <c r="I963" s="116"/>
      <c r="J963" s="116"/>
    </row>
    <row r="964" spans="1:10" ht="12.75">
      <c r="A964" s="148"/>
      <c r="B964" s="119"/>
      <c r="C964" s="116"/>
      <c r="D964" s="116"/>
      <c r="E964" s="116"/>
      <c r="F964" s="116"/>
      <c r="G964" s="116"/>
      <c r="H964" s="116"/>
      <c r="I964" s="116"/>
      <c r="J964" s="116"/>
    </row>
    <row r="965" spans="1:10" ht="12.75">
      <c r="A965" s="148"/>
      <c r="B965" s="119"/>
      <c r="C965" s="116"/>
      <c r="D965" s="116"/>
      <c r="E965" s="116"/>
      <c r="F965" s="116"/>
      <c r="G965" s="116"/>
      <c r="H965" s="116"/>
      <c r="I965" s="116"/>
      <c r="J965" s="116"/>
    </row>
    <row r="966" spans="1:10" ht="12.75">
      <c r="A966" s="148"/>
      <c r="B966" s="119"/>
      <c r="C966" s="116"/>
      <c r="D966" s="116"/>
      <c r="E966" s="116"/>
      <c r="F966" s="116"/>
      <c r="G966" s="116"/>
      <c r="H966" s="116"/>
      <c r="I966" s="116"/>
      <c r="J966" s="116"/>
    </row>
    <row r="967" spans="1:10" ht="12.75">
      <c r="A967" s="148"/>
      <c r="B967" s="119"/>
      <c r="C967" s="116"/>
      <c r="D967" s="116"/>
      <c r="E967" s="116"/>
      <c r="F967" s="116"/>
      <c r="G967" s="116"/>
      <c r="H967" s="116"/>
      <c r="I967" s="116"/>
      <c r="J967" s="116"/>
    </row>
    <row r="968" spans="1:10" ht="12.75">
      <c r="A968" s="148"/>
      <c r="B968" s="119"/>
      <c r="C968" s="116"/>
      <c r="D968" s="116"/>
      <c r="E968" s="116"/>
      <c r="F968" s="116"/>
      <c r="G968" s="116"/>
      <c r="H968" s="116"/>
      <c r="I968" s="116"/>
      <c r="J968" s="116"/>
    </row>
    <row r="969" spans="1:10" ht="12.75">
      <c r="A969" s="148"/>
      <c r="B969" s="119"/>
      <c r="C969" s="116"/>
      <c r="D969" s="116"/>
      <c r="E969" s="116"/>
      <c r="F969" s="116"/>
      <c r="G969" s="116"/>
      <c r="H969" s="116"/>
      <c r="I969" s="116"/>
      <c r="J969" s="116"/>
    </row>
    <row r="970" spans="1:10" ht="12.75">
      <c r="A970" s="148"/>
      <c r="B970" s="119"/>
      <c r="C970" s="116"/>
      <c r="D970" s="116"/>
      <c r="E970" s="116"/>
      <c r="F970" s="116"/>
      <c r="G970" s="116"/>
      <c r="H970" s="116"/>
      <c r="I970" s="116"/>
      <c r="J970" s="116"/>
    </row>
    <row r="971" spans="1:10" ht="12.75">
      <c r="A971" s="148"/>
      <c r="B971" s="119"/>
      <c r="C971" s="116"/>
      <c r="D971" s="116"/>
      <c r="E971" s="116"/>
      <c r="F971" s="116"/>
      <c r="G971" s="116"/>
      <c r="H971" s="116"/>
      <c r="I971" s="116"/>
      <c r="J971" s="116"/>
    </row>
    <row r="972" spans="1:10" ht="12.75">
      <c r="A972" s="148"/>
      <c r="B972" s="119"/>
      <c r="C972" s="116"/>
      <c r="D972" s="116"/>
      <c r="E972" s="116"/>
      <c r="F972" s="116"/>
      <c r="G972" s="116"/>
      <c r="H972" s="116"/>
      <c r="I972" s="116"/>
      <c r="J972" s="116"/>
    </row>
    <row r="973" spans="1:10" ht="12.75">
      <c r="A973" s="148"/>
      <c r="B973" s="119"/>
      <c r="C973" s="116"/>
      <c r="D973" s="116"/>
      <c r="E973" s="116"/>
      <c r="F973" s="116"/>
      <c r="G973" s="116"/>
      <c r="H973" s="116"/>
      <c r="I973" s="116"/>
      <c r="J973" s="116"/>
    </row>
    <row r="974" spans="1:10" ht="12.75">
      <c r="A974" s="148"/>
      <c r="B974" s="119"/>
      <c r="C974" s="116"/>
      <c r="D974" s="116"/>
      <c r="E974" s="116"/>
      <c r="F974" s="116"/>
      <c r="G974" s="116"/>
      <c r="H974" s="116"/>
      <c r="I974" s="116"/>
      <c r="J974" s="116"/>
    </row>
    <row r="975" spans="1:10" ht="12.75">
      <c r="A975" s="148"/>
      <c r="B975" s="119"/>
      <c r="C975" s="116"/>
      <c r="D975" s="116"/>
      <c r="E975" s="116"/>
      <c r="F975" s="116"/>
      <c r="G975" s="116"/>
      <c r="H975" s="116"/>
      <c r="I975" s="116"/>
      <c r="J975" s="116"/>
    </row>
    <row r="976" spans="1:10" ht="12.75">
      <c r="A976" s="148"/>
      <c r="B976" s="119"/>
      <c r="C976" s="116"/>
      <c r="D976" s="116"/>
      <c r="E976" s="116"/>
      <c r="F976" s="116"/>
      <c r="G976" s="116"/>
      <c r="H976" s="116"/>
      <c r="I976" s="116"/>
      <c r="J976" s="116"/>
    </row>
    <row r="977" spans="1:10" ht="12.75">
      <c r="A977" s="148"/>
      <c r="B977" s="119"/>
      <c r="C977" s="116"/>
      <c r="D977" s="116"/>
      <c r="E977" s="116"/>
      <c r="F977" s="116"/>
      <c r="G977" s="116"/>
      <c r="H977" s="116"/>
      <c r="I977" s="116"/>
      <c r="J977" s="116"/>
    </row>
    <row r="978" spans="1:10" ht="12.75">
      <c r="A978" s="148"/>
      <c r="B978" s="119"/>
      <c r="C978" s="116"/>
      <c r="D978" s="116"/>
      <c r="E978" s="116"/>
      <c r="F978" s="116"/>
      <c r="G978" s="116"/>
      <c r="H978" s="116"/>
      <c r="I978" s="116"/>
      <c r="J978" s="116"/>
    </row>
    <row r="979" spans="1:10" ht="12.75">
      <c r="A979" s="148"/>
      <c r="B979" s="119"/>
      <c r="C979" s="116"/>
      <c r="D979" s="116"/>
      <c r="E979" s="116"/>
      <c r="F979" s="116"/>
      <c r="G979" s="116"/>
      <c r="H979" s="116"/>
      <c r="I979" s="116"/>
      <c r="J979" s="116"/>
    </row>
    <row r="980" spans="1:10" ht="12.75">
      <c r="A980" s="148"/>
      <c r="B980" s="119"/>
      <c r="C980" s="116"/>
      <c r="D980" s="116"/>
      <c r="E980" s="116"/>
      <c r="F980" s="116"/>
      <c r="G980" s="116"/>
      <c r="H980" s="116"/>
      <c r="I980" s="116"/>
      <c r="J980" s="116"/>
    </row>
    <row r="981" spans="1:10" ht="12.75">
      <c r="A981" s="148"/>
      <c r="B981" s="119"/>
      <c r="C981" s="116"/>
      <c r="D981" s="116"/>
      <c r="E981" s="116"/>
      <c r="F981" s="116"/>
      <c r="G981" s="116"/>
      <c r="H981" s="116"/>
      <c r="I981" s="116"/>
      <c r="J981" s="116"/>
    </row>
    <row r="982" spans="1:10" ht="12.75">
      <c r="A982" s="148"/>
      <c r="B982" s="119"/>
      <c r="C982" s="116"/>
      <c r="D982" s="116"/>
      <c r="E982" s="116"/>
      <c r="F982" s="116"/>
      <c r="G982" s="116"/>
      <c r="H982" s="116"/>
      <c r="I982" s="116"/>
      <c r="J982" s="116"/>
    </row>
    <row r="983" spans="1:10" ht="12.75">
      <c r="A983" s="148"/>
      <c r="B983" s="119"/>
      <c r="C983" s="116"/>
      <c r="D983" s="116"/>
      <c r="E983" s="116"/>
      <c r="F983" s="116"/>
      <c r="G983" s="116"/>
      <c r="H983" s="116"/>
      <c r="I983" s="116"/>
      <c r="J983" s="116"/>
    </row>
    <row r="984" spans="1:10" ht="12.75">
      <c r="A984" s="148"/>
      <c r="B984" s="119"/>
      <c r="C984" s="116"/>
      <c r="D984" s="116"/>
      <c r="E984" s="116"/>
      <c r="F984" s="116"/>
      <c r="G984" s="116"/>
      <c r="H984" s="116"/>
      <c r="I984" s="116"/>
      <c r="J984" s="116"/>
    </row>
    <row r="985" spans="1:10" ht="12.75">
      <c r="A985" s="148"/>
      <c r="B985" s="119"/>
      <c r="C985" s="116"/>
      <c r="D985" s="116"/>
      <c r="E985" s="116"/>
      <c r="F985" s="116"/>
      <c r="G985" s="116"/>
      <c r="H985" s="116"/>
      <c r="I985" s="116"/>
      <c r="J985" s="116"/>
    </row>
    <row r="986" spans="1:10" ht="12.75">
      <c r="A986" s="148"/>
      <c r="B986" s="119"/>
      <c r="C986" s="116"/>
      <c r="D986" s="116"/>
      <c r="E986" s="116"/>
      <c r="F986" s="116"/>
      <c r="G986" s="116"/>
      <c r="H986" s="116"/>
      <c r="I986" s="116"/>
      <c r="J986" s="116"/>
    </row>
    <row r="987" spans="1:10" ht="12.75">
      <c r="A987" s="148"/>
      <c r="B987" s="119"/>
      <c r="C987" s="116"/>
      <c r="D987" s="116"/>
      <c r="E987" s="116"/>
      <c r="F987" s="116"/>
      <c r="G987" s="116"/>
      <c r="H987" s="116"/>
      <c r="I987" s="116"/>
      <c r="J987" s="116"/>
    </row>
    <row r="988" spans="1:10" ht="12.75">
      <c r="A988" s="148"/>
      <c r="B988" s="119"/>
      <c r="C988" s="116"/>
      <c r="D988" s="116"/>
      <c r="E988" s="116"/>
      <c r="F988" s="116"/>
      <c r="G988" s="116"/>
      <c r="H988" s="116"/>
      <c r="I988" s="116"/>
      <c r="J988" s="116"/>
    </row>
    <row r="989" spans="1:10" ht="12.75">
      <c r="A989" s="148"/>
      <c r="B989" s="119"/>
      <c r="C989" s="116"/>
      <c r="D989" s="116"/>
      <c r="E989" s="116"/>
      <c r="F989" s="116"/>
      <c r="G989" s="116"/>
      <c r="H989" s="116"/>
      <c r="I989" s="116"/>
      <c r="J989" s="116"/>
    </row>
    <row r="990" spans="1:10" ht="12.75">
      <c r="A990" s="148"/>
      <c r="B990" s="119"/>
      <c r="C990" s="116"/>
      <c r="D990" s="116"/>
      <c r="E990" s="116"/>
      <c r="F990" s="116"/>
      <c r="G990" s="116"/>
      <c r="H990" s="116"/>
      <c r="I990" s="116"/>
      <c r="J990" s="116"/>
    </row>
    <row r="991" spans="1:10" ht="12.75">
      <c r="A991" s="148"/>
      <c r="B991" s="119"/>
      <c r="C991" s="116"/>
      <c r="D991" s="116"/>
      <c r="E991" s="116"/>
      <c r="F991" s="116"/>
      <c r="G991" s="116"/>
      <c r="H991" s="116"/>
      <c r="I991" s="116"/>
      <c r="J991" s="116"/>
    </row>
    <row r="992" spans="1:10" ht="12.75">
      <c r="A992" s="148"/>
      <c r="B992" s="119"/>
      <c r="C992" s="116"/>
      <c r="D992" s="116"/>
      <c r="E992" s="116"/>
      <c r="F992" s="116"/>
      <c r="G992" s="116"/>
      <c r="H992" s="116"/>
      <c r="I992" s="116"/>
      <c r="J992" s="116"/>
    </row>
    <row r="993" spans="1:10" ht="12.75">
      <c r="A993" s="148"/>
      <c r="B993" s="119"/>
      <c r="C993" s="116"/>
      <c r="D993" s="116"/>
      <c r="E993" s="116"/>
      <c r="F993" s="116"/>
      <c r="G993" s="116"/>
      <c r="H993" s="116"/>
      <c r="I993" s="116"/>
      <c r="J993" s="116"/>
    </row>
    <row r="994" spans="1:10" ht="12.75">
      <c r="A994" s="148"/>
      <c r="B994" s="119"/>
      <c r="C994" s="116"/>
      <c r="D994" s="116"/>
      <c r="E994" s="116"/>
      <c r="F994" s="116"/>
      <c r="G994" s="116"/>
      <c r="H994" s="116"/>
      <c r="I994" s="116"/>
      <c r="J994" s="116"/>
    </row>
    <row r="995" spans="1:10" ht="12.75">
      <c r="A995" s="148"/>
      <c r="B995" s="119"/>
      <c r="C995" s="116"/>
      <c r="D995" s="116"/>
      <c r="E995" s="116"/>
      <c r="F995" s="116"/>
      <c r="G995" s="116"/>
      <c r="H995" s="116"/>
      <c r="I995" s="116"/>
      <c r="J995" s="116"/>
    </row>
    <row r="996" spans="1:10" ht="12.75">
      <c r="A996" s="148"/>
      <c r="B996" s="119"/>
      <c r="C996" s="116"/>
      <c r="D996" s="116"/>
      <c r="E996" s="116"/>
      <c r="F996" s="116"/>
      <c r="G996" s="116"/>
      <c r="H996" s="116"/>
      <c r="I996" s="116"/>
      <c r="J996" s="116"/>
    </row>
    <row r="997" spans="1:10" ht="12.75">
      <c r="A997" s="148"/>
      <c r="B997" s="119"/>
      <c r="C997" s="116"/>
      <c r="D997" s="116"/>
      <c r="E997" s="116"/>
      <c r="F997" s="116"/>
      <c r="G997" s="116"/>
      <c r="H997" s="116"/>
      <c r="I997" s="116"/>
      <c r="J997" s="116"/>
    </row>
    <row r="998" spans="1:10" ht="12.75">
      <c r="A998" s="148"/>
      <c r="B998" s="119"/>
      <c r="C998" s="116"/>
      <c r="D998" s="116"/>
      <c r="E998" s="116"/>
      <c r="F998" s="116"/>
      <c r="G998" s="116"/>
      <c r="H998" s="116"/>
      <c r="I998" s="116"/>
      <c r="J998" s="116"/>
    </row>
    <row r="999" spans="1:10" ht="12.75">
      <c r="A999" s="148"/>
      <c r="B999" s="119"/>
      <c r="C999" s="116"/>
      <c r="D999" s="116"/>
      <c r="E999" s="116"/>
      <c r="F999" s="116"/>
      <c r="G999" s="116"/>
      <c r="H999" s="116"/>
      <c r="I999" s="116"/>
      <c r="J999" s="116"/>
    </row>
    <row r="1000" spans="1:10" ht="12.75">
      <c r="A1000" s="148"/>
      <c r="B1000" s="119"/>
      <c r="C1000" s="116"/>
      <c r="D1000" s="116"/>
      <c r="E1000" s="116"/>
      <c r="F1000" s="116"/>
      <c r="G1000" s="116"/>
      <c r="H1000" s="116"/>
      <c r="I1000" s="116"/>
      <c r="J1000" s="116"/>
    </row>
    <row r="1001" spans="1:10" ht="12.75">
      <c r="A1001" s="148"/>
      <c r="B1001" s="119"/>
      <c r="C1001" s="116"/>
      <c r="D1001" s="116"/>
      <c r="E1001" s="116"/>
      <c r="F1001" s="116"/>
      <c r="G1001" s="116"/>
      <c r="H1001" s="116"/>
      <c r="I1001" s="116"/>
      <c r="J1001" s="116"/>
    </row>
    <row r="1002" spans="1:10" ht="12.75">
      <c r="A1002" s="148"/>
      <c r="B1002" s="119"/>
      <c r="C1002" s="116"/>
      <c r="D1002" s="116"/>
      <c r="E1002" s="116"/>
      <c r="F1002" s="116"/>
      <c r="G1002" s="116"/>
      <c r="H1002" s="116"/>
      <c r="I1002" s="116"/>
      <c r="J1002" s="116"/>
    </row>
    <row r="1003" spans="1:10" ht="12.75">
      <c r="A1003" s="148"/>
      <c r="B1003" s="119"/>
      <c r="C1003" s="116"/>
      <c r="D1003" s="116"/>
      <c r="E1003" s="116"/>
      <c r="F1003" s="116"/>
      <c r="G1003" s="116"/>
      <c r="H1003" s="116"/>
      <c r="I1003" s="116"/>
      <c r="J1003" s="116"/>
    </row>
    <row r="1004" spans="1:10" ht="12.75">
      <c r="A1004" s="148"/>
      <c r="B1004" s="119"/>
      <c r="C1004" s="116"/>
      <c r="D1004" s="116"/>
      <c r="E1004" s="116"/>
      <c r="F1004" s="116"/>
      <c r="G1004" s="116"/>
      <c r="H1004" s="116"/>
      <c r="I1004" s="116"/>
      <c r="J1004" s="116"/>
    </row>
    <row r="1005" spans="1:10" ht="12.75">
      <c r="A1005" s="148"/>
      <c r="B1005" s="119"/>
      <c r="C1005" s="116"/>
      <c r="D1005" s="116"/>
      <c r="E1005" s="116"/>
      <c r="F1005" s="116"/>
      <c r="G1005" s="116"/>
      <c r="H1005" s="116"/>
      <c r="I1005" s="116"/>
      <c r="J1005" s="116"/>
    </row>
    <row r="1006" spans="1:10" ht="12.75">
      <c r="A1006" s="148"/>
      <c r="B1006" s="119"/>
      <c r="C1006" s="116"/>
      <c r="D1006" s="116"/>
      <c r="E1006" s="116"/>
      <c r="F1006" s="116"/>
      <c r="G1006" s="116"/>
      <c r="H1006" s="116"/>
      <c r="I1006" s="116"/>
      <c r="J1006" s="116"/>
    </row>
    <row r="1007" spans="1:10" ht="12.75">
      <c r="A1007" s="148"/>
      <c r="B1007" s="119"/>
      <c r="C1007" s="116"/>
      <c r="D1007" s="116"/>
      <c r="E1007" s="116"/>
      <c r="F1007" s="116"/>
      <c r="G1007" s="116"/>
      <c r="H1007" s="116"/>
      <c r="I1007" s="116"/>
      <c r="J1007" s="116"/>
    </row>
    <row r="1008" spans="1:10" ht="12.75">
      <c r="A1008" s="148"/>
      <c r="B1008" s="119"/>
      <c r="C1008" s="116"/>
      <c r="D1008" s="116"/>
      <c r="E1008" s="116"/>
      <c r="F1008" s="116"/>
      <c r="G1008" s="116"/>
      <c r="H1008" s="116"/>
      <c r="I1008" s="116"/>
      <c r="J1008" s="116"/>
    </row>
    <row r="1009" spans="1:10" ht="12.75">
      <c r="A1009" s="148"/>
      <c r="B1009" s="119"/>
      <c r="C1009" s="116"/>
      <c r="D1009" s="116"/>
      <c r="E1009" s="116"/>
      <c r="F1009" s="116"/>
      <c r="G1009" s="116"/>
      <c r="H1009" s="116"/>
      <c r="I1009" s="116"/>
      <c r="J1009" s="116"/>
    </row>
    <row r="1010" spans="1:10" ht="12.75">
      <c r="A1010" s="148"/>
      <c r="B1010" s="119"/>
      <c r="C1010" s="116"/>
      <c r="D1010" s="116"/>
      <c r="E1010" s="116"/>
      <c r="F1010" s="116"/>
      <c r="G1010" s="116"/>
      <c r="H1010" s="116"/>
      <c r="I1010" s="116"/>
      <c r="J1010" s="116"/>
    </row>
    <row r="1011" spans="1:10" ht="12.75">
      <c r="A1011" s="148"/>
      <c r="B1011" s="119"/>
      <c r="C1011" s="116"/>
      <c r="D1011" s="116"/>
      <c r="E1011" s="116"/>
      <c r="F1011" s="116"/>
      <c r="G1011" s="116"/>
      <c r="H1011" s="116"/>
      <c r="I1011" s="116"/>
      <c r="J1011" s="116"/>
    </row>
    <row r="1012" spans="1:10" ht="12.75">
      <c r="A1012" s="148"/>
      <c r="B1012" s="119"/>
      <c r="C1012" s="116"/>
      <c r="D1012" s="116"/>
      <c r="E1012" s="116"/>
      <c r="F1012" s="116"/>
      <c r="G1012" s="116"/>
      <c r="H1012" s="116"/>
      <c r="I1012" s="116"/>
      <c r="J1012" s="116"/>
    </row>
    <row r="1013" spans="1:10" ht="12.75">
      <c r="A1013" s="148"/>
      <c r="B1013" s="119"/>
      <c r="C1013" s="116"/>
      <c r="D1013" s="116"/>
      <c r="E1013" s="116"/>
      <c r="F1013" s="116"/>
      <c r="G1013" s="116"/>
      <c r="H1013" s="116"/>
      <c r="I1013" s="116"/>
      <c r="J1013" s="116"/>
    </row>
    <row r="1014" spans="1:10" ht="12.75">
      <c r="A1014" s="148"/>
      <c r="B1014" s="119"/>
      <c r="C1014" s="116"/>
      <c r="D1014" s="116"/>
      <c r="E1014" s="116"/>
      <c r="F1014" s="116"/>
      <c r="G1014" s="116"/>
      <c r="H1014" s="116"/>
      <c r="I1014" s="116"/>
      <c r="J1014" s="116"/>
    </row>
    <row r="1015" spans="1:10" ht="12.75">
      <c r="A1015" s="148"/>
      <c r="B1015" s="119"/>
      <c r="C1015" s="116"/>
      <c r="D1015" s="116"/>
      <c r="E1015" s="116"/>
      <c r="F1015" s="116"/>
      <c r="G1015" s="116"/>
      <c r="H1015" s="116"/>
      <c r="I1015" s="116"/>
      <c r="J1015" s="116"/>
    </row>
    <row r="1016" spans="1:10" ht="12.75">
      <c r="A1016" s="148"/>
      <c r="B1016" s="119"/>
      <c r="C1016" s="116"/>
      <c r="D1016" s="116"/>
      <c r="E1016" s="116"/>
      <c r="F1016" s="116"/>
      <c r="G1016" s="116"/>
      <c r="H1016" s="116"/>
      <c r="I1016" s="116"/>
      <c r="J1016" s="116"/>
    </row>
    <row r="1017" spans="1:10" ht="12.75">
      <c r="A1017" s="148"/>
      <c r="B1017" s="119"/>
      <c r="C1017" s="116"/>
      <c r="D1017" s="116"/>
      <c r="E1017" s="116"/>
      <c r="F1017" s="116"/>
      <c r="G1017" s="116"/>
      <c r="H1017" s="116"/>
      <c r="I1017" s="116"/>
      <c r="J1017" s="116"/>
    </row>
    <row r="1018" spans="1:10" ht="12.75">
      <c r="A1018" s="148"/>
      <c r="B1018" s="119"/>
      <c r="C1018" s="116"/>
      <c r="D1018" s="116"/>
      <c r="E1018" s="116"/>
      <c r="F1018" s="116"/>
      <c r="G1018" s="116"/>
      <c r="H1018" s="116"/>
      <c r="I1018" s="116"/>
      <c r="J1018" s="116"/>
    </row>
    <row r="1019" spans="1:10" ht="12.75">
      <c r="A1019" s="148"/>
      <c r="B1019" s="119"/>
      <c r="C1019" s="116"/>
      <c r="D1019" s="116"/>
      <c r="E1019" s="116"/>
      <c r="F1019" s="116"/>
      <c r="G1019" s="116"/>
      <c r="H1019" s="116"/>
      <c r="I1019" s="116"/>
      <c r="J1019" s="116"/>
    </row>
    <row r="1020" spans="1:10" ht="12.75">
      <c r="A1020" s="148"/>
      <c r="B1020" s="119"/>
      <c r="C1020" s="116"/>
      <c r="D1020" s="116"/>
      <c r="E1020" s="116"/>
      <c r="F1020" s="116"/>
      <c r="G1020" s="116"/>
      <c r="H1020" s="116"/>
      <c r="I1020" s="116"/>
      <c r="J1020" s="116"/>
    </row>
    <row r="1021" spans="1:10" ht="12.75">
      <c r="A1021" s="148"/>
      <c r="B1021" s="119"/>
      <c r="C1021" s="116"/>
      <c r="D1021" s="116"/>
      <c r="E1021" s="116"/>
      <c r="F1021" s="116"/>
      <c r="G1021" s="116"/>
      <c r="H1021" s="116"/>
      <c r="I1021" s="116"/>
      <c r="J1021" s="116"/>
    </row>
    <row r="1022" spans="1:10" ht="12.75">
      <c r="A1022" s="148"/>
      <c r="B1022" s="119"/>
      <c r="C1022" s="116"/>
      <c r="D1022" s="116"/>
      <c r="E1022" s="116"/>
      <c r="F1022" s="116"/>
      <c r="G1022" s="116"/>
      <c r="H1022" s="116"/>
      <c r="I1022" s="116"/>
      <c r="J1022" s="116"/>
    </row>
    <row r="1023" spans="1:10" ht="12.75">
      <c r="A1023" s="148"/>
      <c r="B1023" s="119"/>
      <c r="C1023" s="116"/>
      <c r="D1023" s="116"/>
      <c r="E1023" s="116"/>
      <c r="F1023" s="116"/>
      <c r="G1023" s="116"/>
      <c r="H1023" s="116"/>
      <c r="I1023" s="116"/>
      <c r="J1023" s="116"/>
    </row>
    <row r="1024" spans="1:10" ht="12.75">
      <c r="A1024" s="148"/>
      <c r="B1024" s="119"/>
      <c r="C1024" s="116"/>
      <c r="D1024" s="116"/>
      <c r="E1024" s="116"/>
      <c r="F1024" s="116"/>
      <c r="G1024" s="116"/>
      <c r="H1024" s="116"/>
      <c r="I1024" s="116"/>
      <c r="J1024" s="116"/>
    </row>
    <row r="1025" spans="1:10" ht="12.75">
      <c r="A1025" s="148"/>
      <c r="B1025" s="119"/>
      <c r="C1025" s="116"/>
      <c r="D1025" s="116"/>
      <c r="E1025" s="116"/>
      <c r="F1025" s="116"/>
      <c r="G1025" s="116"/>
      <c r="H1025" s="116"/>
      <c r="I1025" s="116"/>
      <c r="J1025" s="116"/>
    </row>
    <row r="1026" spans="1:10" ht="12.75">
      <c r="A1026" s="148"/>
      <c r="B1026" s="119"/>
      <c r="C1026" s="116"/>
      <c r="D1026" s="116"/>
      <c r="E1026" s="116"/>
      <c r="F1026" s="116"/>
      <c r="G1026" s="116"/>
      <c r="H1026" s="116"/>
      <c r="I1026" s="116"/>
      <c r="J1026" s="116"/>
    </row>
    <row r="1027" spans="1:10" ht="12.75">
      <c r="A1027" s="148"/>
      <c r="B1027" s="119"/>
      <c r="C1027" s="116"/>
      <c r="D1027" s="116"/>
      <c r="E1027" s="116"/>
      <c r="F1027" s="116"/>
      <c r="G1027" s="116"/>
      <c r="H1027" s="116"/>
      <c r="I1027" s="116"/>
      <c r="J1027" s="116"/>
    </row>
    <row r="1028" spans="1:10" ht="12.75">
      <c r="A1028" s="148"/>
      <c r="B1028" s="119"/>
      <c r="C1028" s="116"/>
      <c r="D1028" s="116"/>
      <c r="E1028" s="116"/>
      <c r="F1028" s="116"/>
      <c r="G1028" s="116"/>
      <c r="H1028" s="116"/>
      <c r="I1028" s="116"/>
      <c r="J1028" s="116"/>
    </row>
    <row r="1029" spans="1:10" ht="12.75">
      <c r="A1029" s="148"/>
      <c r="B1029" s="119"/>
      <c r="C1029" s="116"/>
      <c r="D1029" s="116"/>
      <c r="E1029" s="116"/>
      <c r="F1029" s="116"/>
      <c r="G1029" s="116"/>
      <c r="H1029" s="116"/>
      <c r="I1029" s="116"/>
      <c r="J1029" s="116"/>
    </row>
    <row r="1030" spans="1:10" ht="12.75">
      <c r="A1030" s="148"/>
      <c r="B1030" s="119"/>
      <c r="C1030" s="116"/>
      <c r="D1030" s="116"/>
      <c r="E1030" s="116"/>
      <c r="F1030" s="116"/>
      <c r="G1030" s="116"/>
      <c r="H1030" s="116"/>
      <c r="I1030" s="116"/>
      <c r="J1030" s="116"/>
    </row>
    <row r="1031" spans="1:10" ht="12.75">
      <c r="A1031" s="148"/>
      <c r="B1031" s="119"/>
      <c r="C1031" s="116"/>
      <c r="D1031" s="116"/>
      <c r="E1031" s="116"/>
      <c r="F1031" s="116"/>
      <c r="G1031" s="116"/>
      <c r="H1031" s="116"/>
      <c r="I1031" s="116"/>
      <c r="J1031" s="116"/>
    </row>
    <row r="1032" spans="1:10" ht="12.75">
      <c r="A1032" s="148"/>
      <c r="B1032" s="119"/>
      <c r="C1032" s="116"/>
      <c r="D1032" s="116"/>
      <c r="E1032" s="116"/>
      <c r="F1032" s="116"/>
      <c r="G1032" s="116"/>
      <c r="H1032" s="116"/>
      <c r="I1032" s="116"/>
      <c r="J1032" s="116"/>
    </row>
    <row r="1033" spans="1:10" ht="12.75">
      <c r="A1033" s="148"/>
      <c r="B1033" s="119"/>
      <c r="C1033" s="116"/>
      <c r="D1033" s="116"/>
      <c r="E1033" s="116"/>
      <c r="F1033" s="116"/>
      <c r="G1033" s="116"/>
      <c r="H1033" s="116"/>
      <c r="I1033" s="116"/>
      <c r="J1033" s="116"/>
    </row>
    <row r="1034" spans="1:10" ht="12.75">
      <c r="A1034" s="148"/>
      <c r="B1034" s="119"/>
      <c r="C1034" s="116"/>
      <c r="D1034" s="116"/>
      <c r="E1034" s="116"/>
      <c r="F1034" s="116"/>
      <c r="G1034" s="116"/>
      <c r="H1034" s="116"/>
      <c r="I1034" s="116"/>
      <c r="J1034" s="116"/>
    </row>
    <row r="1035" spans="1:10" ht="12.75">
      <c r="A1035" s="148"/>
      <c r="B1035" s="119"/>
      <c r="C1035" s="116"/>
      <c r="D1035" s="116"/>
      <c r="E1035" s="116"/>
      <c r="F1035" s="116"/>
      <c r="G1035" s="116"/>
      <c r="H1035" s="116"/>
      <c r="I1035" s="116"/>
      <c r="J1035" s="116"/>
    </row>
    <row r="1036" spans="1:10" ht="12.75">
      <c r="A1036" s="148"/>
      <c r="B1036" s="119"/>
      <c r="C1036" s="116"/>
      <c r="D1036" s="116"/>
      <c r="E1036" s="116"/>
      <c r="F1036" s="116"/>
      <c r="G1036" s="116"/>
      <c r="H1036" s="116"/>
      <c r="I1036" s="116"/>
      <c r="J1036" s="116"/>
    </row>
    <row r="1037" spans="1:10" ht="12.75">
      <c r="A1037" s="148"/>
      <c r="B1037" s="119"/>
      <c r="C1037" s="116"/>
      <c r="D1037" s="116"/>
      <c r="E1037" s="116"/>
      <c r="F1037" s="116"/>
      <c r="G1037" s="116"/>
      <c r="H1037" s="116"/>
      <c r="I1037" s="116"/>
      <c r="J1037" s="116"/>
    </row>
    <row r="1038" spans="1:10" ht="12.75">
      <c r="A1038" s="148"/>
      <c r="B1038" s="119"/>
      <c r="C1038" s="116"/>
      <c r="D1038" s="116"/>
      <c r="E1038" s="116"/>
      <c r="F1038" s="116"/>
      <c r="G1038" s="116"/>
      <c r="H1038" s="116"/>
      <c r="I1038" s="116"/>
      <c r="J1038" s="116"/>
    </row>
    <row r="1039" spans="1:10" ht="12.75">
      <c r="A1039" s="148"/>
      <c r="B1039" s="119"/>
      <c r="C1039" s="116"/>
      <c r="D1039" s="116"/>
      <c r="E1039" s="116"/>
      <c r="F1039" s="116"/>
      <c r="G1039" s="116"/>
      <c r="H1039" s="116"/>
      <c r="I1039" s="116"/>
      <c r="J1039" s="116"/>
    </row>
    <row r="1040" spans="1:10" ht="12.75">
      <c r="A1040" s="148"/>
      <c r="B1040" s="119"/>
      <c r="C1040" s="116"/>
      <c r="D1040" s="116"/>
      <c r="E1040" s="116"/>
      <c r="F1040" s="116"/>
      <c r="G1040" s="116"/>
      <c r="H1040" s="116"/>
      <c r="I1040" s="116"/>
      <c r="J1040" s="116"/>
    </row>
    <row r="1041" spans="1:10" ht="12.75">
      <c r="A1041" s="148"/>
      <c r="B1041" s="119"/>
      <c r="C1041" s="116"/>
      <c r="D1041" s="116"/>
      <c r="E1041" s="116"/>
      <c r="F1041" s="116"/>
      <c r="G1041" s="116"/>
      <c r="H1041" s="116"/>
      <c r="I1041" s="116"/>
      <c r="J1041" s="116"/>
    </row>
    <row r="1042" spans="1:10" ht="12.75">
      <c r="A1042" s="148"/>
      <c r="B1042" s="119"/>
      <c r="C1042" s="116"/>
      <c r="D1042" s="116"/>
      <c r="E1042" s="116"/>
      <c r="F1042" s="116"/>
      <c r="G1042" s="116"/>
      <c r="H1042" s="116"/>
      <c r="I1042" s="116"/>
      <c r="J1042" s="116"/>
    </row>
    <row r="1043" spans="1:10" ht="12.75">
      <c r="A1043" s="148"/>
      <c r="B1043" s="119"/>
      <c r="C1043" s="116"/>
      <c r="D1043" s="116"/>
      <c r="E1043" s="116"/>
      <c r="F1043" s="116"/>
      <c r="G1043" s="116"/>
      <c r="H1043" s="116"/>
      <c r="I1043" s="116"/>
      <c r="J1043" s="116"/>
    </row>
    <row r="1044" spans="1:10" ht="12.75">
      <c r="A1044" s="148"/>
      <c r="B1044" s="119"/>
      <c r="C1044" s="116"/>
      <c r="D1044" s="116"/>
      <c r="E1044" s="116"/>
      <c r="F1044" s="116"/>
      <c r="G1044" s="116"/>
      <c r="H1044" s="116"/>
      <c r="I1044" s="116"/>
      <c r="J1044" s="116"/>
    </row>
    <row r="1045" spans="1:10" ht="12.75">
      <c r="A1045" s="148"/>
      <c r="B1045" s="119"/>
      <c r="C1045" s="116"/>
      <c r="D1045" s="116"/>
      <c r="E1045" s="116"/>
      <c r="F1045" s="116"/>
      <c r="G1045" s="116"/>
      <c r="H1045" s="116"/>
      <c r="I1045" s="116"/>
      <c r="J1045" s="116"/>
    </row>
    <row r="1046" spans="1:10" ht="12.75">
      <c r="A1046" s="148"/>
      <c r="B1046" s="119"/>
      <c r="C1046" s="116"/>
      <c r="D1046" s="116"/>
      <c r="E1046" s="116"/>
      <c r="F1046" s="116"/>
      <c r="G1046" s="116"/>
      <c r="H1046" s="116"/>
      <c r="I1046" s="116"/>
      <c r="J1046" s="116"/>
    </row>
    <row r="1047" spans="1:10" ht="12.75">
      <c r="A1047" s="148"/>
      <c r="B1047" s="119"/>
      <c r="C1047" s="116"/>
      <c r="D1047" s="116"/>
      <c r="E1047" s="116"/>
      <c r="F1047" s="116"/>
      <c r="G1047" s="116"/>
      <c r="H1047" s="116"/>
      <c r="I1047" s="116"/>
      <c r="J1047" s="116"/>
    </row>
    <row r="1048" spans="1:10" ht="12.75">
      <c r="A1048" s="148"/>
      <c r="B1048" s="119"/>
      <c r="C1048" s="116"/>
      <c r="D1048" s="116"/>
      <c r="E1048" s="116"/>
      <c r="F1048" s="116"/>
      <c r="G1048" s="116"/>
      <c r="H1048" s="116"/>
      <c r="I1048" s="116"/>
      <c r="J1048" s="116"/>
    </row>
    <row r="1049" spans="1:10" ht="12.75">
      <c r="A1049" s="148"/>
      <c r="B1049" s="119"/>
      <c r="C1049" s="116"/>
      <c r="D1049" s="116"/>
      <c r="E1049" s="116"/>
      <c r="F1049" s="116"/>
      <c r="G1049" s="116"/>
      <c r="H1049" s="116"/>
      <c r="I1049" s="116"/>
      <c r="J1049" s="116"/>
    </row>
    <row r="1050" spans="1:10" ht="12.75">
      <c r="A1050" s="148"/>
      <c r="B1050" s="119"/>
      <c r="C1050" s="116"/>
      <c r="D1050" s="116"/>
      <c r="E1050" s="116"/>
      <c r="F1050" s="116"/>
      <c r="G1050" s="116"/>
      <c r="H1050" s="116"/>
      <c r="I1050" s="116"/>
      <c r="J1050" s="116"/>
    </row>
    <row r="1051" spans="1:10" ht="12.75">
      <c r="A1051" s="148"/>
      <c r="B1051" s="119"/>
      <c r="C1051" s="116"/>
      <c r="D1051" s="116"/>
      <c r="E1051" s="116"/>
      <c r="F1051" s="116"/>
      <c r="G1051" s="116"/>
      <c r="H1051" s="116"/>
      <c r="I1051" s="116"/>
      <c r="J1051" s="116"/>
    </row>
    <row r="1052" spans="1:10" ht="12.75">
      <c r="A1052" s="148"/>
      <c r="B1052" s="119"/>
      <c r="C1052" s="116"/>
      <c r="D1052" s="116"/>
      <c r="E1052" s="116"/>
      <c r="F1052" s="116"/>
      <c r="G1052" s="116"/>
      <c r="H1052" s="116"/>
      <c r="I1052" s="116"/>
      <c r="J1052" s="116"/>
    </row>
    <row r="1053" spans="1:10" ht="12.75">
      <c r="A1053" s="148"/>
      <c r="B1053" s="119"/>
      <c r="C1053" s="116"/>
      <c r="D1053" s="116"/>
      <c r="E1053" s="116"/>
      <c r="F1053" s="116"/>
      <c r="G1053" s="116"/>
      <c r="H1053" s="116"/>
      <c r="I1053" s="116"/>
      <c r="J1053" s="116"/>
    </row>
    <row r="1054" spans="1:10" ht="12.75">
      <c r="A1054" s="148"/>
      <c r="B1054" s="119"/>
      <c r="C1054" s="116"/>
      <c r="D1054" s="116"/>
      <c r="E1054" s="116"/>
      <c r="F1054" s="116"/>
      <c r="G1054" s="116"/>
      <c r="H1054" s="116"/>
      <c r="I1054" s="116"/>
      <c r="J1054" s="116"/>
    </row>
    <row r="1055" spans="1:10" ht="12.75">
      <c r="A1055" s="148"/>
      <c r="B1055" s="119"/>
      <c r="C1055" s="116"/>
      <c r="D1055" s="116"/>
      <c r="E1055" s="116"/>
      <c r="F1055" s="116"/>
      <c r="G1055" s="116"/>
      <c r="H1055" s="116"/>
      <c r="I1055" s="116"/>
      <c r="J1055" s="116"/>
    </row>
    <row r="1056" spans="1:10" ht="12.75">
      <c r="A1056" s="148"/>
      <c r="B1056" s="119"/>
      <c r="C1056" s="116"/>
      <c r="D1056" s="116"/>
      <c r="E1056" s="116"/>
      <c r="F1056" s="116"/>
      <c r="G1056" s="116"/>
      <c r="H1056" s="116"/>
      <c r="I1056" s="116"/>
      <c r="J1056" s="116"/>
    </row>
    <row r="1057" spans="1:10" ht="12.75">
      <c r="A1057" s="148"/>
      <c r="B1057" s="119"/>
      <c r="C1057" s="116"/>
      <c r="D1057" s="116"/>
      <c r="E1057" s="116"/>
      <c r="F1057" s="116"/>
      <c r="G1057" s="116"/>
      <c r="H1057" s="116"/>
      <c r="I1057" s="116"/>
      <c r="J1057" s="116"/>
    </row>
    <row r="1058" spans="1:10" ht="12.75">
      <c r="A1058" s="148"/>
      <c r="B1058" s="119"/>
      <c r="C1058" s="116"/>
      <c r="D1058" s="116"/>
      <c r="E1058" s="116"/>
      <c r="F1058" s="116"/>
      <c r="G1058" s="116"/>
      <c r="H1058" s="116"/>
      <c r="I1058" s="116"/>
      <c r="J1058" s="116"/>
    </row>
    <row r="1059" spans="1:10" ht="12.75">
      <c r="A1059" s="148"/>
      <c r="B1059" s="119"/>
      <c r="C1059" s="116"/>
      <c r="D1059" s="116"/>
      <c r="E1059" s="116"/>
      <c r="F1059" s="116"/>
      <c r="G1059" s="116"/>
      <c r="H1059" s="116"/>
      <c r="I1059" s="116"/>
      <c r="J1059" s="116"/>
    </row>
    <row r="1060" spans="1:10" ht="12.75">
      <c r="A1060" s="148"/>
      <c r="B1060" s="119"/>
      <c r="C1060" s="116"/>
      <c r="D1060" s="116"/>
      <c r="E1060" s="116"/>
      <c r="F1060" s="116"/>
      <c r="G1060" s="116"/>
      <c r="H1060" s="116"/>
      <c r="I1060" s="116"/>
      <c r="J1060" s="116"/>
    </row>
    <row r="1061" spans="1:10" ht="12.75">
      <c r="A1061" s="148"/>
      <c r="B1061" s="119"/>
      <c r="C1061" s="116"/>
      <c r="D1061" s="116"/>
      <c r="E1061" s="116"/>
      <c r="F1061" s="116"/>
      <c r="G1061" s="116"/>
      <c r="H1061" s="116"/>
      <c r="I1061" s="116"/>
      <c r="J1061" s="116"/>
    </row>
    <row r="1062" spans="1:10" ht="12.75">
      <c r="A1062" s="148"/>
      <c r="B1062" s="119"/>
      <c r="C1062" s="116"/>
      <c r="D1062" s="116"/>
      <c r="E1062" s="116"/>
      <c r="F1062" s="116"/>
      <c r="G1062" s="116"/>
      <c r="H1062" s="116"/>
      <c r="I1062" s="116"/>
      <c r="J1062" s="116"/>
    </row>
    <row r="1063" spans="1:10" ht="12.75">
      <c r="A1063" s="148"/>
      <c r="B1063" s="119"/>
      <c r="C1063" s="116"/>
      <c r="D1063" s="116"/>
      <c r="E1063" s="116"/>
      <c r="F1063" s="116"/>
      <c r="G1063" s="116"/>
      <c r="H1063" s="116"/>
      <c r="I1063" s="116"/>
      <c r="J1063" s="116"/>
    </row>
    <row r="1064" spans="1:10" ht="12.75">
      <c r="A1064" s="148"/>
      <c r="B1064" s="119"/>
      <c r="C1064" s="116"/>
      <c r="D1064" s="116"/>
      <c r="E1064" s="116"/>
      <c r="F1064" s="116"/>
      <c r="G1064" s="116"/>
      <c r="H1064" s="116"/>
      <c r="I1064" s="116"/>
      <c r="J1064" s="116"/>
    </row>
    <row r="1065" spans="1:10" ht="12.75">
      <c r="A1065" s="148"/>
      <c r="B1065" s="119"/>
      <c r="C1065" s="116"/>
      <c r="D1065" s="116"/>
      <c r="E1065" s="116"/>
      <c r="F1065" s="116"/>
      <c r="G1065" s="116"/>
      <c r="H1065" s="116"/>
      <c r="I1065" s="116"/>
      <c r="J1065" s="116"/>
    </row>
    <row r="1066" spans="1:10" ht="12.75">
      <c r="A1066" s="148"/>
      <c r="B1066" s="119"/>
      <c r="C1066" s="116"/>
      <c r="D1066" s="116"/>
      <c r="E1066" s="116"/>
      <c r="F1066" s="116"/>
      <c r="G1066" s="116"/>
      <c r="H1066" s="116"/>
      <c r="I1066" s="116"/>
      <c r="J1066" s="116"/>
    </row>
    <row r="1067" spans="1:10" ht="12.75">
      <c r="A1067" s="148"/>
      <c r="B1067" s="119"/>
      <c r="C1067" s="116"/>
      <c r="D1067" s="116"/>
      <c r="E1067" s="116"/>
      <c r="F1067" s="116"/>
      <c r="G1067" s="116"/>
      <c r="H1067" s="116"/>
      <c r="I1067" s="116"/>
      <c r="J1067" s="116"/>
    </row>
    <row r="1068" spans="1:10" ht="12.75">
      <c r="A1068" s="148"/>
      <c r="B1068" s="119"/>
      <c r="C1068" s="116"/>
      <c r="D1068" s="116"/>
      <c r="E1068" s="116"/>
      <c r="F1068" s="116"/>
      <c r="G1068" s="116"/>
      <c r="H1068" s="116"/>
      <c r="I1068" s="116"/>
      <c r="J1068" s="116"/>
    </row>
    <row r="1069" spans="1:10" ht="12.75">
      <c r="A1069" s="148"/>
      <c r="B1069" s="119"/>
      <c r="C1069" s="116"/>
      <c r="D1069" s="116"/>
      <c r="E1069" s="116"/>
      <c r="F1069" s="116"/>
      <c r="G1069" s="116"/>
      <c r="H1069" s="116"/>
      <c r="I1069" s="116"/>
      <c r="J1069" s="116"/>
    </row>
    <row r="1070" spans="1:10" ht="12.75">
      <c r="A1070" s="148"/>
      <c r="B1070" s="119"/>
      <c r="C1070" s="116"/>
      <c r="D1070" s="116"/>
      <c r="E1070" s="116"/>
      <c r="F1070" s="116"/>
      <c r="G1070" s="116"/>
      <c r="H1070" s="116"/>
      <c r="I1070" s="116"/>
      <c r="J1070" s="116"/>
    </row>
    <row r="1071" spans="1:10" ht="12.75">
      <c r="A1071" s="148"/>
      <c r="B1071" s="119"/>
      <c r="C1071" s="116"/>
      <c r="D1071" s="116"/>
      <c r="E1071" s="116"/>
      <c r="F1071" s="116"/>
      <c r="G1071" s="116"/>
      <c r="H1071" s="116"/>
      <c r="I1071" s="116"/>
      <c r="J1071" s="116"/>
    </row>
    <row r="1072" spans="1:10" ht="12.75">
      <c r="A1072" s="148"/>
      <c r="B1072" s="119"/>
      <c r="C1072" s="116"/>
      <c r="D1072" s="116"/>
      <c r="E1072" s="116"/>
      <c r="F1072" s="116"/>
      <c r="G1072" s="116"/>
      <c r="H1072" s="116"/>
      <c r="I1072" s="116"/>
      <c r="J1072" s="116"/>
    </row>
    <row r="1073" spans="1:10" ht="12.75">
      <c r="A1073" s="148"/>
      <c r="B1073" s="119"/>
      <c r="C1073" s="116"/>
      <c r="D1073" s="116"/>
      <c r="E1073" s="116"/>
      <c r="F1073" s="116"/>
      <c r="G1073" s="116"/>
      <c r="H1073" s="116"/>
      <c r="I1073" s="116"/>
      <c r="J1073" s="116"/>
    </row>
    <row r="1074" spans="1:10" ht="12.75">
      <c r="A1074" s="148"/>
      <c r="B1074" s="119"/>
      <c r="C1074" s="116"/>
      <c r="D1074" s="116"/>
      <c r="E1074" s="116"/>
      <c r="F1074" s="116"/>
      <c r="G1074" s="116"/>
      <c r="H1074" s="116"/>
      <c r="I1074" s="116"/>
      <c r="J1074" s="116"/>
    </row>
    <row r="1075" spans="1:10" ht="12.75">
      <c r="A1075" s="148"/>
      <c r="B1075" s="119"/>
      <c r="C1075" s="116"/>
      <c r="D1075" s="116"/>
      <c r="E1075" s="116"/>
      <c r="F1075" s="116"/>
      <c r="G1075" s="116"/>
      <c r="H1075" s="116"/>
      <c r="I1075" s="116"/>
      <c r="J1075" s="116"/>
    </row>
    <row r="1076" spans="1:10" ht="12.75">
      <c r="A1076" s="148"/>
      <c r="B1076" s="119"/>
      <c r="C1076" s="116"/>
      <c r="D1076" s="116"/>
      <c r="E1076" s="116"/>
      <c r="F1076" s="116"/>
      <c r="G1076" s="116"/>
      <c r="H1076" s="116"/>
      <c r="I1076" s="116"/>
      <c r="J1076" s="116"/>
    </row>
    <row r="1077" spans="1:10" ht="12.75">
      <c r="A1077" s="148"/>
      <c r="B1077" s="119"/>
      <c r="C1077" s="116"/>
      <c r="D1077" s="116"/>
      <c r="E1077" s="116"/>
      <c r="F1077" s="116"/>
      <c r="G1077" s="116"/>
      <c r="H1077" s="116"/>
      <c r="I1077" s="116"/>
      <c r="J1077" s="116"/>
    </row>
    <row r="1078" spans="1:10" ht="12.75">
      <c r="A1078" s="148"/>
      <c r="B1078" s="119"/>
      <c r="C1078" s="116"/>
      <c r="D1078" s="116"/>
      <c r="E1078" s="116"/>
      <c r="F1078" s="116"/>
      <c r="G1078" s="116"/>
      <c r="H1078" s="116"/>
      <c r="I1078" s="116"/>
      <c r="J1078" s="116"/>
    </row>
    <row r="1079" spans="1:10" ht="12.75">
      <c r="A1079" s="148"/>
      <c r="B1079" s="119"/>
      <c r="C1079" s="116"/>
      <c r="D1079" s="116"/>
      <c r="E1079" s="116"/>
      <c r="F1079" s="116"/>
      <c r="G1079" s="116"/>
      <c r="H1079" s="116"/>
      <c r="I1079" s="116"/>
      <c r="J1079" s="116"/>
    </row>
    <row r="1080" spans="1:10" ht="12.75">
      <c r="A1080" s="148"/>
      <c r="B1080" s="119"/>
      <c r="C1080" s="116"/>
      <c r="D1080" s="116"/>
      <c r="E1080" s="116"/>
      <c r="F1080" s="116"/>
      <c r="G1080" s="116"/>
      <c r="H1080" s="116"/>
      <c r="I1080" s="116"/>
      <c r="J1080" s="116"/>
    </row>
    <row r="1081" spans="1:10" ht="12.75">
      <c r="A1081" s="148"/>
      <c r="B1081" s="119"/>
      <c r="C1081" s="116"/>
      <c r="D1081" s="116"/>
      <c r="E1081" s="116"/>
      <c r="F1081" s="116"/>
      <c r="G1081" s="116"/>
      <c r="H1081" s="116"/>
      <c r="I1081" s="116"/>
      <c r="J1081" s="116"/>
    </row>
    <row r="1082" spans="1:10" ht="12.75">
      <c r="A1082" s="148"/>
      <c r="B1082" s="119"/>
      <c r="C1082" s="116"/>
      <c r="D1082" s="116"/>
      <c r="E1082" s="116"/>
      <c r="F1082" s="116"/>
      <c r="G1082" s="116"/>
      <c r="H1082" s="116"/>
      <c r="I1082" s="116"/>
      <c r="J1082" s="116"/>
    </row>
    <row r="1083" spans="1:10" ht="12.75">
      <c r="A1083" s="148"/>
      <c r="B1083" s="119"/>
      <c r="C1083" s="116"/>
      <c r="D1083" s="116"/>
      <c r="E1083" s="116"/>
      <c r="F1083" s="116"/>
      <c r="G1083" s="116"/>
      <c r="H1083" s="116"/>
      <c r="I1083" s="116"/>
      <c r="J1083" s="116"/>
    </row>
    <row r="1084" spans="1:10" ht="12.75">
      <c r="A1084" s="148"/>
      <c r="B1084" s="119"/>
      <c r="C1084" s="116"/>
      <c r="D1084" s="116"/>
      <c r="E1084" s="116"/>
      <c r="F1084" s="116"/>
      <c r="G1084" s="116"/>
      <c r="H1084" s="116"/>
      <c r="I1084" s="116"/>
      <c r="J1084" s="116"/>
    </row>
    <row r="1085" spans="1:10" ht="12.75">
      <c r="A1085" s="148"/>
      <c r="B1085" s="119"/>
      <c r="C1085" s="116"/>
      <c r="D1085" s="116"/>
      <c r="E1085" s="116"/>
      <c r="F1085" s="116"/>
      <c r="G1085" s="116"/>
      <c r="H1085" s="116"/>
      <c r="I1085" s="116"/>
      <c r="J1085" s="116"/>
    </row>
    <row r="1086" spans="1:10" ht="12.75">
      <c r="A1086" s="148"/>
      <c r="B1086" s="119"/>
      <c r="C1086" s="116"/>
      <c r="D1086" s="116"/>
      <c r="E1086" s="116"/>
      <c r="F1086" s="116"/>
      <c r="G1086" s="116"/>
      <c r="H1086" s="116"/>
      <c r="I1086" s="116"/>
      <c r="J1086" s="116"/>
    </row>
    <row r="1087" spans="1:10" ht="12.75">
      <c r="A1087" s="148"/>
      <c r="B1087" s="119"/>
      <c r="C1087" s="116"/>
      <c r="D1087" s="116"/>
      <c r="E1087" s="116"/>
      <c r="F1087" s="116"/>
      <c r="G1087" s="116"/>
      <c r="H1087" s="116"/>
      <c r="I1087" s="116"/>
      <c r="J1087" s="116"/>
    </row>
    <row r="1088" spans="1:10" ht="12.75">
      <c r="A1088" s="148"/>
      <c r="B1088" s="119"/>
      <c r="C1088" s="116"/>
      <c r="D1088" s="116"/>
      <c r="E1088" s="116"/>
      <c r="F1088" s="116"/>
      <c r="G1088" s="116"/>
      <c r="H1088" s="116"/>
      <c r="I1088" s="116"/>
      <c r="J1088" s="116"/>
    </row>
    <row r="1089" spans="1:10" ht="12.75">
      <c r="A1089" s="148"/>
      <c r="B1089" s="119"/>
      <c r="C1089" s="116"/>
      <c r="D1089" s="116"/>
      <c r="E1089" s="116"/>
      <c r="F1089" s="116"/>
      <c r="G1089" s="116"/>
      <c r="H1089" s="116"/>
      <c r="I1089" s="116"/>
      <c r="J1089" s="116"/>
    </row>
    <row r="1090" spans="1:10" ht="12.75">
      <c r="A1090" s="148"/>
      <c r="B1090" s="119"/>
      <c r="C1090" s="116"/>
      <c r="D1090" s="116"/>
      <c r="E1090" s="116"/>
      <c r="F1090" s="116"/>
      <c r="G1090" s="116"/>
      <c r="H1090" s="116"/>
      <c r="I1090" s="116"/>
      <c r="J1090" s="116"/>
    </row>
    <row r="1091" spans="1:10" ht="12.75">
      <c r="A1091" s="148"/>
      <c r="B1091" s="119"/>
      <c r="C1091" s="116"/>
      <c r="D1091" s="116"/>
      <c r="E1091" s="116"/>
      <c r="F1091" s="116"/>
      <c r="G1091" s="116"/>
      <c r="H1091" s="116"/>
      <c r="I1091" s="116"/>
      <c r="J1091" s="116"/>
    </row>
    <row r="1092" spans="1:10" ht="12.75">
      <c r="A1092" s="148"/>
      <c r="B1092" s="119"/>
      <c r="C1092" s="116"/>
      <c r="D1092" s="116"/>
      <c r="E1092" s="116"/>
      <c r="F1092" s="116"/>
      <c r="G1092" s="116"/>
      <c r="H1092" s="116"/>
      <c r="I1092" s="116"/>
      <c r="J1092" s="116"/>
    </row>
    <row r="1093" spans="1:10" ht="12.75">
      <c r="A1093" s="148"/>
      <c r="B1093" s="119"/>
      <c r="C1093" s="116"/>
      <c r="D1093" s="116"/>
      <c r="E1093" s="116"/>
      <c r="F1093" s="116"/>
      <c r="G1093" s="116"/>
      <c r="H1093" s="116"/>
      <c r="I1093" s="116"/>
      <c r="J1093" s="116"/>
    </row>
    <row r="1094" spans="1:10" ht="12.75">
      <c r="A1094" s="148"/>
      <c r="B1094" s="119"/>
      <c r="C1094" s="116"/>
      <c r="D1094" s="116"/>
      <c r="E1094" s="116"/>
      <c r="F1094" s="116"/>
      <c r="G1094" s="116"/>
      <c r="H1094" s="116"/>
      <c r="I1094" s="116"/>
      <c r="J1094" s="116"/>
    </row>
    <row r="1095" spans="1:10" ht="12.75">
      <c r="A1095" s="148"/>
      <c r="B1095" s="119"/>
      <c r="C1095" s="116"/>
      <c r="D1095" s="116"/>
      <c r="E1095" s="116"/>
      <c r="F1095" s="116"/>
      <c r="G1095" s="116"/>
      <c r="H1095" s="116"/>
      <c r="I1095" s="116"/>
      <c r="J1095" s="116"/>
    </row>
    <row r="1096" spans="1:10" ht="12.75">
      <c r="A1096" s="148"/>
      <c r="B1096" s="119"/>
      <c r="C1096" s="116"/>
      <c r="D1096" s="116"/>
      <c r="E1096" s="116"/>
      <c r="F1096" s="116"/>
      <c r="G1096" s="116"/>
      <c r="H1096" s="116"/>
      <c r="I1096" s="116"/>
      <c r="J1096" s="116"/>
    </row>
    <row r="1097" spans="1:10" ht="12.75">
      <c r="A1097" s="148"/>
      <c r="B1097" s="119"/>
      <c r="C1097" s="116"/>
      <c r="D1097" s="116"/>
      <c r="E1097" s="116"/>
      <c r="F1097" s="116"/>
      <c r="G1097" s="116"/>
      <c r="H1097" s="116"/>
      <c r="I1097" s="116"/>
      <c r="J1097" s="116"/>
    </row>
    <row r="1098" spans="1:10" ht="12.75">
      <c r="A1098" s="148"/>
      <c r="B1098" s="119"/>
      <c r="C1098" s="116"/>
      <c r="D1098" s="116"/>
      <c r="E1098" s="116"/>
      <c r="F1098" s="116"/>
      <c r="G1098" s="116"/>
      <c r="H1098" s="116"/>
      <c r="I1098" s="116"/>
      <c r="J1098" s="116"/>
    </row>
    <row r="1099" spans="1:10" ht="12.75">
      <c r="A1099" s="148"/>
      <c r="B1099" s="119"/>
      <c r="C1099" s="116"/>
      <c r="D1099" s="116"/>
      <c r="E1099" s="116"/>
      <c r="F1099" s="116"/>
      <c r="G1099" s="116"/>
      <c r="H1099" s="116"/>
      <c r="I1099" s="116"/>
      <c r="J1099" s="116"/>
    </row>
    <row r="1100" spans="1:10" ht="12.75">
      <c r="A1100" s="148"/>
      <c r="B1100" s="119"/>
      <c r="C1100" s="116"/>
      <c r="D1100" s="116"/>
      <c r="E1100" s="116"/>
      <c r="F1100" s="116"/>
      <c r="G1100" s="116"/>
      <c r="H1100" s="116"/>
      <c r="I1100" s="116"/>
      <c r="J1100" s="116"/>
    </row>
    <row r="1101" spans="1:10" ht="12.75">
      <c r="A1101" s="148"/>
      <c r="B1101" s="119"/>
      <c r="C1101" s="116"/>
      <c r="D1101" s="116"/>
      <c r="E1101" s="116"/>
      <c r="F1101" s="116"/>
      <c r="G1101" s="116"/>
      <c r="H1101" s="116"/>
      <c r="I1101" s="116"/>
      <c r="J1101" s="116"/>
    </row>
    <row r="1102" spans="1:10" ht="12.75">
      <c r="A1102" s="148"/>
      <c r="B1102" s="119"/>
      <c r="C1102" s="116"/>
      <c r="D1102" s="116"/>
      <c r="E1102" s="116"/>
      <c r="F1102" s="116"/>
      <c r="G1102" s="116"/>
      <c r="H1102" s="116"/>
      <c r="I1102" s="116"/>
      <c r="J1102" s="116"/>
    </row>
    <row r="1103" spans="1:10" ht="12.75">
      <c r="A1103" s="148"/>
      <c r="B1103" s="119"/>
      <c r="C1103" s="116"/>
      <c r="D1103" s="116"/>
      <c r="E1103" s="116"/>
      <c r="F1103" s="116"/>
      <c r="G1103" s="116"/>
      <c r="H1103" s="116"/>
      <c r="I1103" s="116"/>
      <c r="J1103" s="116"/>
    </row>
    <row r="1104" spans="1:10" ht="12.75">
      <c r="A1104" s="148"/>
      <c r="B1104" s="119"/>
      <c r="C1104" s="116"/>
      <c r="D1104" s="116"/>
      <c r="E1104" s="116"/>
      <c r="F1104" s="116"/>
      <c r="G1104" s="116"/>
      <c r="H1104" s="116"/>
      <c r="I1104" s="116"/>
      <c r="J1104" s="116"/>
    </row>
    <row r="1105" spans="1:10" ht="12.75">
      <c r="A1105" s="148"/>
      <c r="B1105" s="119"/>
      <c r="C1105" s="116"/>
      <c r="D1105" s="116"/>
      <c r="E1105" s="116"/>
      <c r="F1105" s="116"/>
      <c r="G1105" s="116"/>
      <c r="H1105" s="116"/>
      <c r="I1105" s="116"/>
      <c r="J1105" s="116"/>
    </row>
    <row r="1106" spans="1:10" ht="12.75">
      <c r="A1106" s="148"/>
      <c r="B1106" s="119"/>
      <c r="C1106" s="116"/>
      <c r="D1106" s="116"/>
      <c r="E1106" s="116"/>
      <c r="F1106" s="116"/>
      <c r="G1106" s="116"/>
      <c r="H1106" s="116"/>
      <c r="I1106" s="116"/>
      <c r="J1106" s="116"/>
    </row>
    <row r="1107" spans="1:10" ht="12.75">
      <c r="A1107" s="148"/>
      <c r="B1107" s="119"/>
      <c r="C1107" s="116"/>
      <c r="D1107" s="116"/>
      <c r="E1107" s="116"/>
      <c r="F1107" s="116"/>
      <c r="G1107" s="116"/>
      <c r="H1107" s="116"/>
      <c r="I1107" s="116"/>
      <c r="J1107" s="116"/>
    </row>
    <row r="1108" spans="1:10" ht="12.75">
      <c r="A1108" s="148"/>
      <c r="B1108" s="119"/>
      <c r="C1108" s="116"/>
      <c r="D1108" s="116"/>
      <c r="E1108" s="116"/>
      <c r="F1108" s="116"/>
      <c r="G1108" s="116"/>
      <c r="H1108" s="116"/>
      <c r="I1108" s="116"/>
      <c r="J1108" s="116"/>
    </row>
    <row r="1109" spans="1:10" ht="12.75">
      <c r="A1109" s="148"/>
      <c r="B1109" s="119"/>
      <c r="C1109" s="116"/>
      <c r="D1109" s="116"/>
      <c r="E1109" s="116"/>
      <c r="F1109" s="116"/>
      <c r="G1109" s="116"/>
      <c r="H1109" s="116"/>
      <c r="I1109" s="116"/>
      <c r="J1109" s="116"/>
    </row>
    <row r="1110" spans="1:10" ht="12.75">
      <c r="A1110" s="148"/>
      <c r="B1110" s="119"/>
      <c r="C1110" s="116"/>
      <c r="D1110" s="116"/>
      <c r="E1110" s="116"/>
      <c r="F1110" s="116"/>
      <c r="G1110" s="116"/>
      <c r="H1110" s="116"/>
      <c r="I1110" s="116"/>
      <c r="J1110" s="116"/>
    </row>
    <row r="1111" spans="1:10" ht="12.75">
      <c r="A1111" s="148"/>
      <c r="B1111" s="119"/>
      <c r="C1111" s="116"/>
      <c r="D1111" s="116"/>
      <c r="E1111" s="116"/>
      <c r="F1111" s="116"/>
      <c r="G1111" s="116"/>
      <c r="H1111" s="116"/>
      <c r="I1111" s="116"/>
      <c r="J1111" s="116"/>
    </row>
    <row r="1112" spans="1:10" ht="12.75">
      <c r="A1112" s="148"/>
      <c r="B1112" s="119"/>
      <c r="C1112" s="116"/>
      <c r="D1112" s="116"/>
      <c r="E1112" s="116"/>
      <c r="F1112" s="116"/>
      <c r="G1112" s="116"/>
      <c r="H1112" s="116"/>
      <c r="I1112" s="116"/>
      <c r="J1112" s="116"/>
    </row>
    <row r="1113" spans="1:10" ht="12.75">
      <c r="A1113" s="148"/>
      <c r="B1113" s="119"/>
      <c r="C1113" s="116"/>
      <c r="D1113" s="116"/>
      <c r="E1113" s="116"/>
      <c r="F1113" s="116"/>
      <c r="G1113" s="116"/>
      <c r="H1113" s="116"/>
      <c r="I1113" s="116"/>
      <c r="J1113" s="116"/>
    </row>
    <row r="1114" spans="1:10" ht="12.75">
      <c r="A1114" s="148"/>
      <c r="B1114" s="119"/>
      <c r="C1114" s="116"/>
      <c r="D1114" s="116"/>
      <c r="E1114" s="116"/>
      <c r="F1114" s="116"/>
      <c r="G1114" s="116"/>
      <c r="H1114" s="116"/>
      <c r="I1114" s="116"/>
      <c r="J1114" s="116"/>
    </row>
    <row r="1115" spans="1:10" ht="12.75">
      <c r="A1115" s="148"/>
      <c r="B1115" s="119"/>
      <c r="C1115" s="116"/>
      <c r="D1115" s="116"/>
      <c r="E1115" s="116"/>
      <c r="F1115" s="116"/>
      <c r="G1115" s="116"/>
      <c r="H1115" s="116"/>
      <c r="I1115" s="116"/>
      <c r="J1115" s="116"/>
    </row>
    <row r="1116" spans="1:10" ht="12.75">
      <c r="A1116" s="148"/>
      <c r="B1116" s="119"/>
      <c r="C1116" s="116"/>
      <c r="D1116" s="116"/>
      <c r="E1116" s="116"/>
      <c r="F1116" s="116"/>
      <c r="G1116" s="116"/>
      <c r="H1116" s="116"/>
      <c r="I1116" s="116"/>
      <c r="J1116" s="116"/>
    </row>
    <row r="1117" spans="1:10" ht="12.75">
      <c r="A1117" s="148"/>
      <c r="B1117" s="119"/>
      <c r="C1117" s="116"/>
      <c r="D1117" s="116"/>
      <c r="E1117" s="116"/>
      <c r="F1117" s="116"/>
      <c r="G1117" s="116"/>
      <c r="H1117" s="116"/>
      <c r="I1117" s="116"/>
      <c r="J1117" s="116"/>
    </row>
    <row r="1118" spans="1:10" ht="12.75">
      <c r="A1118" s="148"/>
      <c r="B1118" s="119"/>
      <c r="C1118" s="116"/>
      <c r="D1118" s="116"/>
      <c r="E1118" s="116"/>
      <c r="F1118" s="116"/>
      <c r="G1118" s="116"/>
      <c r="H1118" s="116"/>
      <c r="I1118" s="116"/>
      <c r="J1118" s="116"/>
    </row>
    <row r="1119" spans="1:10" ht="12.75">
      <c r="A1119" s="148"/>
      <c r="B1119" s="119"/>
      <c r="C1119" s="116"/>
      <c r="D1119" s="116"/>
      <c r="E1119" s="116"/>
      <c r="F1119" s="116"/>
      <c r="G1119" s="116"/>
      <c r="H1119" s="116"/>
      <c r="I1119" s="116"/>
      <c r="J1119" s="116"/>
    </row>
    <row r="1120" spans="1:10" ht="12.75">
      <c r="A1120" s="148"/>
      <c r="B1120" s="119"/>
      <c r="C1120" s="116"/>
      <c r="D1120" s="116"/>
      <c r="E1120" s="116"/>
      <c r="F1120" s="116"/>
      <c r="G1120" s="116"/>
      <c r="H1120" s="116"/>
      <c r="I1120" s="116"/>
      <c r="J1120" s="116"/>
    </row>
    <row r="1121" spans="1:10" ht="12.75">
      <c r="A1121" s="148"/>
      <c r="B1121" s="119"/>
      <c r="C1121" s="116"/>
      <c r="D1121" s="116"/>
      <c r="E1121" s="116"/>
      <c r="F1121" s="116"/>
      <c r="G1121" s="116"/>
      <c r="H1121" s="116"/>
      <c r="I1121" s="116"/>
      <c r="J1121" s="116"/>
    </row>
    <row r="1122" spans="1:10" ht="12.75">
      <c r="A1122" s="148"/>
      <c r="B1122" s="119"/>
      <c r="C1122" s="116"/>
      <c r="D1122" s="116"/>
      <c r="E1122" s="116"/>
      <c r="F1122" s="116"/>
      <c r="G1122" s="116"/>
      <c r="H1122" s="116"/>
      <c r="I1122" s="116"/>
      <c r="J1122" s="116"/>
    </row>
    <row r="1123" spans="1:10" ht="12.75">
      <c r="A1123" s="148"/>
      <c r="B1123" s="119"/>
      <c r="C1123" s="116"/>
      <c r="D1123" s="116"/>
      <c r="E1123" s="116"/>
      <c r="F1123" s="116"/>
      <c r="G1123" s="116"/>
      <c r="H1123" s="116"/>
      <c r="I1123" s="116"/>
      <c r="J1123" s="116"/>
    </row>
    <row r="1124" spans="1:10" ht="12.75">
      <c r="A1124" s="148"/>
      <c r="B1124" s="119"/>
      <c r="C1124" s="116"/>
      <c r="D1124" s="116"/>
      <c r="E1124" s="116"/>
      <c r="F1124" s="116"/>
      <c r="G1124" s="116"/>
      <c r="H1124" s="116"/>
      <c r="I1124" s="116"/>
      <c r="J1124" s="116"/>
    </row>
    <row r="1125" spans="1:10" ht="12.75">
      <c r="A1125" s="148"/>
      <c r="B1125" s="119"/>
      <c r="C1125" s="116"/>
      <c r="D1125" s="116"/>
      <c r="E1125" s="116"/>
      <c r="F1125" s="116"/>
      <c r="G1125" s="116"/>
      <c r="H1125" s="116"/>
      <c r="I1125" s="116"/>
      <c r="J1125" s="116"/>
    </row>
    <row r="1126" spans="1:10" ht="12.75">
      <c r="A1126" s="148"/>
      <c r="B1126" s="119"/>
      <c r="C1126" s="116"/>
      <c r="D1126" s="116"/>
      <c r="E1126" s="116"/>
      <c r="F1126" s="116"/>
      <c r="G1126" s="116"/>
      <c r="H1126" s="116"/>
      <c r="I1126" s="116"/>
      <c r="J1126" s="116"/>
    </row>
    <row r="1127" spans="1:10" ht="12.75">
      <c r="A1127" s="148"/>
      <c r="B1127" s="119"/>
      <c r="C1127" s="116"/>
      <c r="D1127" s="116"/>
      <c r="E1127" s="116"/>
      <c r="F1127" s="116"/>
      <c r="G1127" s="116"/>
      <c r="H1127" s="116"/>
      <c r="I1127" s="116"/>
      <c r="J1127" s="116"/>
    </row>
    <row r="1128" spans="1:10" ht="12.75">
      <c r="A1128" s="148"/>
      <c r="B1128" s="119"/>
      <c r="C1128" s="116"/>
      <c r="D1128" s="116"/>
      <c r="E1128" s="116"/>
      <c r="F1128" s="116"/>
      <c r="G1128" s="116"/>
      <c r="H1128" s="116"/>
      <c r="I1128" s="116"/>
      <c r="J1128" s="116"/>
    </row>
    <row r="1129" spans="1:10" ht="12.75">
      <c r="A1129" s="148"/>
      <c r="B1129" s="119"/>
      <c r="C1129" s="116"/>
      <c r="D1129" s="116"/>
      <c r="E1129" s="116"/>
      <c r="F1129" s="116"/>
      <c r="G1129" s="116"/>
      <c r="H1129" s="116"/>
      <c r="I1129" s="116"/>
      <c r="J1129" s="116"/>
    </row>
    <row r="1130" spans="1:10" ht="12.75">
      <c r="A1130" s="148"/>
      <c r="B1130" s="119"/>
      <c r="C1130" s="116"/>
      <c r="D1130" s="116"/>
      <c r="E1130" s="116"/>
      <c r="F1130" s="116"/>
      <c r="G1130" s="116"/>
      <c r="H1130" s="116"/>
      <c r="I1130" s="116"/>
      <c r="J1130" s="116"/>
    </row>
    <row r="1131" spans="1:10" ht="12.75">
      <c r="A1131" s="148"/>
      <c r="B1131" s="119"/>
      <c r="C1131" s="116"/>
      <c r="D1131" s="116"/>
      <c r="E1131" s="116"/>
      <c r="F1131" s="116"/>
      <c r="G1131" s="116"/>
      <c r="H1131" s="116"/>
      <c r="I1131" s="116"/>
      <c r="J1131" s="116"/>
    </row>
    <row r="1132" spans="1:10" ht="12.75">
      <c r="A1132" s="148"/>
      <c r="B1132" s="119"/>
      <c r="C1132" s="116"/>
      <c r="D1132" s="116"/>
      <c r="E1132" s="116"/>
      <c r="F1132" s="116"/>
      <c r="G1132" s="116"/>
      <c r="H1132" s="116"/>
      <c r="I1132" s="116"/>
      <c r="J1132" s="116"/>
    </row>
    <row r="1133" spans="1:10" ht="12.75">
      <c r="A1133" s="148"/>
      <c r="B1133" s="119"/>
      <c r="C1133" s="116"/>
      <c r="D1133" s="116"/>
      <c r="E1133" s="116"/>
      <c r="F1133" s="116"/>
      <c r="G1133" s="116"/>
      <c r="H1133" s="116"/>
      <c r="I1133" s="116"/>
      <c r="J1133" s="116"/>
    </row>
    <row r="1134" spans="1:10" ht="12.75">
      <c r="A1134" s="148"/>
      <c r="B1134" s="119"/>
      <c r="C1134" s="116"/>
      <c r="D1134" s="116"/>
      <c r="E1134" s="116"/>
      <c r="F1134" s="116"/>
      <c r="G1134" s="116"/>
      <c r="H1134" s="116"/>
      <c r="I1134" s="116"/>
      <c r="J1134" s="116"/>
    </row>
    <row r="1135" spans="1:10" ht="12.75">
      <c r="A1135" s="148"/>
      <c r="B1135" s="119"/>
      <c r="C1135" s="116"/>
      <c r="D1135" s="116"/>
      <c r="E1135" s="116"/>
      <c r="F1135" s="116"/>
      <c r="G1135" s="116"/>
      <c r="H1135" s="116"/>
      <c r="I1135" s="116"/>
      <c r="J1135" s="116"/>
    </row>
    <row r="1136" spans="1:10" ht="12.75">
      <c r="A1136" s="148"/>
      <c r="B1136" s="119"/>
      <c r="C1136" s="116"/>
      <c r="D1136" s="116"/>
      <c r="E1136" s="116"/>
      <c r="F1136" s="116"/>
      <c r="G1136" s="116"/>
      <c r="H1136" s="116"/>
      <c r="I1136" s="116"/>
      <c r="J1136" s="116"/>
    </row>
    <row r="1137" spans="1:10" ht="12.75">
      <c r="A1137" s="148"/>
      <c r="B1137" s="119"/>
      <c r="C1137" s="116"/>
      <c r="D1137" s="116"/>
      <c r="E1137" s="116"/>
      <c r="F1137" s="116"/>
      <c r="G1137" s="116"/>
      <c r="H1137" s="116"/>
      <c r="I1137" s="116"/>
      <c r="J1137" s="116"/>
    </row>
    <row r="1138" spans="1:10" ht="12.75">
      <c r="A1138" s="148"/>
      <c r="B1138" s="119"/>
      <c r="C1138" s="116"/>
      <c r="D1138" s="116"/>
      <c r="E1138" s="116"/>
      <c r="F1138" s="116"/>
      <c r="G1138" s="116"/>
      <c r="H1138" s="116"/>
      <c r="I1138" s="116"/>
      <c r="J1138" s="116"/>
    </row>
    <row r="1139" spans="1:10" ht="12.75">
      <c r="A1139" s="148"/>
      <c r="B1139" s="119"/>
      <c r="C1139" s="116"/>
      <c r="D1139" s="116"/>
      <c r="E1139" s="116"/>
      <c r="F1139" s="116"/>
      <c r="G1139" s="116"/>
      <c r="H1139" s="116"/>
      <c r="I1139" s="116"/>
      <c r="J1139" s="116"/>
    </row>
    <row r="1140" spans="1:10" ht="12.75">
      <c r="A1140" s="148"/>
      <c r="B1140" s="119"/>
      <c r="C1140" s="116"/>
      <c r="D1140" s="116"/>
      <c r="E1140" s="116"/>
      <c r="F1140" s="116"/>
      <c r="G1140" s="116"/>
      <c r="H1140" s="116"/>
      <c r="I1140" s="116"/>
      <c r="J1140" s="116"/>
    </row>
    <row r="1141" spans="1:10" ht="12.75">
      <c r="A1141" s="148"/>
      <c r="B1141" s="119"/>
      <c r="C1141" s="116"/>
      <c r="D1141" s="116"/>
      <c r="E1141" s="116"/>
      <c r="F1141" s="116"/>
      <c r="G1141" s="116"/>
      <c r="H1141" s="116"/>
      <c r="I1141" s="116"/>
      <c r="J1141" s="116"/>
    </row>
    <row r="1142" spans="1:10" ht="12.75">
      <c r="A1142" s="148"/>
      <c r="B1142" s="119"/>
      <c r="C1142" s="116"/>
      <c r="D1142" s="116"/>
      <c r="E1142" s="116"/>
      <c r="F1142" s="116"/>
      <c r="G1142" s="116"/>
      <c r="H1142" s="116"/>
      <c r="I1142" s="116"/>
      <c r="J1142" s="116"/>
    </row>
    <row r="1143" spans="1:10" ht="12.75">
      <c r="A1143" s="148"/>
      <c r="B1143" s="119"/>
      <c r="C1143" s="116"/>
      <c r="D1143" s="116"/>
      <c r="E1143" s="116"/>
      <c r="F1143" s="116"/>
      <c r="G1143" s="116"/>
      <c r="H1143" s="116"/>
      <c r="I1143" s="116"/>
      <c r="J1143" s="116"/>
    </row>
    <row r="1144" spans="1:10" ht="12.75">
      <c r="A1144" s="148"/>
      <c r="B1144" s="119"/>
      <c r="C1144" s="116"/>
      <c r="D1144" s="116"/>
      <c r="E1144" s="116"/>
      <c r="F1144" s="116"/>
      <c r="G1144" s="116"/>
      <c r="H1144" s="116"/>
      <c r="I1144" s="116"/>
      <c r="J1144" s="116"/>
    </row>
    <row r="1145" spans="1:10" ht="12.75">
      <c r="A1145" s="148"/>
      <c r="B1145" s="119"/>
      <c r="C1145" s="116"/>
      <c r="D1145" s="116"/>
      <c r="E1145" s="116"/>
      <c r="F1145" s="116"/>
      <c r="G1145" s="116"/>
      <c r="H1145" s="116"/>
      <c r="I1145" s="116"/>
      <c r="J1145" s="116"/>
    </row>
    <row r="1146" spans="1:10" ht="12.75">
      <c r="A1146" s="148"/>
      <c r="B1146" s="119"/>
      <c r="C1146" s="116"/>
      <c r="D1146" s="116"/>
      <c r="E1146" s="116"/>
      <c r="F1146" s="116"/>
      <c r="G1146" s="116"/>
      <c r="H1146" s="116"/>
      <c r="I1146" s="116"/>
      <c r="J1146" s="116"/>
    </row>
    <row r="1147" spans="1:10" ht="12.75">
      <c r="A1147" s="148"/>
      <c r="B1147" s="119"/>
      <c r="C1147" s="116"/>
      <c r="D1147" s="116"/>
      <c r="E1147" s="116"/>
      <c r="F1147" s="116"/>
      <c r="G1147" s="116"/>
      <c r="H1147" s="116"/>
      <c r="I1147" s="116"/>
      <c r="J1147" s="116"/>
    </row>
    <row r="1148" spans="1:10" ht="12.75">
      <c r="A1148" s="148"/>
      <c r="B1148" s="119"/>
      <c r="C1148" s="116"/>
      <c r="D1148" s="116"/>
      <c r="E1148" s="116"/>
      <c r="F1148" s="116"/>
      <c r="G1148" s="116"/>
      <c r="H1148" s="116"/>
      <c r="I1148" s="116"/>
      <c r="J1148" s="116"/>
    </row>
    <row r="1149" spans="1:10" ht="12.75">
      <c r="A1149" s="148"/>
      <c r="B1149" s="119"/>
      <c r="C1149" s="116"/>
      <c r="D1149" s="116"/>
      <c r="E1149" s="116"/>
      <c r="F1149" s="116"/>
      <c r="G1149" s="116"/>
      <c r="H1149" s="116"/>
      <c r="I1149" s="116"/>
      <c r="J1149" s="116"/>
    </row>
    <row r="1150" spans="1:10" ht="12.75">
      <c r="A1150" s="148"/>
      <c r="B1150" s="119"/>
      <c r="C1150" s="116"/>
      <c r="D1150" s="116"/>
      <c r="E1150" s="116"/>
      <c r="F1150" s="116"/>
      <c r="G1150" s="116"/>
      <c r="H1150" s="116"/>
      <c r="I1150" s="116"/>
      <c r="J1150" s="116"/>
    </row>
    <row r="1151" spans="1:10" ht="12.75">
      <c r="A1151" s="148"/>
      <c r="B1151" s="119"/>
      <c r="C1151" s="116"/>
      <c r="D1151" s="116"/>
      <c r="E1151" s="116"/>
      <c r="F1151" s="116"/>
      <c r="G1151" s="116"/>
      <c r="H1151" s="116"/>
      <c r="I1151" s="116"/>
      <c r="J1151" s="116"/>
    </row>
    <row r="1152" spans="1:10" ht="12.75">
      <c r="A1152" s="148"/>
      <c r="B1152" s="119"/>
      <c r="C1152" s="116"/>
      <c r="D1152" s="116"/>
      <c r="E1152" s="116"/>
      <c r="F1152" s="116"/>
      <c r="G1152" s="116"/>
      <c r="H1152" s="116"/>
      <c r="I1152" s="116"/>
      <c r="J1152" s="116"/>
    </row>
    <row r="1153" spans="1:10" ht="12.75">
      <c r="A1153" s="148"/>
      <c r="B1153" s="119"/>
      <c r="C1153" s="116"/>
      <c r="D1153" s="116"/>
      <c r="E1153" s="116"/>
      <c r="F1153" s="116"/>
      <c r="G1153" s="116"/>
      <c r="H1153" s="116"/>
      <c r="I1153" s="116"/>
      <c r="J1153" s="116"/>
    </row>
    <row r="1154" spans="1:10" ht="12.75">
      <c r="A1154" s="148"/>
      <c r="B1154" s="119"/>
      <c r="C1154" s="116"/>
      <c r="D1154" s="116"/>
      <c r="E1154" s="116"/>
      <c r="F1154" s="116"/>
      <c r="G1154" s="116"/>
      <c r="H1154" s="116"/>
      <c r="I1154" s="116"/>
      <c r="J1154" s="116"/>
    </row>
    <row r="1155" spans="1:10" ht="12.75">
      <c r="A1155" s="148"/>
      <c r="B1155" s="119"/>
      <c r="C1155" s="116"/>
      <c r="D1155" s="116"/>
      <c r="E1155" s="116"/>
      <c r="F1155" s="116"/>
      <c r="G1155" s="116"/>
      <c r="H1155" s="116"/>
      <c r="I1155" s="116"/>
      <c r="J1155" s="116"/>
    </row>
    <row r="1156" spans="1:10" ht="12.75">
      <c r="A1156" s="148"/>
      <c r="B1156" s="119"/>
      <c r="C1156" s="116"/>
      <c r="D1156" s="116"/>
      <c r="E1156" s="116"/>
      <c r="F1156" s="116"/>
      <c r="G1156" s="116"/>
      <c r="H1156" s="116"/>
      <c r="I1156" s="116"/>
      <c r="J1156" s="116"/>
    </row>
    <row r="1157" spans="1:10" ht="12.75">
      <c r="A1157" s="148"/>
      <c r="B1157" s="119"/>
      <c r="C1157" s="116"/>
      <c r="D1157" s="116"/>
      <c r="E1157" s="116"/>
      <c r="F1157" s="116"/>
      <c r="G1157" s="116"/>
      <c r="H1157" s="116"/>
      <c r="I1157" s="116"/>
      <c r="J1157" s="116"/>
    </row>
    <row r="1158" spans="1:10" ht="12.75">
      <c r="A1158" s="148"/>
      <c r="B1158" s="119"/>
      <c r="C1158" s="116"/>
      <c r="D1158" s="116"/>
      <c r="E1158" s="116"/>
      <c r="F1158" s="116"/>
      <c r="G1158" s="116"/>
      <c r="H1158" s="116"/>
      <c r="I1158" s="116"/>
      <c r="J1158" s="116"/>
    </row>
    <row r="1159" spans="1:10" ht="12.75">
      <c r="A1159" s="148"/>
      <c r="B1159" s="119"/>
      <c r="C1159" s="116"/>
      <c r="D1159" s="116"/>
      <c r="E1159" s="116"/>
      <c r="F1159" s="116"/>
      <c r="G1159" s="116"/>
      <c r="H1159" s="116"/>
      <c r="I1159" s="116"/>
      <c r="J1159" s="116"/>
    </row>
    <row r="1160" spans="1:10" ht="12.75">
      <c r="A1160" s="148"/>
      <c r="B1160" s="119"/>
      <c r="C1160" s="116"/>
      <c r="D1160" s="116"/>
      <c r="E1160" s="116"/>
      <c r="F1160" s="116"/>
      <c r="G1160" s="116"/>
      <c r="H1160" s="116"/>
      <c r="I1160" s="116"/>
      <c r="J1160" s="116"/>
    </row>
    <row r="1161" spans="1:10" ht="12.75">
      <c r="A1161" s="148"/>
      <c r="B1161" s="119"/>
      <c r="C1161" s="116"/>
      <c r="D1161" s="116"/>
      <c r="E1161" s="116"/>
      <c r="F1161" s="116"/>
      <c r="G1161" s="116"/>
      <c r="H1161" s="116"/>
      <c r="I1161" s="116"/>
      <c r="J1161" s="116"/>
    </row>
    <row r="1162" spans="1:10" ht="12.75">
      <c r="A1162" s="148"/>
      <c r="B1162" s="119"/>
      <c r="C1162" s="116"/>
      <c r="D1162" s="116"/>
      <c r="E1162" s="116"/>
      <c r="F1162" s="116"/>
      <c r="G1162" s="116"/>
      <c r="H1162" s="116"/>
      <c r="I1162" s="116"/>
      <c r="J1162" s="116"/>
    </row>
    <row r="1163" spans="1:10" ht="12.75">
      <c r="A1163" s="148"/>
      <c r="B1163" s="119"/>
      <c r="C1163" s="116"/>
      <c r="D1163" s="116"/>
      <c r="E1163" s="116"/>
      <c r="F1163" s="116"/>
      <c r="G1163" s="116"/>
      <c r="H1163" s="116"/>
      <c r="I1163" s="116"/>
      <c r="J1163" s="116"/>
    </row>
    <row r="1164" spans="1:10" ht="12.75">
      <c r="A1164" s="148"/>
      <c r="B1164" s="119"/>
      <c r="C1164" s="116"/>
      <c r="D1164" s="116"/>
      <c r="E1164" s="116"/>
      <c r="F1164" s="116"/>
      <c r="G1164" s="116"/>
      <c r="H1164" s="116"/>
      <c r="I1164" s="116"/>
      <c r="J1164" s="116"/>
    </row>
    <row r="1165" spans="1:10" ht="12.75">
      <c r="A1165" s="148"/>
      <c r="B1165" s="119"/>
      <c r="C1165" s="116"/>
      <c r="D1165" s="116"/>
      <c r="E1165" s="116"/>
      <c r="F1165" s="116"/>
      <c r="G1165" s="116"/>
      <c r="H1165" s="116"/>
      <c r="I1165" s="116"/>
      <c r="J1165" s="116"/>
    </row>
    <row r="1166" spans="1:10" ht="12.75">
      <c r="A1166" s="148"/>
      <c r="B1166" s="119"/>
      <c r="C1166" s="116"/>
      <c r="D1166" s="116"/>
      <c r="E1166" s="116"/>
      <c r="F1166" s="116"/>
      <c r="G1166" s="116"/>
      <c r="H1166" s="116"/>
      <c r="I1166" s="116"/>
      <c r="J1166" s="116"/>
    </row>
    <row r="1167" spans="1:10" ht="12.75">
      <c r="A1167" s="148"/>
      <c r="B1167" s="119"/>
      <c r="C1167" s="116"/>
      <c r="D1167" s="116"/>
      <c r="E1167" s="116"/>
      <c r="F1167" s="116"/>
      <c r="G1167" s="116"/>
      <c r="H1167" s="116"/>
      <c r="I1167" s="116"/>
      <c r="J1167" s="116"/>
    </row>
    <row r="1168" spans="1:10" ht="12.75">
      <c r="A1168" s="148"/>
      <c r="B1168" s="119"/>
      <c r="C1168" s="116"/>
      <c r="D1168" s="116"/>
      <c r="E1168" s="116"/>
      <c r="F1168" s="116"/>
      <c r="G1168" s="116"/>
      <c r="H1168" s="116"/>
      <c r="I1168" s="116"/>
      <c r="J1168" s="116"/>
    </row>
    <row r="1169" spans="1:10" ht="12.75">
      <c r="A1169" s="148"/>
      <c r="B1169" s="119"/>
      <c r="C1169" s="116"/>
      <c r="D1169" s="116"/>
      <c r="E1169" s="116"/>
      <c r="F1169" s="116"/>
      <c r="G1169" s="116"/>
      <c r="H1169" s="116"/>
      <c r="I1169" s="116"/>
      <c r="J1169" s="116"/>
    </row>
    <row r="1170" spans="1:10" ht="12.75">
      <c r="A1170" s="148"/>
      <c r="B1170" s="119"/>
      <c r="C1170" s="116"/>
      <c r="D1170" s="116"/>
      <c r="E1170" s="116"/>
      <c r="F1170" s="116"/>
      <c r="G1170" s="116"/>
      <c r="H1170" s="116"/>
      <c r="I1170" s="116"/>
      <c r="J1170" s="116"/>
    </row>
    <row r="1171" spans="1:10" ht="12.75">
      <c r="A1171" s="148"/>
      <c r="B1171" s="119"/>
      <c r="C1171" s="116"/>
      <c r="D1171" s="116"/>
      <c r="E1171" s="116"/>
      <c r="F1171" s="116"/>
      <c r="G1171" s="116"/>
      <c r="H1171" s="116"/>
      <c r="I1171" s="116"/>
      <c r="J1171" s="116"/>
    </row>
    <row r="1172" spans="1:10" ht="12.75">
      <c r="A1172" s="148"/>
      <c r="B1172" s="119"/>
      <c r="C1172" s="116"/>
      <c r="D1172" s="116"/>
      <c r="E1172" s="116"/>
      <c r="F1172" s="116"/>
      <c r="G1172" s="116"/>
      <c r="H1172" s="116"/>
      <c r="I1172" s="116"/>
      <c r="J1172" s="116"/>
    </row>
    <row r="1173" spans="1:10" ht="12.75">
      <c r="A1173" s="148"/>
      <c r="B1173" s="119"/>
      <c r="C1173" s="116"/>
      <c r="D1173" s="116"/>
      <c r="E1173" s="116"/>
      <c r="F1173" s="116"/>
      <c r="G1173" s="116"/>
      <c r="H1173" s="116"/>
      <c r="I1173" s="116"/>
      <c r="J1173" s="116"/>
    </row>
    <row r="1174" spans="1:10" ht="12.75">
      <c r="A1174" s="148"/>
      <c r="B1174" s="119"/>
      <c r="C1174" s="116"/>
      <c r="D1174" s="116"/>
      <c r="E1174" s="116"/>
      <c r="F1174" s="116"/>
      <c r="G1174" s="116"/>
      <c r="H1174" s="116"/>
      <c r="I1174" s="116"/>
      <c r="J1174" s="116"/>
    </row>
    <row r="1175" spans="1:10" ht="12.75">
      <c r="A1175" s="148"/>
      <c r="B1175" s="119"/>
      <c r="C1175" s="116"/>
      <c r="D1175" s="116"/>
      <c r="E1175" s="116"/>
      <c r="F1175" s="116"/>
      <c r="G1175" s="116"/>
      <c r="H1175" s="116"/>
      <c r="I1175" s="116"/>
      <c r="J1175" s="116"/>
    </row>
    <row r="1176" spans="1:10" ht="12.75">
      <c r="A1176" s="148"/>
      <c r="B1176" s="119"/>
      <c r="C1176" s="116"/>
      <c r="D1176" s="116"/>
      <c r="E1176" s="116"/>
      <c r="F1176" s="116"/>
      <c r="G1176" s="116"/>
      <c r="H1176" s="116"/>
      <c r="I1176" s="116"/>
      <c r="J1176" s="116"/>
    </row>
    <row r="1177" spans="1:10" ht="12.75">
      <c r="A1177" s="148"/>
      <c r="B1177" s="119"/>
      <c r="C1177" s="116"/>
      <c r="D1177" s="116"/>
      <c r="E1177" s="116"/>
      <c r="F1177" s="116"/>
      <c r="G1177" s="116"/>
      <c r="H1177" s="116"/>
      <c r="I1177" s="116"/>
      <c r="J1177" s="116"/>
    </row>
    <row r="1178" spans="1:10" ht="12.75">
      <c r="A1178" s="148"/>
      <c r="B1178" s="119"/>
      <c r="C1178" s="116"/>
      <c r="D1178" s="116"/>
      <c r="E1178" s="116"/>
      <c r="F1178" s="116"/>
      <c r="G1178" s="116"/>
      <c r="H1178" s="116"/>
      <c r="I1178" s="116"/>
      <c r="J1178" s="116"/>
    </row>
    <row r="1179" spans="1:10" ht="12.75">
      <c r="A1179" s="148"/>
      <c r="B1179" s="119"/>
      <c r="C1179" s="116"/>
      <c r="D1179" s="116"/>
      <c r="E1179" s="116"/>
      <c r="F1179" s="116"/>
      <c r="G1179" s="116"/>
      <c r="H1179" s="116"/>
      <c r="I1179" s="116"/>
      <c r="J1179" s="116"/>
    </row>
    <row r="1180" spans="1:10" ht="12.75">
      <c r="A1180" s="148"/>
      <c r="B1180" s="119"/>
      <c r="C1180" s="116"/>
      <c r="D1180" s="116"/>
      <c r="E1180" s="116"/>
      <c r="F1180" s="116"/>
      <c r="G1180" s="116"/>
      <c r="H1180" s="116"/>
      <c r="I1180" s="116"/>
      <c r="J1180" s="116"/>
    </row>
    <row r="1181" spans="1:10" ht="12.75">
      <c r="A1181" s="148"/>
      <c r="B1181" s="119"/>
      <c r="C1181" s="116"/>
      <c r="D1181" s="116"/>
      <c r="E1181" s="116"/>
      <c r="F1181" s="116"/>
      <c r="G1181" s="116"/>
      <c r="H1181" s="116"/>
      <c r="I1181" s="116"/>
      <c r="J1181" s="116"/>
    </row>
    <row r="1182" spans="1:10" ht="12.75">
      <c r="A1182" s="148"/>
      <c r="B1182" s="119"/>
      <c r="C1182" s="116"/>
      <c r="D1182" s="116"/>
      <c r="E1182" s="116"/>
      <c r="F1182" s="116"/>
      <c r="G1182" s="116"/>
      <c r="H1182" s="116"/>
      <c r="I1182" s="116"/>
      <c r="J1182" s="116"/>
    </row>
    <row r="1183" spans="1:10" ht="12.75">
      <c r="A1183" s="148"/>
      <c r="B1183" s="119"/>
      <c r="C1183" s="116"/>
      <c r="D1183" s="116"/>
      <c r="E1183" s="116"/>
      <c r="F1183" s="116"/>
      <c r="G1183" s="116"/>
      <c r="H1183" s="116"/>
      <c r="I1183" s="116"/>
      <c r="J1183" s="116"/>
    </row>
    <row r="1184" spans="1:10" ht="12.75">
      <c r="A1184" s="148"/>
      <c r="B1184" s="119"/>
      <c r="C1184" s="116"/>
      <c r="D1184" s="116"/>
      <c r="E1184" s="116"/>
      <c r="G1184" s="116"/>
      <c r="H1184" s="116"/>
      <c r="I1184" s="116"/>
      <c r="J1184" s="116"/>
    </row>
    <row r="1185" spans="1:10" ht="12.75">
      <c r="A1185" s="148"/>
      <c r="B1185" s="119"/>
      <c r="C1185" s="116"/>
      <c r="G1185" s="116"/>
      <c r="H1185" s="116"/>
      <c r="I1185" s="116"/>
      <c r="J1185" s="116"/>
    </row>
    <row r="1186" spans="1:10" ht="12.75">
      <c r="A1186" s="148"/>
      <c r="B1186" s="119"/>
      <c r="C1186" s="116"/>
      <c r="G1186" s="116"/>
      <c r="H1186" s="116"/>
      <c r="I1186" s="116"/>
      <c r="J1186" s="116"/>
    </row>
    <row r="1187" spans="1:10" ht="12.75">
      <c r="A1187" s="148"/>
      <c r="B1187" s="119"/>
      <c r="C1187" s="116"/>
      <c r="G1187" s="116"/>
      <c r="H1187" s="116"/>
      <c r="I1187" s="116"/>
      <c r="J1187" s="116"/>
    </row>
    <row r="1188" spans="1:10" ht="12.75">
      <c r="A1188" s="148"/>
      <c r="B1188" s="119"/>
      <c r="C1188" s="116"/>
      <c r="G1188" s="116"/>
      <c r="H1188" s="116"/>
      <c r="I1188" s="116"/>
      <c r="J1188" s="116"/>
    </row>
    <row r="1189" spans="1:10" ht="12.75">
      <c r="A1189" s="148"/>
      <c r="B1189" s="119"/>
      <c r="C1189" s="116"/>
      <c r="G1189" s="116"/>
      <c r="H1189" s="116"/>
      <c r="I1189" s="116"/>
      <c r="J1189" s="116"/>
    </row>
    <row r="1190" spans="1:8" ht="12.75">
      <c r="A1190" s="148"/>
      <c r="B1190" s="119"/>
      <c r="C1190" s="116"/>
      <c r="H1190" s="116"/>
    </row>
    <row r="1191" ht="12.75">
      <c r="H1191" s="116"/>
    </row>
  </sheetData>
  <sheetProtection/>
  <mergeCells count="39">
    <mergeCell ref="AF7:AF8"/>
    <mergeCell ref="AH7:AH8"/>
    <mergeCell ref="I2:AB2"/>
    <mergeCell ref="O4:AB4"/>
    <mergeCell ref="O3:AB3"/>
    <mergeCell ref="AH6:AI6"/>
    <mergeCell ref="R6:AB6"/>
    <mergeCell ref="AG6:AG8"/>
    <mergeCell ref="AA7:AB7"/>
    <mergeCell ref="AC7:AC8"/>
    <mergeCell ref="AE7:AE8"/>
    <mergeCell ref="A3:L3"/>
    <mergeCell ref="H6:H8"/>
    <mergeCell ref="C6:C8"/>
    <mergeCell ref="J6:J8"/>
    <mergeCell ref="G6:G8"/>
    <mergeCell ref="I6:I8"/>
    <mergeCell ref="K7:K8"/>
    <mergeCell ref="L7:L8"/>
    <mergeCell ref="AI7:AI8"/>
    <mergeCell ref="AD7:AD8"/>
    <mergeCell ref="A6:A8"/>
    <mergeCell ref="R7:Z7"/>
    <mergeCell ref="B6:B8"/>
    <mergeCell ref="Q7:Q8"/>
    <mergeCell ref="N7:N8"/>
    <mergeCell ref="D6:D8"/>
    <mergeCell ref="E6:E8"/>
    <mergeCell ref="F6:F8"/>
    <mergeCell ref="A256:K256"/>
    <mergeCell ref="A257:P257"/>
    <mergeCell ref="M3:N3"/>
    <mergeCell ref="AC6:AF6"/>
    <mergeCell ref="K6:L6"/>
    <mergeCell ref="M6:M8"/>
    <mergeCell ref="N6:Q6"/>
    <mergeCell ref="O7:O8"/>
    <mergeCell ref="P7:P8"/>
    <mergeCell ref="M4:N4"/>
  </mergeCells>
  <conditionalFormatting sqref="D10:AI254">
    <cfRule type="cellIs" priority="4" dxfId="0" operator="lessThan" stopIfTrue="1">
      <formula>0</formula>
    </cfRule>
  </conditionalFormatting>
  <conditionalFormatting sqref="N255:P255">
    <cfRule type="cellIs" priority="3" dxfId="0" operator="lessThan" stopIfTrue="1">
      <formula>0</formula>
    </cfRule>
  </conditionalFormatting>
  <conditionalFormatting sqref="D255:M255">
    <cfRule type="cellIs" priority="2" dxfId="0" operator="lessThan" stopIfTrue="1">
      <formula>0</formula>
    </cfRule>
  </conditionalFormatting>
  <conditionalFormatting sqref="D255:P255">
    <cfRule type="cellIs" priority="1" dxfId="12" operator="lessThan" stopIfTrue="1">
      <formula>0</formula>
    </cfRule>
  </conditionalFormatting>
  <printOptions/>
  <pageMargins left="0.5118110236220472" right="0.15748031496062992" top="0.31496062992125984" bottom="0.31496062992125984" header="0.31496062992125984" footer="0.31496062992125984"/>
  <pageSetup fitToHeight="18" fitToWidth="1" horizontalDpi="600" verticalDpi="600" orientation="landscape" paperSize="9" scale="34" r:id="rId1"/>
  <rowBreaks count="1" manualBreakCount="1">
    <brk id="236" max="35" man="1"/>
  </rowBreaks>
  <ignoredErrors>
    <ignoredError sqref="B22:B24 B47 B25:B46 B48:B103 B16:B18 B20 B107:B25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6"/>
    <pageSetUpPr fitToPage="1"/>
  </sheetPr>
  <dimension ref="A1:FC960"/>
  <sheetViews>
    <sheetView showGridLines="0" zoomScale="50" zoomScaleNormal="50" zoomScaleSheetLayoutView="52" zoomScalePageLayoutView="0" workbookViewId="0" topLeftCell="A1">
      <selection activeCell="E14" sqref="E14"/>
    </sheetView>
  </sheetViews>
  <sheetFormatPr defaultColWidth="9.140625" defaultRowHeight="12.75"/>
  <cols>
    <col min="1" max="1" width="49.57421875" style="149" customWidth="1"/>
    <col min="2" max="2" width="6.28125" style="65" customWidth="1"/>
    <col min="3" max="3" width="14.57421875" style="65" customWidth="1"/>
    <col min="4" max="4" width="11.7109375" style="65" customWidth="1"/>
    <col min="5" max="5" width="12.00390625" style="65" customWidth="1"/>
    <col min="6" max="6" width="9.28125" style="65" customWidth="1"/>
    <col min="7" max="7" width="12.00390625" style="65" customWidth="1"/>
    <col min="8" max="8" width="12.140625" style="65" customWidth="1"/>
    <col min="9" max="9" width="9.7109375" style="65" customWidth="1"/>
    <col min="10" max="10" width="8.8515625" style="65" customWidth="1"/>
    <col min="11" max="11" width="9.28125" style="65" customWidth="1"/>
    <col min="12" max="12" width="8.7109375" style="65" customWidth="1"/>
    <col min="13" max="13" width="11.28125" style="65" customWidth="1"/>
    <col min="14" max="14" width="8.8515625" style="65" customWidth="1"/>
    <col min="15" max="15" width="9.7109375" style="65" customWidth="1"/>
    <col min="16" max="16" width="10.8515625" style="65" customWidth="1"/>
    <col min="17" max="17" width="10.57421875" style="65" customWidth="1"/>
    <col min="18" max="18" width="9.7109375" style="65" customWidth="1"/>
    <col min="19" max="20" width="10.28125" style="65" customWidth="1"/>
    <col min="21" max="21" width="9.28125" style="65" customWidth="1"/>
    <col min="22" max="22" width="8.8515625" style="65" customWidth="1"/>
    <col min="23" max="23" width="10.8515625" style="65" customWidth="1"/>
    <col min="24" max="24" width="12.7109375" style="65" customWidth="1"/>
    <col min="25" max="25" width="14.00390625" style="65" customWidth="1"/>
    <col min="26" max="26" width="8.140625" style="66" customWidth="1"/>
    <col min="27" max="27" width="8.28125" style="66" customWidth="1"/>
    <col min="28" max="28" width="7.00390625" style="66" customWidth="1"/>
    <col min="29" max="29" width="9.140625" style="66" customWidth="1"/>
    <col min="30" max="30" width="18.28125" style="66" customWidth="1"/>
    <col min="31" max="31" width="16.57421875" style="66" customWidth="1"/>
    <col min="32" max="32" width="14.421875" style="66" customWidth="1"/>
    <col min="33" max="33" width="9.8515625" style="66" customWidth="1"/>
    <col min="34" max="35" width="9.140625" style="66" customWidth="1"/>
    <col min="36" max="36" width="9.57421875" style="66" customWidth="1"/>
    <col min="37" max="37" width="8.57421875" style="66" customWidth="1"/>
    <col min="38" max="148" width="9.140625" style="66" customWidth="1"/>
    <col min="149" max="16384" width="9.140625" style="65" customWidth="1"/>
  </cols>
  <sheetData>
    <row r="1" spans="1:35" s="70" customFormat="1" ht="16.5" customHeight="1">
      <c r="A1" s="145"/>
      <c r="AC1" s="151"/>
      <c r="AD1" s="151"/>
      <c r="AE1" s="151"/>
      <c r="AF1" s="151"/>
      <c r="AG1" s="151"/>
      <c r="AH1" s="151"/>
      <c r="AI1" s="151"/>
    </row>
    <row r="2" spans="1:29" s="127" customFormat="1" ht="15.75">
      <c r="A2" s="146" t="s">
        <v>247</v>
      </c>
      <c r="B2" s="69"/>
      <c r="C2" s="363" t="str">
        <f>IF('Титул ф.1-АП'!D23=0," ",'Титул ф.1-АП'!D23)</f>
        <v>Ульяновский областной суд </v>
      </c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66"/>
      <c r="O2" s="66"/>
      <c r="P2" s="66"/>
      <c r="Q2" s="66"/>
      <c r="R2" s="67"/>
      <c r="S2" s="68"/>
      <c r="W2" s="151"/>
      <c r="X2" s="151"/>
      <c r="Y2" s="151"/>
      <c r="Z2" s="151"/>
      <c r="AA2" s="151"/>
      <c r="AB2" s="151"/>
      <c r="AC2" s="151"/>
    </row>
    <row r="3" spans="1:148" ht="45.75" customHeight="1">
      <c r="A3" s="165" t="s">
        <v>681</v>
      </c>
      <c r="B3" s="115"/>
      <c r="C3" s="115"/>
      <c r="D3" s="115"/>
      <c r="E3" s="115"/>
      <c r="Z3" s="65"/>
      <c r="AA3" s="65"/>
      <c r="AB3" s="65"/>
      <c r="EJ3" s="65"/>
      <c r="EK3" s="65"/>
      <c r="EL3" s="65"/>
      <c r="EM3" s="65"/>
      <c r="EN3" s="65"/>
      <c r="EO3" s="65"/>
      <c r="EP3" s="65"/>
      <c r="EQ3" s="65"/>
      <c r="ER3" s="65"/>
    </row>
    <row r="4" spans="1:148" ht="30" customHeight="1">
      <c r="A4" s="361" t="s">
        <v>273</v>
      </c>
      <c r="B4" s="361"/>
      <c r="C4" s="361"/>
      <c r="D4" s="159">
        <v>1</v>
      </c>
      <c r="E4" s="230"/>
      <c r="Z4" s="65"/>
      <c r="AA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</row>
    <row r="5" spans="1:148" ht="35.25" customHeight="1">
      <c r="A5" s="361" t="s">
        <v>382</v>
      </c>
      <c r="B5" s="361"/>
      <c r="C5" s="361"/>
      <c r="D5" s="159">
        <v>2</v>
      </c>
      <c r="E5" s="230"/>
      <c r="Z5" s="65"/>
      <c r="AA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</row>
    <row r="6" spans="1:148" ht="42" customHeight="1">
      <c r="A6" s="362" t="s">
        <v>383</v>
      </c>
      <c r="B6" s="362"/>
      <c r="C6" s="362"/>
      <c r="D6" s="159">
        <v>3</v>
      </c>
      <c r="E6" s="239"/>
      <c r="Z6" s="65"/>
      <c r="AA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</row>
    <row r="7" spans="1:148" ht="56.25" customHeight="1">
      <c r="A7" s="362" t="s">
        <v>8</v>
      </c>
      <c r="B7" s="362"/>
      <c r="C7" s="362"/>
      <c r="D7" s="159">
        <v>4</v>
      </c>
      <c r="E7" s="230"/>
      <c r="Z7" s="65"/>
      <c r="AA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</row>
    <row r="8" spans="1:148" ht="57.75" customHeight="1">
      <c r="A8" s="366" t="s">
        <v>153</v>
      </c>
      <c r="B8" s="366"/>
      <c r="C8" s="366"/>
      <c r="D8" s="159">
        <v>5</v>
      </c>
      <c r="E8" s="230"/>
      <c r="Z8" s="65"/>
      <c r="AA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</row>
    <row r="9" spans="1:148" ht="74.25" customHeight="1">
      <c r="A9" s="369" t="s">
        <v>604</v>
      </c>
      <c r="B9" s="370"/>
      <c r="C9" s="371"/>
      <c r="D9" s="159">
        <v>6</v>
      </c>
      <c r="E9" s="230"/>
      <c r="Z9" s="65"/>
      <c r="AA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</row>
    <row r="10" spans="1:148" ht="40.5" customHeight="1">
      <c r="A10" s="366" t="s">
        <v>154</v>
      </c>
      <c r="B10" s="366"/>
      <c r="C10" s="366"/>
      <c r="D10" s="159">
        <v>7</v>
      </c>
      <c r="E10" s="230"/>
      <c r="Z10" s="65"/>
      <c r="AA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</row>
    <row r="11" spans="1:148" ht="38.25" customHeight="1">
      <c r="A11" s="366" t="s">
        <v>155</v>
      </c>
      <c r="B11" s="366"/>
      <c r="C11" s="366"/>
      <c r="D11" s="159">
        <v>8</v>
      </c>
      <c r="E11" s="230"/>
      <c r="Z11" s="65"/>
      <c r="AA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</row>
    <row r="12" spans="1:148" ht="120.75" customHeight="1">
      <c r="A12" s="366" t="s">
        <v>588</v>
      </c>
      <c r="B12" s="366"/>
      <c r="C12" s="366"/>
      <c r="D12" s="159">
        <v>9</v>
      </c>
      <c r="E12" s="230"/>
      <c r="F12" s="359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Z12" s="65"/>
      <c r="AA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</row>
    <row r="13" spans="1:148" ht="60.75" customHeight="1">
      <c r="A13" s="366" t="s">
        <v>653</v>
      </c>
      <c r="B13" s="366"/>
      <c r="C13" s="366"/>
      <c r="D13" s="159">
        <v>10</v>
      </c>
      <c r="E13" s="230"/>
      <c r="Z13" s="65"/>
      <c r="AA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</row>
    <row r="14" spans="1:113" s="26" customFormat="1" ht="30.75" customHeight="1">
      <c r="A14" s="361" t="s">
        <v>274</v>
      </c>
      <c r="B14" s="361"/>
      <c r="C14" s="361"/>
      <c r="D14" s="159">
        <v>11</v>
      </c>
      <c r="E14" s="131">
        <v>77</v>
      </c>
      <c r="F14" s="367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</row>
    <row r="15" spans="1:159" ht="29.25" customHeight="1">
      <c r="A15" s="358" t="s">
        <v>506</v>
      </c>
      <c r="B15" s="358"/>
      <c r="C15" s="358"/>
      <c r="D15" s="159">
        <v>12</v>
      </c>
      <c r="E15" s="131">
        <v>1</v>
      </c>
      <c r="Z15" s="65"/>
      <c r="AA15" s="65"/>
      <c r="AE15" s="118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</row>
    <row r="16" spans="1:153" ht="12.75">
      <c r="A16" s="148"/>
      <c r="B16" s="116"/>
      <c r="C16" s="116"/>
      <c r="D16" s="116"/>
      <c r="E16" s="116"/>
      <c r="F16" s="116"/>
      <c r="G16" s="116"/>
      <c r="H16" s="116"/>
      <c r="I16" s="116"/>
      <c r="J16" s="116"/>
      <c r="Z16" s="65"/>
      <c r="AA16" s="65"/>
      <c r="AB16" s="65"/>
      <c r="AC16" s="65"/>
      <c r="AD16" s="65"/>
      <c r="ES16" s="66"/>
      <c r="ET16" s="66"/>
      <c r="EU16" s="66"/>
      <c r="EV16" s="66"/>
      <c r="EW16" s="66"/>
    </row>
    <row r="17" spans="1:153" ht="41.25" customHeight="1">
      <c r="A17" s="164" t="s">
        <v>682</v>
      </c>
      <c r="B17" s="116"/>
      <c r="C17" s="116"/>
      <c r="F17" s="115"/>
      <c r="G17" s="115"/>
      <c r="H17" s="115"/>
      <c r="I17" s="66"/>
      <c r="K17" s="66"/>
      <c r="L17" s="66"/>
      <c r="M17" s="66"/>
      <c r="N17" s="66"/>
      <c r="Q17" s="66"/>
      <c r="R17" s="66"/>
      <c r="S17" s="66"/>
      <c r="T17" s="66"/>
      <c r="U17" s="66"/>
      <c r="V17" s="66"/>
      <c r="W17" s="126"/>
      <c r="X17" s="126"/>
      <c r="Y17" s="126"/>
      <c r="Z17" s="126"/>
      <c r="AB17" s="126"/>
      <c r="ES17" s="66"/>
      <c r="ET17" s="66"/>
      <c r="EU17" s="66"/>
      <c r="EV17" s="66"/>
      <c r="EW17" s="66"/>
    </row>
    <row r="18" spans="1:148" ht="47.25" customHeight="1">
      <c r="A18" s="152" t="s">
        <v>468</v>
      </c>
      <c r="B18" s="21" t="s">
        <v>487</v>
      </c>
      <c r="C18" s="155" t="s">
        <v>303</v>
      </c>
      <c r="D18" s="155" t="s">
        <v>309</v>
      </c>
      <c r="E18" s="155" t="s">
        <v>1112</v>
      </c>
      <c r="F18" s="155" t="s">
        <v>51</v>
      </c>
      <c r="G18" s="155" t="s">
        <v>52</v>
      </c>
      <c r="H18" s="157" t="s">
        <v>526</v>
      </c>
      <c r="I18" s="155" t="s">
        <v>327</v>
      </c>
      <c r="J18" s="155" t="s">
        <v>527</v>
      </c>
      <c r="K18" s="155" t="s">
        <v>328</v>
      </c>
      <c r="L18" s="155" t="s">
        <v>329</v>
      </c>
      <c r="M18" s="155" t="s">
        <v>592</v>
      </c>
      <c r="N18" s="155" t="s">
        <v>354</v>
      </c>
      <c r="O18" s="155" t="s">
        <v>137</v>
      </c>
      <c r="P18" s="155" t="s">
        <v>469</v>
      </c>
      <c r="Q18" s="155" t="s">
        <v>188</v>
      </c>
      <c r="R18" s="155" t="s">
        <v>470</v>
      </c>
      <c r="S18" s="155" t="s">
        <v>471</v>
      </c>
      <c r="T18" s="155" t="s">
        <v>138</v>
      </c>
      <c r="U18" s="156" t="s">
        <v>139</v>
      </c>
      <c r="V18" s="156" t="s">
        <v>140</v>
      </c>
      <c r="W18" s="156" t="s">
        <v>451</v>
      </c>
      <c r="X18" s="156" t="s">
        <v>141</v>
      </c>
      <c r="Y18" s="156" t="s">
        <v>593</v>
      </c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</row>
    <row r="19" spans="1:148" ht="12.75">
      <c r="A19" s="153" t="s">
        <v>491</v>
      </c>
      <c r="B19" s="21"/>
      <c r="C19" s="160">
        <v>1</v>
      </c>
      <c r="D19" s="160">
        <v>2</v>
      </c>
      <c r="E19" s="160">
        <v>3</v>
      </c>
      <c r="F19" s="160">
        <v>4</v>
      </c>
      <c r="G19" s="160">
        <v>5</v>
      </c>
      <c r="H19" s="160">
        <v>6</v>
      </c>
      <c r="I19" s="160">
        <v>7</v>
      </c>
      <c r="J19" s="160">
        <v>8</v>
      </c>
      <c r="K19" s="160">
        <v>9</v>
      </c>
      <c r="L19" s="160">
        <v>10</v>
      </c>
      <c r="M19" s="160">
        <v>11</v>
      </c>
      <c r="N19" s="160">
        <v>12</v>
      </c>
      <c r="O19" s="160">
        <v>13</v>
      </c>
      <c r="P19" s="160">
        <v>14</v>
      </c>
      <c r="Q19" s="160">
        <v>15</v>
      </c>
      <c r="R19" s="160">
        <v>16</v>
      </c>
      <c r="S19" s="160">
        <v>17</v>
      </c>
      <c r="T19" s="160">
        <v>18</v>
      </c>
      <c r="U19" s="160">
        <v>19</v>
      </c>
      <c r="V19" s="160">
        <v>20</v>
      </c>
      <c r="W19" s="160">
        <v>21</v>
      </c>
      <c r="X19" s="160">
        <v>22</v>
      </c>
      <c r="Y19" s="160">
        <v>23</v>
      </c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</row>
    <row r="20" spans="1:148" ht="45" customHeight="1">
      <c r="A20" s="194" t="s">
        <v>683</v>
      </c>
      <c r="B20" s="159">
        <v>1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</row>
    <row r="21" spans="1:148" ht="45" customHeight="1">
      <c r="A21" s="195" t="s">
        <v>560</v>
      </c>
      <c r="B21" s="159">
        <v>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</row>
    <row r="22" spans="1:155" ht="84.75" customHeight="1">
      <c r="A22" s="154" t="s">
        <v>468</v>
      </c>
      <c r="B22" s="159"/>
      <c r="C22" s="156" t="s">
        <v>594</v>
      </c>
      <c r="D22" s="156" t="s">
        <v>142</v>
      </c>
      <c r="E22" s="156" t="s">
        <v>143</v>
      </c>
      <c r="F22" s="156" t="s">
        <v>144</v>
      </c>
      <c r="G22" s="156" t="s">
        <v>145</v>
      </c>
      <c r="H22" s="156" t="s">
        <v>146</v>
      </c>
      <c r="I22" s="156" t="s">
        <v>261</v>
      </c>
      <c r="J22" s="156" t="s">
        <v>147</v>
      </c>
      <c r="K22" s="156" t="s">
        <v>148</v>
      </c>
      <c r="L22" s="156" t="s">
        <v>330</v>
      </c>
      <c r="M22" s="157" t="s">
        <v>525</v>
      </c>
      <c r="N22" s="155" t="s">
        <v>381</v>
      </c>
      <c r="O22" s="155" t="s">
        <v>656</v>
      </c>
      <c r="P22" s="157" t="s">
        <v>149</v>
      </c>
      <c r="Q22" s="157" t="s">
        <v>150</v>
      </c>
      <c r="R22" s="157" t="s">
        <v>151</v>
      </c>
      <c r="S22" s="157" t="s">
        <v>119</v>
      </c>
      <c r="T22" s="156" t="s">
        <v>127</v>
      </c>
      <c r="U22" s="196" t="s">
        <v>524</v>
      </c>
      <c r="V22" s="196" t="s">
        <v>331</v>
      </c>
      <c r="W22" s="196" t="s">
        <v>590</v>
      </c>
      <c r="X22" s="158" t="s">
        <v>589</v>
      </c>
      <c r="Y22" s="158" t="s">
        <v>595</v>
      </c>
      <c r="ES22" s="66"/>
      <c r="ET22" s="66"/>
      <c r="EU22" s="66"/>
      <c r="EV22" s="66"/>
      <c r="EW22" s="66"/>
      <c r="EX22" s="66"/>
      <c r="EY22" s="66"/>
    </row>
    <row r="23" spans="1:155" ht="44.25" customHeight="1">
      <c r="A23" s="197" t="s">
        <v>683</v>
      </c>
      <c r="B23" s="159">
        <v>3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5"/>
      <c r="AA23" s="65"/>
      <c r="AB23" s="65"/>
      <c r="AC23" s="65"/>
      <c r="AD23" s="65"/>
      <c r="AE23" s="65"/>
      <c r="AF23" s="65"/>
      <c r="ES23" s="66"/>
      <c r="ET23" s="66"/>
      <c r="EU23" s="66"/>
      <c r="EV23" s="66"/>
      <c r="EW23" s="66"/>
      <c r="EX23" s="66"/>
      <c r="EY23" s="66"/>
    </row>
    <row r="24" spans="1:155" ht="44.25" customHeight="1">
      <c r="A24" s="195" t="s">
        <v>560</v>
      </c>
      <c r="B24" s="159">
        <v>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65"/>
      <c r="AA24" s="65"/>
      <c r="AB24" s="65"/>
      <c r="AC24" s="65"/>
      <c r="AD24" s="65"/>
      <c r="AE24" s="65"/>
      <c r="AF24" s="65"/>
      <c r="ES24" s="66"/>
      <c r="ET24" s="66"/>
      <c r="EU24" s="66"/>
      <c r="EV24" s="66"/>
      <c r="EW24" s="66"/>
      <c r="EX24" s="66"/>
      <c r="EY24" s="66"/>
    </row>
    <row r="25" spans="1:153" ht="30" customHeight="1">
      <c r="A25" s="161" t="s">
        <v>684</v>
      </c>
      <c r="B25" s="116"/>
      <c r="C25" s="116"/>
      <c r="D25" s="116"/>
      <c r="E25" s="116"/>
      <c r="F25" s="116"/>
      <c r="G25" s="116"/>
      <c r="H25" s="116"/>
      <c r="I25" s="116"/>
      <c r="J25" s="116"/>
      <c r="V25" s="129"/>
      <c r="Z25" s="65"/>
      <c r="AA25" s="65"/>
      <c r="AB25" s="65"/>
      <c r="AC25" s="65"/>
      <c r="AD25" s="65"/>
      <c r="ES25" s="66"/>
      <c r="ET25" s="66"/>
      <c r="EU25" s="66"/>
      <c r="EV25" s="66"/>
      <c r="EW25" s="66"/>
    </row>
    <row r="26" spans="22:153" ht="12.75">
      <c r="V26" s="128"/>
      <c r="Z26" s="65"/>
      <c r="AA26" s="65"/>
      <c r="AB26" s="65"/>
      <c r="AC26" s="65"/>
      <c r="AD26" s="65"/>
      <c r="ES26" s="66"/>
      <c r="ET26" s="66"/>
      <c r="EU26" s="66"/>
      <c r="EV26" s="66"/>
      <c r="EW26" s="66"/>
    </row>
    <row r="27" spans="22:153" ht="12.75">
      <c r="V27" s="66"/>
      <c r="Z27" s="65"/>
      <c r="AA27" s="65"/>
      <c r="AB27" s="65"/>
      <c r="AC27" s="65"/>
      <c r="AD27" s="65"/>
      <c r="ES27" s="66"/>
      <c r="ET27" s="66"/>
      <c r="EU27" s="66"/>
      <c r="EV27" s="66"/>
      <c r="EW27" s="66"/>
    </row>
    <row r="28" spans="22:153" ht="12.75">
      <c r="V28" s="66"/>
      <c r="Z28" s="65"/>
      <c r="AA28" s="65"/>
      <c r="AB28" s="65"/>
      <c r="AC28" s="65"/>
      <c r="AD28" s="65"/>
      <c r="ES28" s="66"/>
      <c r="ET28" s="66"/>
      <c r="EU28" s="66"/>
      <c r="EV28" s="66"/>
      <c r="EW28" s="66"/>
    </row>
    <row r="29" spans="22:153" ht="12.75">
      <c r="V29" s="66"/>
      <c r="Z29" s="65"/>
      <c r="AA29" s="65"/>
      <c r="AB29" s="65"/>
      <c r="AC29" s="65"/>
      <c r="AD29" s="65"/>
      <c r="ES29" s="66"/>
      <c r="ET29" s="66"/>
      <c r="EU29" s="66"/>
      <c r="EV29" s="66"/>
      <c r="EW29" s="66"/>
    </row>
    <row r="30" spans="22:153" ht="12.75">
      <c r="V30" s="66"/>
      <c r="Z30" s="65"/>
      <c r="AA30" s="65"/>
      <c r="AB30" s="65"/>
      <c r="AC30" s="65"/>
      <c r="AD30" s="65"/>
      <c r="ES30" s="66"/>
      <c r="ET30" s="66"/>
      <c r="EU30" s="66"/>
      <c r="EV30" s="66"/>
      <c r="EW30" s="66"/>
    </row>
    <row r="31" spans="22:153" ht="12.75">
      <c r="V31" s="66"/>
      <c r="Z31" s="65"/>
      <c r="AA31" s="65"/>
      <c r="AB31" s="65"/>
      <c r="AC31" s="65"/>
      <c r="AD31" s="65"/>
      <c r="ES31" s="66"/>
      <c r="ET31" s="66"/>
      <c r="EU31" s="66"/>
      <c r="EV31" s="66"/>
      <c r="EW31" s="66"/>
    </row>
    <row r="32" spans="26:153" ht="12.75">
      <c r="Z32" s="65"/>
      <c r="AA32" s="65"/>
      <c r="AB32" s="65"/>
      <c r="AC32" s="65"/>
      <c r="AD32" s="65"/>
      <c r="ES32" s="66"/>
      <c r="ET32" s="66"/>
      <c r="EU32" s="66"/>
      <c r="EV32" s="66"/>
      <c r="EW32" s="66"/>
    </row>
    <row r="33" spans="26:153" ht="12.75">
      <c r="Z33" s="65"/>
      <c r="AA33" s="65"/>
      <c r="AB33" s="65"/>
      <c r="AC33" s="65"/>
      <c r="AD33" s="65"/>
      <c r="ES33" s="66"/>
      <c r="ET33" s="66"/>
      <c r="EU33" s="66"/>
      <c r="EV33" s="66"/>
      <c r="EW33" s="66"/>
    </row>
    <row r="34" spans="26:153" ht="12.75">
      <c r="Z34" s="65"/>
      <c r="AA34" s="65"/>
      <c r="AB34" s="65"/>
      <c r="AC34" s="65"/>
      <c r="AD34" s="65"/>
      <c r="ES34" s="66"/>
      <c r="ET34" s="66"/>
      <c r="EU34" s="66"/>
      <c r="EV34" s="66"/>
      <c r="EW34" s="66"/>
    </row>
    <row r="35" spans="26:153" ht="12.75">
      <c r="Z35" s="65"/>
      <c r="AA35" s="65"/>
      <c r="AB35" s="65"/>
      <c r="AC35" s="65"/>
      <c r="AD35" s="65"/>
      <c r="ES35" s="66"/>
      <c r="ET35" s="66"/>
      <c r="EU35" s="66"/>
      <c r="EV35" s="66"/>
      <c r="EW35" s="66"/>
    </row>
    <row r="36" spans="1:153" ht="12.75">
      <c r="A36" s="148"/>
      <c r="B36" s="116"/>
      <c r="C36" s="116"/>
      <c r="D36" s="116"/>
      <c r="E36" s="116"/>
      <c r="F36" s="116"/>
      <c r="G36" s="116"/>
      <c r="H36" s="116"/>
      <c r="I36" s="116"/>
      <c r="J36" s="116"/>
      <c r="Z36" s="65"/>
      <c r="AA36" s="65"/>
      <c r="AB36" s="65"/>
      <c r="AC36" s="65"/>
      <c r="AD36" s="65"/>
      <c r="ES36" s="66"/>
      <c r="ET36" s="66"/>
      <c r="EU36" s="66"/>
      <c r="EV36" s="66"/>
      <c r="EW36" s="66"/>
    </row>
    <row r="37" spans="1:153" ht="12.75">
      <c r="A37" s="148"/>
      <c r="B37" s="116"/>
      <c r="C37" s="116"/>
      <c r="D37" s="116"/>
      <c r="E37" s="116"/>
      <c r="F37" s="116"/>
      <c r="G37" s="116"/>
      <c r="H37" s="116"/>
      <c r="I37" s="116"/>
      <c r="J37" s="116"/>
      <c r="Z37" s="65"/>
      <c r="AA37" s="65"/>
      <c r="AB37" s="65"/>
      <c r="AC37" s="65"/>
      <c r="AD37" s="65"/>
      <c r="ES37" s="66"/>
      <c r="ET37" s="66"/>
      <c r="EU37" s="66"/>
      <c r="EV37" s="66"/>
      <c r="EW37" s="66"/>
    </row>
    <row r="38" spans="2:153" ht="12.75">
      <c r="B38" s="116"/>
      <c r="C38" s="116"/>
      <c r="D38" s="116"/>
      <c r="E38" s="116"/>
      <c r="F38" s="116"/>
      <c r="G38" s="116"/>
      <c r="H38" s="116"/>
      <c r="I38" s="116"/>
      <c r="J38" s="116"/>
      <c r="Z38" s="65"/>
      <c r="AA38" s="65"/>
      <c r="AB38" s="65"/>
      <c r="AC38" s="65"/>
      <c r="AD38" s="65"/>
      <c r="ES38" s="66"/>
      <c r="ET38" s="66"/>
      <c r="EU38" s="66"/>
      <c r="EV38" s="66"/>
      <c r="EW38" s="66"/>
    </row>
    <row r="39" spans="1:153" ht="12.75">
      <c r="A39" s="148"/>
      <c r="B39" s="116"/>
      <c r="C39" s="116"/>
      <c r="D39" s="116"/>
      <c r="E39" s="116"/>
      <c r="F39" s="116"/>
      <c r="G39" s="116"/>
      <c r="H39" s="116"/>
      <c r="I39" s="116"/>
      <c r="J39" s="116"/>
      <c r="Z39" s="65"/>
      <c r="AA39" s="65"/>
      <c r="AB39" s="65"/>
      <c r="AC39" s="65"/>
      <c r="AD39" s="65"/>
      <c r="ES39" s="66"/>
      <c r="ET39" s="66"/>
      <c r="EU39" s="66"/>
      <c r="EV39" s="66"/>
      <c r="EW39" s="66"/>
    </row>
    <row r="40" spans="1:153" ht="12.75">
      <c r="A40" s="148"/>
      <c r="B40" s="116"/>
      <c r="C40" s="116"/>
      <c r="D40" s="116"/>
      <c r="E40" s="116"/>
      <c r="F40" s="116"/>
      <c r="G40" s="116"/>
      <c r="H40" s="116"/>
      <c r="I40" s="116"/>
      <c r="J40" s="116"/>
      <c r="Z40" s="65"/>
      <c r="AA40" s="65"/>
      <c r="AB40" s="65"/>
      <c r="AC40" s="65"/>
      <c r="AD40" s="65"/>
      <c r="ES40" s="66"/>
      <c r="ET40" s="66"/>
      <c r="EU40" s="66"/>
      <c r="EV40" s="66"/>
      <c r="EW40" s="66"/>
    </row>
    <row r="41" spans="1:153" ht="12.75">
      <c r="A41" s="148"/>
      <c r="B41" s="116"/>
      <c r="C41" s="116"/>
      <c r="D41" s="116"/>
      <c r="E41" s="116"/>
      <c r="F41" s="116"/>
      <c r="G41" s="116"/>
      <c r="H41" s="116"/>
      <c r="I41" s="116"/>
      <c r="J41" s="116"/>
      <c r="Z41" s="65"/>
      <c r="AA41" s="65"/>
      <c r="AB41" s="65"/>
      <c r="AC41" s="65"/>
      <c r="AD41" s="65"/>
      <c r="ES41" s="66"/>
      <c r="ET41" s="66"/>
      <c r="EU41" s="66"/>
      <c r="EV41" s="66"/>
      <c r="EW41" s="66"/>
    </row>
    <row r="42" spans="1:153" ht="12.75">
      <c r="A42" s="148"/>
      <c r="B42" s="116"/>
      <c r="C42" s="116"/>
      <c r="D42" s="116"/>
      <c r="E42" s="116"/>
      <c r="F42" s="116"/>
      <c r="G42" s="116"/>
      <c r="H42" s="116"/>
      <c r="I42" s="116"/>
      <c r="J42" s="116"/>
      <c r="Z42" s="65"/>
      <c r="AA42" s="65"/>
      <c r="AB42" s="65"/>
      <c r="AC42" s="65"/>
      <c r="AD42" s="65"/>
      <c r="ES42" s="66"/>
      <c r="ET42" s="66"/>
      <c r="EU42" s="66"/>
      <c r="EV42" s="66"/>
      <c r="EW42" s="66"/>
    </row>
    <row r="43" spans="1:153" ht="12.75">
      <c r="A43" s="148"/>
      <c r="B43" s="116"/>
      <c r="C43" s="116"/>
      <c r="D43" s="116"/>
      <c r="E43" s="116"/>
      <c r="F43" s="116"/>
      <c r="G43" s="116"/>
      <c r="H43" s="116"/>
      <c r="I43" s="116"/>
      <c r="J43" s="116"/>
      <c r="Z43" s="65"/>
      <c r="AA43" s="65"/>
      <c r="AB43" s="65"/>
      <c r="AC43" s="65"/>
      <c r="AD43" s="65"/>
      <c r="ES43" s="66"/>
      <c r="ET43" s="66"/>
      <c r="EU43" s="66"/>
      <c r="EV43" s="66"/>
      <c r="EW43" s="66"/>
    </row>
    <row r="44" spans="1:153" ht="12.75">
      <c r="A44" s="148"/>
      <c r="B44" s="116"/>
      <c r="C44" s="116"/>
      <c r="D44" s="116"/>
      <c r="E44" s="116"/>
      <c r="F44" s="116"/>
      <c r="G44" s="116"/>
      <c r="H44" s="116"/>
      <c r="I44" s="116"/>
      <c r="J44" s="116"/>
      <c r="Z44" s="65"/>
      <c r="AA44" s="65"/>
      <c r="AB44" s="65"/>
      <c r="AC44" s="65"/>
      <c r="AD44" s="65"/>
      <c r="ES44" s="66"/>
      <c r="ET44" s="66"/>
      <c r="EU44" s="66"/>
      <c r="EV44" s="66"/>
      <c r="EW44" s="66"/>
    </row>
    <row r="45" spans="1:153" ht="12.75">
      <c r="A45" s="148"/>
      <c r="B45" s="116"/>
      <c r="C45" s="116"/>
      <c r="D45" s="116"/>
      <c r="E45" s="116"/>
      <c r="F45" s="116"/>
      <c r="G45" s="116"/>
      <c r="H45" s="116"/>
      <c r="I45" s="116"/>
      <c r="J45" s="116"/>
      <c r="Z45" s="65"/>
      <c r="AA45" s="65"/>
      <c r="AB45" s="65"/>
      <c r="AC45" s="65"/>
      <c r="AD45" s="65"/>
      <c r="ES45" s="66"/>
      <c r="ET45" s="66"/>
      <c r="EU45" s="66"/>
      <c r="EV45" s="66"/>
      <c r="EW45" s="66"/>
    </row>
    <row r="46" spans="1:153" ht="12.75">
      <c r="A46" s="148"/>
      <c r="B46" s="116"/>
      <c r="C46" s="116"/>
      <c r="D46" s="116"/>
      <c r="E46" s="116"/>
      <c r="F46" s="116"/>
      <c r="G46" s="116"/>
      <c r="H46" s="116"/>
      <c r="I46" s="116"/>
      <c r="J46" s="116"/>
      <c r="Z46" s="65"/>
      <c r="AA46" s="65"/>
      <c r="AB46" s="65"/>
      <c r="AC46" s="65"/>
      <c r="AD46" s="65"/>
      <c r="ES46" s="66"/>
      <c r="ET46" s="66"/>
      <c r="EU46" s="66"/>
      <c r="EV46" s="66"/>
      <c r="EW46" s="66"/>
    </row>
    <row r="47" spans="1:153" ht="12.75">
      <c r="A47" s="148"/>
      <c r="B47" s="116"/>
      <c r="C47" s="116"/>
      <c r="D47" s="116"/>
      <c r="E47" s="116"/>
      <c r="F47" s="116"/>
      <c r="G47" s="116"/>
      <c r="H47" s="116"/>
      <c r="I47" s="116"/>
      <c r="J47" s="116"/>
      <c r="Z47" s="65"/>
      <c r="AA47" s="65"/>
      <c r="AB47" s="65"/>
      <c r="AC47" s="65"/>
      <c r="AD47" s="65"/>
      <c r="ES47" s="66"/>
      <c r="ET47" s="66"/>
      <c r="EU47" s="66"/>
      <c r="EV47" s="66"/>
      <c r="EW47" s="66"/>
    </row>
    <row r="48" spans="1:153" ht="12.75">
      <c r="A48" s="148"/>
      <c r="B48" s="116"/>
      <c r="C48" s="116"/>
      <c r="D48" s="116"/>
      <c r="E48" s="116"/>
      <c r="F48" s="116"/>
      <c r="G48" s="116"/>
      <c r="H48" s="116"/>
      <c r="I48" s="116"/>
      <c r="J48" s="116"/>
      <c r="Z48" s="65"/>
      <c r="AA48" s="65"/>
      <c r="AB48" s="65"/>
      <c r="AC48" s="65"/>
      <c r="AD48" s="65"/>
      <c r="ES48" s="66"/>
      <c r="ET48" s="66"/>
      <c r="EU48" s="66"/>
      <c r="EV48" s="66"/>
      <c r="EW48" s="66"/>
    </row>
    <row r="49" spans="1:153" ht="12.75">
      <c r="A49" s="148"/>
      <c r="B49" s="116"/>
      <c r="C49" s="116"/>
      <c r="D49" s="116"/>
      <c r="E49" s="116"/>
      <c r="F49" s="116"/>
      <c r="G49" s="116"/>
      <c r="H49" s="116"/>
      <c r="I49" s="116"/>
      <c r="J49" s="116"/>
      <c r="Z49" s="65"/>
      <c r="AA49" s="65"/>
      <c r="AB49" s="65"/>
      <c r="AC49" s="65"/>
      <c r="AD49" s="65"/>
      <c r="ES49" s="66"/>
      <c r="ET49" s="66"/>
      <c r="EU49" s="66"/>
      <c r="EV49" s="66"/>
      <c r="EW49" s="66"/>
    </row>
    <row r="50" spans="1:153" ht="12.75">
      <c r="A50" s="148"/>
      <c r="B50" s="116"/>
      <c r="C50" s="116"/>
      <c r="D50" s="116"/>
      <c r="E50" s="116"/>
      <c r="F50" s="116"/>
      <c r="G50" s="116"/>
      <c r="H50" s="116"/>
      <c r="I50" s="116"/>
      <c r="J50" s="116"/>
      <c r="Z50" s="65"/>
      <c r="AA50" s="65"/>
      <c r="AB50" s="65"/>
      <c r="AC50" s="65"/>
      <c r="AD50" s="65"/>
      <c r="ES50" s="66"/>
      <c r="ET50" s="66"/>
      <c r="EU50" s="66"/>
      <c r="EV50" s="66"/>
      <c r="EW50" s="66"/>
    </row>
    <row r="51" spans="1:153" ht="12.75">
      <c r="A51" s="148"/>
      <c r="B51" s="116"/>
      <c r="C51" s="116"/>
      <c r="D51" s="116"/>
      <c r="E51" s="116"/>
      <c r="F51" s="116"/>
      <c r="G51" s="116"/>
      <c r="H51" s="116"/>
      <c r="I51" s="116"/>
      <c r="J51" s="116"/>
      <c r="Z51" s="65"/>
      <c r="AA51" s="65"/>
      <c r="AB51" s="65"/>
      <c r="AC51" s="65"/>
      <c r="AD51" s="65"/>
      <c r="ES51" s="66"/>
      <c r="ET51" s="66"/>
      <c r="EU51" s="66"/>
      <c r="EV51" s="66"/>
      <c r="EW51" s="66"/>
    </row>
    <row r="52" spans="1:153" ht="12.75">
      <c r="A52" s="148"/>
      <c r="B52" s="116"/>
      <c r="C52" s="116"/>
      <c r="D52" s="116"/>
      <c r="E52" s="116"/>
      <c r="F52" s="116"/>
      <c r="G52" s="116"/>
      <c r="H52" s="116"/>
      <c r="I52" s="116"/>
      <c r="J52" s="116"/>
      <c r="Z52" s="65"/>
      <c r="AA52" s="65"/>
      <c r="AB52" s="65"/>
      <c r="AC52" s="65"/>
      <c r="AD52" s="65"/>
      <c r="ES52" s="66"/>
      <c r="ET52" s="66"/>
      <c r="EU52" s="66"/>
      <c r="EV52" s="66"/>
      <c r="EW52" s="66"/>
    </row>
    <row r="53" spans="1:153" ht="12.75">
      <c r="A53" s="148"/>
      <c r="B53" s="116"/>
      <c r="C53" s="116"/>
      <c r="D53" s="116"/>
      <c r="E53" s="116"/>
      <c r="F53" s="116"/>
      <c r="G53" s="116"/>
      <c r="H53" s="116"/>
      <c r="I53" s="116"/>
      <c r="J53" s="116"/>
      <c r="Z53" s="65"/>
      <c r="AA53" s="65"/>
      <c r="AB53" s="65"/>
      <c r="AC53" s="65"/>
      <c r="AD53" s="65"/>
      <c r="ES53" s="66"/>
      <c r="ET53" s="66"/>
      <c r="EU53" s="66"/>
      <c r="EV53" s="66"/>
      <c r="EW53" s="66"/>
    </row>
    <row r="54" spans="1:153" ht="12.75">
      <c r="A54" s="148"/>
      <c r="B54" s="116"/>
      <c r="C54" s="116"/>
      <c r="D54" s="116"/>
      <c r="E54" s="116"/>
      <c r="F54" s="116"/>
      <c r="G54" s="116"/>
      <c r="H54" s="116"/>
      <c r="I54" s="116"/>
      <c r="J54" s="116"/>
      <c r="Z54" s="65"/>
      <c r="AA54" s="65"/>
      <c r="AB54" s="65"/>
      <c r="AC54" s="65"/>
      <c r="AD54" s="65"/>
      <c r="ES54" s="66"/>
      <c r="ET54" s="66"/>
      <c r="EU54" s="66"/>
      <c r="EV54" s="66"/>
      <c r="EW54" s="66"/>
    </row>
    <row r="55" spans="1:153" ht="12.75">
      <c r="A55" s="148"/>
      <c r="B55" s="116"/>
      <c r="C55" s="116"/>
      <c r="D55" s="116"/>
      <c r="E55" s="116"/>
      <c r="F55" s="116"/>
      <c r="G55" s="116"/>
      <c r="H55" s="116"/>
      <c r="I55" s="116"/>
      <c r="J55" s="116"/>
      <c r="Z55" s="65"/>
      <c r="AA55" s="65"/>
      <c r="AB55" s="65"/>
      <c r="AC55" s="65"/>
      <c r="AD55" s="65"/>
      <c r="ES55" s="66"/>
      <c r="ET55" s="66"/>
      <c r="EU55" s="66"/>
      <c r="EV55" s="66"/>
      <c r="EW55" s="66"/>
    </row>
    <row r="56" spans="1:153" ht="12.75">
      <c r="A56" s="148"/>
      <c r="B56" s="116"/>
      <c r="C56" s="116"/>
      <c r="D56" s="116"/>
      <c r="E56" s="116"/>
      <c r="F56" s="116"/>
      <c r="G56" s="116"/>
      <c r="H56" s="116"/>
      <c r="I56" s="116"/>
      <c r="J56" s="116"/>
      <c r="Z56" s="65"/>
      <c r="AA56" s="65"/>
      <c r="AB56" s="65"/>
      <c r="AC56" s="65"/>
      <c r="AD56" s="65"/>
      <c r="ES56" s="66"/>
      <c r="ET56" s="66"/>
      <c r="EU56" s="66"/>
      <c r="EV56" s="66"/>
      <c r="EW56" s="66"/>
    </row>
    <row r="57" spans="1:153" ht="12.75">
      <c r="A57" s="148"/>
      <c r="B57" s="116"/>
      <c r="C57" s="116"/>
      <c r="D57" s="116"/>
      <c r="E57" s="116"/>
      <c r="F57" s="116"/>
      <c r="G57" s="116"/>
      <c r="H57" s="116"/>
      <c r="I57" s="116"/>
      <c r="J57" s="116"/>
      <c r="Z57" s="65"/>
      <c r="AA57" s="65"/>
      <c r="AB57" s="65"/>
      <c r="AC57" s="65"/>
      <c r="AD57" s="65"/>
      <c r="ES57" s="66"/>
      <c r="ET57" s="66"/>
      <c r="EU57" s="66"/>
      <c r="EV57" s="66"/>
      <c r="EW57" s="66"/>
    </row>
    <row r="58" spans="1:153" ht="12.75">
      <c r="A58" s="148"/>
      <c r="B58" s="116"/>
      <c r="C58" s="116"/>
      <c r="D58" s="116"/>
      <c r="E58" s="116"/>
      <c r="F58" s="116"/>
      <c r="G58" s="116"/>
      <c r="H58" s="116"/>
      <c r="I58" s="116"/>
      <c r="J58" s="116"/>
      <c r="Z58" s="65"/>
      <c r="AA58" s="65"/>
      <c r="AB58" s="65"/>
      <c r="AC58" s="65"/>
      <c r="AD58" s="65"/>
      <c r="ES58" s="66"/>
      <c r="ET58" s="66"/>
      <c r="EU58" s="66"/>
      <c r="EV58" s="66"/>
      <c r="EW58" s="66"/>
    </row>
    <row r="59" spans="1:153" ht="12.75">
      <c r="A59" s="148"/>
      <c r="B59" s="116"/>
      <c r="C59" s="116"/>
      <c r="D59" s="116"/>
      <c r="E59" s="116"/>
      <c r="F59" s="116"/>
      <c r="G59" s="116"/>
      <c r="H59" s="116"/>
      <c r="I59" s="116"/>
      <c r="J59" s="116"/>
      <c r="Z59" s="65"/>
      <c r="AA59" s="65"/>
      <c r="AB59" s="65"/>
      <c r="AC59" s="65"/>
      <c r="AD59" s="65"/>
      <c r="ES59" s="66"/>
      <c r="ET59" s="66"/>
      <c r="EU59" s="66"/>
      <c r="EV59" s="66"/>
      <c r="EW59" s="66"/>
    </row>
    <row r="60" spans="1:153" ht="12.75">
      <c r="A60" s="148"/>
      <c r="B60" s="116"/>
      <c r="C60" s="116"/>
      <c r="D60" s="116"/>
      <c r="E60" s="116"/>
      <c r="F60" s="116"/>
      <c r="G60" s="116"/>
      <c r="H60" s="116"/>
      <c r="I60" s="116"/>
      <c r="J60" s="116"/>
      <c r="Z60" s="65"/>
      <c r="AA60" s="65"/>
      <c r="AB60" s="65"/>
      <c r="AC60" s="65"/>
      <c r="AD60" s="65"/>
      <c r="ES60" s="66"/>
      <c r="ET60" s="66"/>
      <c r="EU60" s="66"/>
      <c r="EV60" s="66"/>
      <c r="EW60" s="66"/>
    </row>
    <row r="61" spans="1:153" ht="12.75">
      <c r="A61" s="148"/>
      <c r="B61" s="116"/>
      <c r="C61" s="116"/>
      <c r="D61" s="116"/>
      <c r="E61" s="116"/>
      <c r="F61" s="116"/>
      <c r="G61" s="116"/>
      <c r="H61" s="116"/>
      <c r="I61" s="116"/>
      <c r="J61" s="116"/>
      <c r="Z61" s="65"/>
      <c r="AA61" s="65"/>
      <c r="AB61" s="65"/>
      <c r="AC61" s="65"/>
      <c r="AD61" s="65"/>
      <c r="ES61" s="66"/>
      <c r="ET61" s="66"/>
      <c r="EU61" s="66"/>
      <c r="EV61" s="66"/>
      <c r="EW61" s="66"/>
    </row>
    <row r="62" spans="1:153" ht="12.75">
      <c r="A62" s="148"/>
      <c r="B62" s="116"/>
      <c r="C62" s="116"/>
      <c r="D62" s="116"/>
      <c r="E62" s="116"/>
      <c r="F62" s="116"/>
      <c r="G62" s="116"/>
      <c r="H62" s="116"/>
      <c r="I62" s="116"/>
      <c r="J62" s="116"/>
      <c r="Z62" s="65"/>
      <c r="AA62" s="65"/>
      <c r="AB62" s="65"/>
      <c r="AC62" s="65"/>
      <c r="AD62" s="65"/>
      <c r="ES62" s="66"/>
      <c r="ET62" s="66"/>
      <c r="EU62" s="66"/>
      <c r="EV62" s="66"/>
      <c r="EW62" s="66"/>
    </row>
    <row r="63" spans="1:153" ht="12.75">
      <c r="A63" s="148"/>
      <c r="B63" s="116"/>
      <c r="C63" s="116"/>
      <c r="D63" s="116"/>
      <c r="E63" s="116"/>
      <c r="F63" s="116"/>
      <c r="G63" s="116"/>
      <c r="H63" s="116"/>
      <c r="I63" s="116"/>
      <c r="J63" s="116"/>
      <c r="Z63" s="65"/>
      <c r="AA63" s="65"/>
      <c r="AB63" s="65"/>
      <c r="AC63" s="65"/>
      <c r="AD63" s="65"/>
      <c r="ES63" s="66"/>
      <c r="ET63" s="66"/>
      <c r="EU63" s="66"/>
      <c r="EV63" s="66"/>
      <c r="EW63" s="66"/>
    </row>
    <row r="64" spans="1:153" ht="12.75">
      <c r="A64" s="148"/>
      <c r="B64" s="116"/>
      <c r="C64" s="116"/>
      <c r="D64" s="116"/>
      <c r="E64" s="116"/>
      <c r="F64" s="116"/>
      <c r="G64" s="116"/>
      <c r="H64" s="116"/>
      <c r="I64" s="116"/>
      <c r="J64" s="116"/>
      <c r="Z64" s="65"/>
      <c r="AA64" s="65"/>
      <c r="AB64" s="65"/>
      <c r="AC64" s="65"/>
      <c r="AD64" s="65"/>
      <c r="ES64" s="66"/>
      <c r="ET64" s="66"/>
      <c r="EU64" s="66"/>
      <c r="EV64" s="66"/>
      <c r="EW64" s="66"/>
    </row>
    <row r="65" spans="1:153" ht="12.75">
      <c r="A65" s="148"/>
      <c r="B65" s="116"/>
      <c r="C65" s="116"/>
      <c r="D65" s="116"/>
      <c r="E65" s="116"/>
      <c r="F65" s="116"/>
      <c r="G65" s="116"/>
      <c r="H65" s="116"/>
      <c r="I65" s="116"/>
      <c r="J65" s="116"/>
      <c r="Z65" s="65"/>
      <c r="AA65" s="65"/>
      <c r="AB65" s="65"/>
      <c r="AC65" s="65"/>
      <c r="AD65" s="65"/>
      <c r="ES65" s="66"/>
      <c r="ET65" s="66"/>
      <c r="EU65" s="66"/>
      <c r="EV65" s="66"/>
      <c r="EW65" s="66"/>
    </row>
    <row r="66" spans="1:153" ht="12.75">
      <c r="A66" s="148"/>
      <c r="B66" s="116"/>
      <c r="C66" s="116"/>
      <c r="D66" s="116"/>
      <c r="E66" s="116"/>
      <c r="F66" s="116"/>
      <c r="G66" s="116"/>
      <c r="H66" s="116"/>
      <c r="I66" s="116"/>
      <c r="J66" s="116"/>
      <c r="Z66" s="65"/>
      <c r="AA66" s="65"/>
      <c r="AB66" s="65"/>
      <c r="AC66" s="65"/>
      <c r="AD66" s="65"/>
      <c r="ES66" s="66"/>
      <c r="ET66" s="66"/>
      <c r="EU66" s="66"/>
      <c r="EV66" s="66"/>
      <c r="EW66" s="66"/>
    </row>
    <row r="67" spans="1:153" ht="12.75">
      <c r="A67" s="148"/>
      <c r="B67" s="116"/>
      <c r="C67" s="116"/>
      <c r="D67" s="116"/>
      <c r="E67" s="116"/>
      <c r="F67" s="116"/>
      <c r="G67" s="116"/>
      <c r="H67" s="116"/>
      <c r="I67" s="116"/>
      <c r="J67" s="116"/>
      <c r="Z67" s="65"/>
      <c r="AA67" s="65"/>
      <c r="AB67" s="65"/>
      <c r="AC67" s="65"/>
      <c r="AD67" s="65"/>
      <c r="ES67" s="66"/>
      <c r="ET67" s="66"/>
      <c r="EU67" s="66"/>
      <c r="EV67" s="66"/>
      <c r="EW67" s="66"/>
    </row>
    <row r="68" spans="1:153" ht="12.75">
      <c r="A68" s="148"/>
      <c r="B68" s="116"/>
      <c r="C68" s="116"/>
      <c r="D68" s="116"/>
      <c r="E68" s="116"/>
      <c r="F68" s="116"/>
      <c r="G68" s="116"/>
      <c r="H68" s="116"/>
      <c r="I68" s="116"/>
      <c r="J68" s="116"/>
      <c r="Z68" s="65"/>
      <c r="AA68" s="65"/>
      <c r="AB68" s="65"/>
      <c r="AC68" s="65"/>
      <c r="AD68" s="65"/>
      <c r="ES68" s="66"/>
      <c r="ET68" s="66"/>
      <c r="EU68" s="66"/>
      <c r="EV68" s="66"/>
      <c r="EW68" s="66"/>
    </row>
    <row r="69" spans="1:153" ht="12.75">
      <c r="A69" s="148"/>
      <c r="B69" s="116"/>
      <c r="C69" s="116"/>
      <c r="D69" s="116"/>
      <c r="E69" s="116"/>
      <c r="F69" s="116"/>
      <c r="G69" s="116"/>
      <c r="H69" s="116"/>
      <c r="I69" s="116"/>
      <c r="J69" s="116"/>
      <c r="Z69" s="65"/>
      <c r="AA69" s="65"/>
      <c r="AB69" s="65"/>
      <c r="AC69" s="65"/>
      <c r="AD69" s="65"/>
      <c r="ES69" s="66"/>
      <c r="ET69" s="66"/>
      <c r="EU69" s="66"/>
      <c r="EV69" s="66"/>
      <c r="EW69" s="66"/>
    </row>
    <row r="70" spans="1:153" ht="12.75">
      <c r="A70" s="148"/>
      <c r="B70" s="116"/>
      <c r="C70" s="116"/>
      <c r="D70" s="116"/>
      <c r="E70" s="116"/>
      <c r="F70" s="116"/>
      <c r="G70" s="116"/>
      <c r="H70" s="116"/>
      <c r="I70" s="116"/>
      <c r="J70" s="116"/>
      <c r="Z70" s="65"/>
      <c r="AA70" s="65"/>
      <c r="AB70" s="65"/>
      <c r="AC70" s="65"/>
      <c r="AD70" s="65"/>
      <c r="ES70" s="66"/>
      <c r="ET70" s="66"/>
      <c r="EU70" s="66"/>
      <c r="EV70" s="66"/>
      <c r="EW70" s="66"/>
    </row>
    <row r="71" spans="1:153" ht="12.75">
      <c r="A71" s="148"/>
      <c r="B71" s="116"/>
      <c r="C71" s="116"/>
      <c r="D71" s="116"/>
      <c r="E71" s="116"/>
      <c r="F71" s="116"/>
      <c r="G71" s="116"/>
      <c r="H71" s="116"/>
      <c r="I71" s="116"/>
      <c r="J71" s="116"/>
      <c r="Z71" s="65"/>
      <c r="AA71" s="65"/>
      <c r="AB71" s="65"/>
      <c r="AC71" s="65"/>
      <c r="AD71" s="65"/>
      <c r="ES71" s="66"/>
      <c r="ET71" s="66"/>
      <c r="EU71" s="66"/>
      <c r="EV71" s="66"/>
      <c r="EW71" s="66"/>
    </row>
    <row r="72" spans="1:153" ht="12.75">
      <c r="A72" s="148"/>
      <c r="B72" s="116"/>
      <c r="C72" s="116"/>
      <c r="D72" s="116"/>
      <c r="E72" s="116"/>
      <c r="F72" s="116"/>
      <c r="G72" s="116"/>
      <c r="H72" s="116"/>
      <c r="I72" s="116"/>
      <c r="J72" s="116"/>
      <c r="Z72" s="65"/>
      <c r="AA72" s="65"/>
      <c r="AB72" s="65"/>
      <c r="AC72" s="65"/>
      <c r="AD72" s="65"/>
      <c r="ES72" s="66"/>
      <c r="ET72" s="66"/>
      <c r="EU72" s="66"/>
      <c r="EV72" s="66"/>
      <c r="EW72" s="66"/>
    </row>
    <row r="73" spans="1:153" ht="12.75">
      <c r="A73" s="148"/>
      <c r="B73" s="116"/>
      <c r="C73" s="116"/>
      <c r="D73" s="116"/>
      <c r="E73" s="116"/>
      <c r="F73" s="116"/>
      <c r="G73" s="116"/>
      <c r="H73" s="116"/>
      <c r="I73" s="116"/>
      <c r="J73" s="116"/>
      <c r="Z73" s="65"/>
      <c r="AA73" s="65"/>
      <c r="AB73" s="65"/>
      <c r="AC73" s="65"/>
      <c r="AD73" s="65"/>
      <c r="ES73" s="66"/>
      <c r="ET73" s="66"/>
      <c r="EU73" s="66"/>
      <c r="EV73" s="66"/>
      <c r="EW73" s="66"/>
    </row>
    <row r="74" spans="1:153" ht="12.75">
      <c r="A74" s="148"/>
      <c r="B74" s="116"/>
      <c r="C74" s="116"/>
      <c r="D74" s="116"/>
      <c r="E74" s="116"/>
      <c r="F74" s="116"/>
      <c r="G74" s="116"/>
      <c r="H74" s="116"/>
      <c r="I74" s="116"/>
      <c r="J74" s="116"/>
      <c r="Z74" s="65"/>
      <c r="AA74" s="65"/>
      <c r="AB74" s="65"/>
      <c r="AC74" s="65"/>
      <c r="AD74" s="65"/>
      <c r="ES74" s="66"/>
      <c r="ET74" s="66"/>
      <c r="EU74" s="66"/>
      <c r="EV74" s="66"/>
      <c r="EW74" s="66"/>
    </row>
    <row r="75" spans="1:153" ht="12.75">
      <c r="A75" s="148"/>
      <c r="B75" s="116"/>
      <c r="C75" s="116"/>
      <c r="D75" s="116"/>
      <c r="E75" s="116"/>
      <c r="F75" s="116"/>
      <c r="G75" s="116"/>
      <c r="H75" s="116"/>
      <c r="I75" s="116"/>
      <c r="J75" s="116"/>
      <c r="Z75" s="65"/>
      <c r="AA75" s="65"/>
      <c r="AB75" s="65"/>
      <c r="AC75" s="65"/>
      <c r="AD75" s="65"/>
      <c r="ES75" s="66"/>
      <c r="ET75" s="66"/>
      <c r="EU75" s="66"/>
      <c r="EV75" s="66"/>
      <c r="EW75" s="66"/>
    </row>
    <row r="76" spans="1:153" ht="12.75">
      <c r="A76" s="148"/>
      <c r="B76" s="116"/>
      <c r="C76" s="116"/>
      <c r="D76" s="116"/>
      <c r="E76" s="116"/>
      <c r="F76" s="116"/>
      <c r="G76" s="116"/>
      <c r="H76" s="116"/>
      <c r="I76" s="116"/>
      <c r="J76" s="116"/>
      <c r="Z76" s="65"/>
      <c r="AA76" s="65"/>
      <c r="AB76" s="65"/>
      <c r="AC76" s="65"/>
      <c r="AD76" s="65"/>
      <c r="ES76" s="66"/>
      <c r="ET76" s="66"/>
      <c r="EU76" s="66"/>
      <c r="EV76" s="66"/>
      <c r="EW76" s="66"/>
    </row>
    <row r="77" spans="1:153" ht="12.75">
      <c r="A77" s="148"/>
      <c r="B77" s="116"/>
      <c r="C77" s="116"/>
      <c r="D77" s="116"/>
      <c r="E77" s="116"/>
      <c r="F77" s="116"/>
      <c r="G77" s="116"/>
      <c r="H77" s="116"/>
      <c r="I77" s="116"/>
      <c r="J77" s="116"/>
      <c r="Z77" s="65"/>
      <c r="AA77" s="65"/>
      <c r="AB77" s="65"/>
      <c r="AC77" s="65"/>
      <c r="AD77" s="65"/>
      <c r="ES77" s="66"/>
      <c r="ET77" s="66"/>
      <c r="EU77" s="66"/>
      <c r="EV77" s="66"/>
      <c r="EW77" s="66"/>
    </row>
    <row r="78" spans="1:153" ht="12.75">
      <c r="A78" s="148"/>
      <c r="B78" s="116"/>
      <c r="C78" s="116"/>
      <c r="D78" s="116"/>
      <c r="E78" s="116"/>
      <c r="F78" s="116"/>
      <c r="G78" s="116"/>
      <c r="H78" s="116"/>
      <c r="I78" s="116"/>
      <c r="J78" s="116"/>
      <c r="Z78" s="65"/>
      <c r="AA78" s="65"/>
      <c r="AB78" s="65"/>
      <c r="AC78" s="65"/>
      <c r="AD78" s="65"/>
      <c r="ES78" s="66"/>
      <c r="ET78" s="66"/>
      <c r="EU78" s="66"/>
      <c r="EV78" s="66"/>
      <c r="EW78" s="66"/>
    </row>
    <row r="79" spans="1:153" ht="12.75">
      <c r="A79" s="148"/>
      <c r="B79" s="116"/>
      <c r="C79" s="116"/>
      <c r="D79" s="116"/>
      <c r="E79" s="116"/>
      <c r="F79" s="116"/>
      <c r="G79" s="116"/>
      <c r="H79" s="116"/>
      <c r="I79" s="116"/>
      <c r="J79" s="116"/>
      <c r="Z79" s="65"/>
      <c r="AA79" s="65"/>
      <c r="AB79" s="65"/>
      <c r="AC79" s="65"/>
      <c r="AD79" s="65"/>
      <c r="ES79" s="66"/>
      <c r="ET79" s="66"/>
      <c r="EU79" s="66"/>
      <c r="EV79" s="66"/>
      <c r="EW79" s="66"/>
    </row>
    <row r="80" spans="1:153" ht="12.75">
      <c r="A80" s="148"/>
      <c r="B80" s="116"/>
      <c r="C80" s="116"/>
      <c r="D80" s="116"/>
      <c r="E80" s="116"/>
      <c r="F80" s="116"/>
      <c r="G80" s="116"/>
      <c r="H80" s="116"/>
      <c r="I80" s="116"/>
      <c r="J80" s="116"/>
      <c r="Z80" s="65"/>
      <c r="AA80" s="65"/>
      <c r="AB80" s="65"/>
      <c r="AC80" s="65"/>
      <c r="AD80" s="65"/>
      <c r="ES80" s="66"/>
      <c r="ET80" s="66"/>
      <c r="EU80" s="66"/>
      <c r="EV80" s="66"/>
      <c r="EW80" s="66"/>
    </row>
    <row r="81" spans="1:153" ht="12.75">
      <c r="A81" s="148"/>
      <c r="B81" s="116"/>
      <c r="C81" s="116"/>
      <c r="D81" s="116"/>
      <c r="E81" s="116"/>
      <c r="F81" s="116"/>
      <c r="G81" s="116"/>
      <c r="H81" s="116"/>
      <c r="I81" s="116"/>
      <c r="J81" s="116"/>
      <c r="Z81" s="65"/>
      <c r="AA81" s="65"/>
      <c r="AB81" s="65"/>
      <c r="AC81" s="65"/>
      <c r="AD81" s="65"/>
      <c r="ES81" s="66"/>
      <c r="ET81" s="66"/>
      <c r="EU81" s="66"/>
      <c r="EV81" s="66"/>
      <c r="EW81" s="66"/>
    </row>
    <row r="82" spans="1:153" ht="12.75">
      <c r="A82" s="148"/>
      <c r="B82" s="116"/>
      <c r="C82" s="116"/>
      <c r="D82" s="116"/>
      <c r="E82" s="116"/>
      <c r="F82" s="116"/>
      <c r="G82" s="116"/>
      <c r="H82" s="116"/>
      <c r="I82" s="116"/>
      <c r="J82" s="116"/>
      <c r="Z82" s="65"/>
      <c r="AA82" s="65"/>
      <c r="AB82" s="65"/>
      <c r="AC82" s="65"/>
      <c r="AD82" s="65"/>
      <c r="ES82" s="66"/>
      <c r="ET82" s="66"/>
      <c r="EU82" s="66"/>
      <c r="EV82" s="66"/>
      <c r="EW82" s="66"/>
    </row>
    <row r="83" spans="1:153" ht="12.75">
      <c r="A83" s="148"/>
      <c r="B83" s="116"/>
      <c r="C83" s="116"/>
      <c r="D83" s="116"/>
      <c r="E83" s="116"/>
      <c r="F83" s="116"/>
      <c r="G83" s="116"/>
      <c r="H83" s="116"/>
      <c r="I83" s="116"/>
      <c r="J83" s="116"/>
      <c r="Z83" s="65"/>
      <c r="AA83" s="65"/>
      <c r="AB83" s="65"/>
      <c r="AC83" s="65"/>
      <c r="AD83" s="65"/>
      <c r="ES83" s="66"/>
      <c r="ET83" s="66"/>
      <c r="EU83" s="66"/>
      <c r="EV83" s="66"/>
      <c r="EW83" s="66"/>
    </row>
    <row r="84" spans="1:153" ht="12.75">
      <c r="A84" s="148"/>
      <c r="B84" s="116"/>
      <c r="C84" s="116"/>
      <c r="D84" s="116"/>
      <c r="E84" s="116"/>
      <c r="F84" s="116"/>
      <c r="G84" s="116"/>
      <c r="H84" s="116"/>
      <c r="I84" s="116"/>
      <c r="J84" s="116"/>
      <c r="Z84" s="65"/>
      <c r="AA84" s="65"/>
      <c r="AB84" s="65"/>
      <c r="AC84" s="65"/>
      <c r="AD84" s="65"/>
      <c r="ES84" s="66"/>
      <c r="ET84" s="66"/>
      <c r="EU84" s="66"/>
      <c r="EV84" s="66"/>
      <c r="EW84" s="66"/>
    </row>
    <row r="85" spans="1:153" ht="12.75">
      <c r="A85" s="148"/>
      <c r="B85" s="116"/>
      <c r="C85" s="116"/>
      <c r="D85" s="116"/>
      <c r="E85" s="116"/>
      <c r="F85" s="116"/>
      <c r="G85" s="116"/>
      <c r="H85" s="116"/>
      <c r="I85" s="116"/>
      <c r="J85" s="116"/>
      <c r="Z85" s="65"/>
      <c r="AA85" s="65"/>
      <c r="AB85" s="65"/>
      <c r="AC85" s="65"/>
      <c r="AD85" s="65"/>
      <c r="ES85" s="66"/>
      <c r="ET85" s="66"/>
      <c r="EU85" s="66"/>
      <c r="EV85" s="66"/>
      <c r="EW85" s="66"/>
    </row>
    <row r="86" spans="1:153" ht="12.75">
      <c r="A86" s="148"/>
      <c r="B86" s="116"/>
      <c r="C86" s="116"/>
      <c r="D86" s="116"/>
      <c r="E86" s="116"/>
      <c r="F86" s="116"/>
      <c r="G86" s="116"/>
      <c r="H86" s="116"/>
      <c r="I86" s="116"/>
      <c r="J86" s="116"/>
      <c r="Z86" s="65"/>
      <c r="AA86" s="65"/>
      <c r="AB86" s="65"/>
      <c r="AC86" s="65"/>
      <c r="AD86" s="65"/>
      <c r="ES86" s="66"/>
      <c r="ET86" s="66"/>
      <c r="EU86" s="66"/>
      <c r="EV86" s="66"/>
      <c r="EW86" s="66"/>
    </row>
    <row r="87" spans="1:153" ht="12.75">
      <c r="A87" s="148"/>
      <c r="B87" s="116"/>
      <c r="C87" s="116"/>
      <c r="D87" s="116"/>
      <c r="E87" s="116"/>
      <c r="F87" s="116"/>
      <c r="G87" s="116"/>
      <c r="H87" s="116"/>
      <c r="I87" s="116"/>
      <c r="J87" s="116"/>
      <c r="Z87" s="65"/>
      <c r="AA87" s="65"/>
      <c r="AB87" s="65"/>
      <c r="AC87" s="65"/>
      <c r="AD87" s="65"/>
      <c r="ES87" s="66"/>
      <c r="ET87" s="66"/>
      <c r="EU87" s="66"/>
      <c r="EV87" s="66"/>
      <c r="EW87" s="66"/>
    </row>
    <row r="88" spans="1:153" ht="12.75">
      <c r="A88" s="148"/>
      <c r="B88" s="116"/>
      <c r="C88" s="116"/>
      <c r="D88" s="116"/>
      <c r="E88" s="116"/>
      <c r="F88" s="116"/>
      <c r="G88" s="116"/>
      <c r="H88" s="116"/>
      <c r="I88" s="116"/>
      <c r="J88" s="116"/>
      <c r="Z88" s="65"/>
      <c r="AA88" s="65"/>
      <c r="AB88" s="65"/>
      <c r="AC88" s="65"/>
      <c r="AD88" s="65"/>
      <c r="ES88" s="66"/>
      <c r="ET88" s="66"/>
      <c r="EU88" s="66"/>
      <c r="EV88" s="66"/>
      <c r="EW88" s="66"/>
    </row>
    <row r="89" spans="1:153" ht="12.75">
      <c r="A89" s="148"/>
      <c r="B89" s="116"/>
      <c r="C89" s="116"/>
      <c r="D89" s="116"/>
      <c r="E89" s="116"/>
      <c r="F89" s="116"/>
      <c r="G89" s="116"/>
      <c r="H89" s="116"/>
      <c r="I89" s="116"/>
      <c r="J89" s="116"/>
      <c r="Z89" s="65"/>
      <c r="AA89" s="65"/>
      <c r="AB89" s="65"/>
      <c r="AC89" s="65"/>
      <c r="AD89" s="65"/>
      <c r="ES89" s="66"/>
      <c r="ET89" s="66"/>
      <c r="EU89" s="66"/>
      <c r="EV89" s="66"/>
      <c r="EW89" s="66"/>
    </row>
    <row r="90" spans="1:153" ht="12.75">
      <c r="A90" s="148"/>
      <c r="B90" s="116"/>
      <c r="C90" s="116"/>
      <c r="D90" s="116"/>
      <c r="E90" s="116"/>
      <c r="F90" s="116"/>
      <c r="G90" s="116"/>
      <c r="H90" s="116"/>
      <c r="I90" s="116"/>
      <c r="J90" s="116"/>
      <c r="Z90" s="65"/>
      <c r="AA90" s="65"/>
      <c r="AB90" s="65"/>
      <c r="AC90" s="65"/>
      <c r="AD90" s="65"/>
      <c r="ES90" s="66"/>
      <c r="ET90" s="66"/>
      <c r="EU90" s="66"/>
      <c r="EV90" s="66"/>
      <c r="EW90" s="66"/>
    </row>
    <row r="91" spans="1:153" ht="12.75">
      <c r="A91" s="148"/>
      <c r="B91" s="116"/>
      <c r="C91" s="116"/>
      <c r="D91" s="116"/>
      <c r="E91" s="116"/>
      <c r="F91" s="116"/>
      <c r="G91" s="116"/>
      <c r="H91" s="116"/>
      <c r="I91" s="116"/>
      <c r="J91" s="116"/>
      <c r="Z91" s="65"/>
      <c r="AA91" s="65"/>
      <c r="AB91" s="65"/>
      <c r="AC91" s="65"/>
      <c r="AD91" s="65"/>
      <c r="ES91" s="66"/>
      <c r="ET91" s="66"/>
      <c r="EU91" s="66"/>
      <c r="EV91" s="66"/>
      <c r="EW91" s="66"/>
    </row>
    <row r="92" spans="1:153" ht="12.75">
      <c r="A92" s="148"/>
      <c r="B92" s="116"/>
      <c r="C92" s="116"/>
      <c r="D92" s="116"/>
      <c r="E92" s="116"/>
      <c r="F92" s="116"/>
      <c r="G92" s="116"/>
      <c r="H92" s="116"/>
      <c r="I92" s="116"/>
      <c r="J92" s="116"/>
      <c r="Z92" s="65"/>
      <c r="AA92" s="65"/>
      <c r="AB92" s="65"/>
      <c r="AC92" s="65"/>
      <c r="AD92" s="65"/>
      <c r="ES92" s="66"/>
      <c r="ET92" s="66"/>
      <c r="EU92" s="66"/>
      <c r="EV92" s="66"/>
      <c r="EW92" s="66"/>
    </row>
    <row r="93" spans="1:153" ht="12.75">
      <c r="A93" s="148"/>
      <c r="B93" s="116"/>
      <c r="C93" s="116"/>
      <c r="D93" s="116"/>
      <c r="E93" s="116"/>
      <c r="F93" s="116"/>
      <c r="G93" s="116"/>
      <c r="H93" s="116"/>
      <c r="I93" s="116"/>
      <c r="J93" s="116"/>
      <c r="Z93" s="65"/>
      <c r="AA93" s="65"/>
      <c r="AB93" s="65"/>
      <c r="AC93" s="65"/>
      <c r="AD93" s="65"/>
      <c r="ES93" s="66"/>
      <c r="ET93" s="66"/>
      <c r="EU93" s="66"/>
      <c r="EV93" s="66"/>
      <c r="EW93" s="66"/>
    </row>
    <row r="94" spans="1:153" ht="12.75">
      <c r="A94" s="148"/>
      <c r="B94" s="116"/>
      <c r="C94" s="116"/>
      <c r="D94" s="116"/>
      <c r="E94" s="116"/>
      <c r="F94" s="116"/>
      <c r="G94" s="116"/>
      <c r="H94" s="116"/>
      <c r="I94" s="116"/>
      <c r="J94" s="116"/>
      <c r="Z94" s="65"/>
      <c r="AA94" s="65"/>
      <c r="AB94" s="65"/>
      <c r="AC94" s="65"/>
      <c r="AD94" s="65"/>
      <c r="ES94" s="66"/>
      <c r="ET94" s="66"/>
      <c r="EU94" s="66"/>
      <c r="EV94" s="66"/>
      <c r="EW94" s="66"/>
    </row>
    <row r="95" spans="1:153" ht="12.75">
      <c r="A95" s="148"/>
      <c r="B95" s="116"/>
      <c r="C95" s="116"/>
      <c r="D95" s="116"/>
      <c r="E95" s="116"/>
      <c r="F95" s="116"/>
      <c r="G95" s="116"/>
      <c r="H95" s="116"/>
      <c r="I95" s="116"/>
      <c r="J95" s="116"/>
      <c r="Z95" s="65"/>
      <c r="AA95" s="65"/>
      <c r="AB95" s="65"/>
      <c r="AC95" s="65"/>
      <c r="AD95" s="65"/>
      <c r="ES95" s="66"/>
      <c r="ET95" s="66"/>
      <c r="EU95" s="66"/>
      <c r="EV95" s="66"/>
      <c r="EW95" s="66"/>
    </row>
    <row r="96" spans="1:153" ht="12.75">
      <c r="A96" s="148"/>
      <c r="B96" s="116"/>
      <c r="C96" s="116"/>
      <c r="D96" s="116"/>
      <c r="E96" s="116"/>
      <c r="F96" s="116"/>
      <c r="G96" s="116"/>
      <c r="H96" s="116"/>
      <c r="I96" s="116"/>
      <c r="J96" s="116"/>
      <c r="Z96" s="65"/>
      <c r="AA96" s="65"/>
      <c r="AB96" s="65"/>
      <c r="AC96" s="65"/>
      <c r="AD96" s="65"/>
      <c r="ES96" s="66"/>
      <c r="ET96" s="66"/>
      <c r="EU96" s="66"/>
      <c r="EV96" s="66"/>
      <c r="EW96" s="66"/>
    </row>
    <row r="97" spans="1:153" ht="12.75">
      <c r="A97" s="148"/>
      <c r="B97" s="116"/>
      <c r="C97" s="116"/>
      <c r="D97" s="116"/>
      <c r="E97" s="116"/>
      <c r="F97" s="116"/>
      <c r="G97" s="116"/>
      <c r="H97" s="116"/>
      <c r="I97" s="116"/>
      <c r="J97" s="116"/>
      <c r="Z97" s="65"/>
      <c r="AA97" s="65"/>
      <c r="AB97" s="65"/>
      <c r="AC97" s="65"/>
      <c r="AD97" s="65"/>
      <c r="ES97" s="66"/>
      <c r="ET97" s="66"/>
      <c r="EU97" s="66"/>
      <c r="EV97" s="66"/>
      <c r="EW97" s="66"/>
    </row>
    <row r="98" spans="1:153" ht="12.75">
      <c r="A98" s="148"/>
      <c r="B98" s="116"/>
      <c r="C98" s="116"/>
      <c r="D98" s="116"/>
      <c r="E98" s="116"/>
      <c r="F98" s="116"/>
      <c r="G98" s="116"/>
      <c r="H98" s="116"/>
      <c r="I98" s="116"/>
      <c r="J98" s="116"/>
      <c r="Z98" s="65"/>
      <c r="AA98" s="65"/>
      <c r="AB98" s="65"/>
      <c r="AC98" s="65"/>
      <c r="AD98" s="65"/>
      <c r="ES98" s="66"/>
      <c r="ET98" s="66"/>
      <c r="EU98" s="66"/>
      <c r="EV98" s="66"/>
      <c r="EW98" s="66"/>
    </row>
    <row r="99" spans="1:153" ht="12.75">
      <c r="A99" s="148"/>
      <c r="B99" s="116"/>
      <c r="C99" s="116"/>
      <c r="D99" s="116"/>
      <c r="E99" s="116"/>
      <c r="F99" s="116"/>
      <c r="G99" s="116"/>
      <c r="H99" s="116"/>
      <c r="I99" s="116"/>
      <c r="J99" s="116"/>
      <c r="Z99" s="65"/>
      <c r="AA99" s="65"/>
      <c r="AB99" s="65"/>
      <c r="AC99" s="65"/>
      <c r="AD99" s="65"/>
      <c r="ES99" s="66"/>
      <c r="ET99" s="66"/>
      <c r="EU99" s="66"/>
      <c r="EV99" s="66"/>
      <c r="EW99" s="66"/>
    </row>
    <row r="100" spans="1:153" ht="12.75">
      <c r="A100" s="148"/>
      <c r="B100" s="116"/>
      <c r="C100" s="116"/>
      <c r="D100" s="116"/>
      <c r="E100" s="116"/>
      <c r="F100" s="116"/>
      <c r="G100" s="116"/>
      <c r="H100" s="116"/>
      <c r="I100" s="116"/>
      <c r="J100" s="116"/>
      <c r="Z100" s="65"/>
      <c r="AA100" s="65"/>
      <c r="AB100" s="65"/>
      <c r="AC100" s="65"/>
      <c r="AD100" s="65"/>
      <c r="ES100" s="66"/>
      <c r="ET100" s="66"/>
      <c r="EU100" s="66"/>
      <c r="EV100" s="66"/>
      <c r="EW100" s="66"/>
    </row>
    <row r="101" spans="1:153" ht="12.75">
      <c r="A101" s="148"/>
      <c r="B101" s="116"/>
      <c r="C101" s="116"/>
      <c r="D101" s="116"/>
      <c r="E101" s="116"/>
      <c r="F101" s="116"/>
      <c r="G101" s="116"/>
      <c r="H101" s="116"/>
      <c r="I101" s="116"/>
      <c r="J101" s="116"/>
      <c r="Z101" s="65"/>
      <c r="AA101" s="65"/>
      <c r="AB101" s="65"/>
      <c r="AC101" s="65"/>
      <c r="AD101" s="65"/>
      <c r="ES101" s="66"/>
      <c r="ET101" s="66"/>
      <c r="EU101" s="66"/>
      <c r="EV101" s="66"/>
      <c r="EW101" s="66"/>
    </row>
    <row r="102" spans="1:153" ht="12.75">
      <c r="A102" s="148"/>
      <c r="B102" s="116"/>
      <c r="C102" s="116"/>
      <c r="D102" s="116"/>
      <c r="E102" s="116"/>
      <c r="F102" s="116"/>
      <c r="G102" s="116"/>
      <c r="H102" s="116"/>
      <c r="I102" s="116"/>
      <c r="J102" s="116"/>
      <c r="Z102" s="65"/>
      <c r="AA102" s="65"/>
      <c r="AB102" s="65"/>
      <c r="AC102" s="65"/>
      <c r="AD102" s="65"/>
      <c r="ES102" s="66"/>
      <c r="ET102" s="66"/>
      <c r="EU102" s="66"/>
      <c r="EV102" s="66"/>
      <c r="EW102" s="66"/>
    </row>
    <row r="103" spans="1:153" ht="12.75">
      <c r="A103" s="148"/>
      <c r="B103" s="116"/>
      <c r="C103" s="116"/>
      <c r="D103" s="116"/>
      <c r="E103" s="116"/>
      <c r="F103" s="116"/>
      <c r="G103" s="116"/>
      <c r="H103" s="116"/>
      <c r="I103" s="116"/>
      <c r="J103" s="116"/>
      <c r="Z103" s="65"/>
      <c r="AA103" s="65"/>
      <c r="AB103" s="65"/>
      <c r="AC103" s="65"/>
      <c r="AD103" s="65"/>
      <c r="ES103" s="66"/>
      <c r="ET103" s="66"/>
      <c r="EU103" s="66"/>
      <c r="EV103" s="66"/>
      <c r="EW103" s="66"/>
    </row>
    <row r="104" spans="1:153" ht="12.75">
      <c r="A104" s="148"/>
      <c r="B104" s="116"/>
      <c r="C104" s="116"/>
      <c r="D104" s="116"/>
      <c r="E104" s="116"/>
      <c r="F104" s="116"/>
      <c r="G104" s="116"/>
      <c r="H104" s="116"/>
      <c r="I104" s="116"/>
      <c r="J104" s="116"/>
      <c r="Z104" s="65"/>
      <c r="AA104" s="65"/>
      <c r="AB104" s="65"/>
      <c r="AC104" s="65"/>
      <c r="AD104" s="65"/>
      <c r="ES104" s="66"/>
      <c r="ET104" s="66"/>
      <c r="EU104" s="66"/>
      <c r="EV104" s="66"/>
      <c r="EW104" s="66"/>
    </row>
    <row r="105" spans="1:153" ht="12.75">
      <c r="A105" s="148"/>
      <c r="B105" s="116"/>
      <c r="C105" s="116"/>
      <c r="D105" s="116"/>
      <c r="E105" s="116"/>
      <c r="F105" s="116"/>
      <c r="G105" s="116"/>
      <c r="H105" s="116"/>
      <c r="I105" s="116"/>
      <c r="J105" s="116"/>
      <c r="Z105" s="65"/>
      <c r="AA105" s="65"/>
      <c r="AB105" s="65"/>
      <c r="AC105" s="65"/>
      <c r="AD105" s="65"/>
      <c r="ES105" s="66"/>
      <c r="ET105" s="66"/>
      <c r="EU105" s="66"/>
      <c r="EV105" s="66"/>
      <c r="EW105" s="66"/>
    </row>
    <row r="106" spans="1:153" ht="12.75">
      <c r="A106" s="148"/>
      <c r="B106" s="116"/>
      <c r="C106" s="116"/>
      <c r="D106" s="116"/>
      <c r="E106" s="116"/>
      <c r="F106" s="116"/>
      <c r="G106" s="116"/>
      <c r="H106" s="116"/>
      <c r="I106" s="116"/>
      <c r="J106" s="116"/>
      <c r="Z106" s="65"/>
      <c r="AA106" s="65"/>
      <c r="AB106" s="65"/>
      <c r="AC106" s="65"/>
      <c r="AD106" s="65"/>
      <c r="ES106" s="66"/>
      <c r="ET106" s="66"/>
      <c r="EU106" s="66"/>
      <c r="EV106" s="66"/>
      <c r="EW106" s="66"/>
    </row>
    <row r="107" spans="1:153" ht="12.75">
      <c r="A107" s="148"/>
      <c r="B107" s="116"/>
      <c r="C107" s="116"/>
      <c r="D107" s="116"/>
      <c r="E107" s="116"/>
      <c r="F107" s="116"/>
      <c r="G107" s="116"/>
      <c r="H107" s="116"/>
      <c r="I107" s="116"/>
      <c r="J107" s="116"/>
      <c r="Z107" s="65"/>
      <c r="AA107" s="65"/>
      <c r="AB107" s="65"/>
      <c r="AC107" s="65"/>
      <c r="AD107" s="65"/>
      <c r="ES107" s="66"/>
      <c r="ET107" s="66"/>
      <c r="EU107" s="66"/>
      <c r="EV107" s="66"/>
      <c r="EW107" s="66"/>
    </row>
    <row r="108" spans="1:153" ht="12.75">
      <c r="A108" s="148"/>
      <c r="B108" s="116"/>
      <c r="C108" s="116"/>
      <c r="D108" s="116"/>
      <c r="E108" s="116"/>
      <c r="F108" s="116"/>
      <c r="G108" s="116"/>
      <c r="H108" s="116"/>
      <c r="I108" s="116"/>
      <c r="J108" s="116"/>
      <c r="Z108" s="65"/>
      <c r="AA108" s="65"/>
      <c r="AB108" s="65"/>
      <c r="AC108" s="65"/>
      <c r="AD108" s="65"/>
      <c r="ES108" s="66"/>
      <c r="ET108" s="66"/>
      <c r="EU108" s="66"/>
      <c r="EV108" s="66"/>
      <c r="EW108" s="66"/>
    </row>
    <row r="109" spans="1:153" ht="12.75">
      <c r="A109" s="148"/>
      <c r="B109" s="116"/>
      <c r="C109" s="116"/>
      <c r="D109" s="116"/>
      <c r="E109" s="116"/>
      <c r="F109" s="116"/>
      <c r="G109" s="116"/>
      <c r="H109" s="116"/>
      <c r="I109" s="116"/>
      <c r="J109" s="116"/>
      <c r="Z109" s="65"/>
      <c r="AA109" s="65"/>
      <c r="AB109" s="65"/>
      <c r="AC109" s="65"/>
      <c r="AD109" s="65"/>
      <c r="ES109" s="66"/>
      <c r="ET109" s="66"/>
      <c r="EU109" s="66"/>
      <c r="EV109" s="66"/>
      <c r="EW109" s="66"/>
    </row>
    <row r="110" spans="1:153" ht="12.75">
      <c r="A110" s="148"/>
      <c r="B110" s="116"/>
      <c r="C110" s="116"/>
      <c r="D110" s="116"/>
      <c r="E110" s="116"/>
      <c r="F110" s="116"/>
      <c r="G110" s="116"/>
      <c r="H110" s="116"/>
      <c r="I110" s="116"/>
      <c r="J110" s="116"/>
      <c r="Z110" s="65"/>
      <c r="AA110" s="65"/>
      <c r="AB110" s="65"/>
      <c r="AC110" s="65"/>
      <c r="AD110" s="65"/>
      <c r="ES110" s="66"/>
      <c r="ET110" s="66"/>
      <c r="EU110" s="66"/>
      <c r="EV110" s="66"/>
      <c r="EW110" s="66"/>
    </row>
    <row r="111" spans="1:153" ht="12.75">
      <c r="A111" s="148"/>
      <c r="B111" s="116"/>
      <c r="C111" s="116"/>
      <c r="D111" s="116"/>
      <c r="E111" s="116"/>
      <c r="F111" s="116"/>
      <c r="G111" s="116"/>
      <c r="H111" s="116"/>
      <c r="I111" s="116"/>
      <c r="J111" s="116"/>
      <c r="Z111" s="65"/>
      <c r="AA111" s="65"/>
      <c r="AB111" s="65"/>
      <c r="AC111" s="65"/>
      <c r="AD111" s="65"/>
      <c r="ES111" s="66"/>
      <c r="ET111" s="66"/>
      <c r="EU111" s="66"/>
      <c r="EV111" s="66"/>
      <c r="EW111" s="66"/>
    </row>
    <row r="112" spans="1:153" ht="12.75">
      <c r="A112" s="148"/>
      <c r="B112" s="116"/>
      <c r="C112" s="116"/>
      <c r="D112" s="116"/>
      <c r="E112" s="116"/>
      <c r="F112" s="116"/>
      <c r="G112" s="116"/>
      <c r="H112" s="116"/>
      <c r="I112" s="116"/>
      <c r="J112" s="116"/>
      <c r="Z112" s="65"/>
      <c r="AA112" s="65"/>
      <c r="AB112" s="65"/>
      <c r="AC112" s="65"/>
      <c r="AD112" s="65"/>
      <c r="ES112" s="66"/>
      <c r="ET112" s="66"/>
      <c r="EU112" s="66"/>
      <c r="EV112" s="66"/>
      <c r="EW112" s="66"/>
    </row>
    <row r="113" spans="1:153" ht="12.75">
      <c r="A113" s="148"/>
      <c r="B113" s="116"/>
      <c r="C113" s="116"/>
      <c r="D113" s="116"/>
      <c r="E113" s="116"/>
      <c r="F113" s="116"/>
      <c r="G113" s="116"/>
      <c r="H113" s="116"/>
      <c r="I113" s="116"/>
      <c r="J113" s="116"/>
      <c r="Z113" s="65"/>
      <c r="AA113" s="65"/>
      <c r="AB113" s="65"/>
      <c r="AC113" s="65"/>
      <c r="AD113" s="65"/>
      <c r="ES113" s="66"/>
      <c r="ET113" s="66"/>
      <c r="EU113" s="66"/>
      <c r="EV113" s="66"/>
      <c r="EW113" s="66"/>
    </row>
    <row r="114" spans="1:153" ht="12.75">
      <c r="A114" s="148"/>
      <c r="B114" s="116"/>
      <c r="C114" s="116"/>
      <c r="D114" s="116"/>
      <c r="E114" s="116"/>
      <c r="F114" s="116"/>
      <c r="G114" s="116"/>
      <c r="H114" s="116"/>
      <c r="I114" s="116"/>
      <c r="J114" s="116"/>
      <c r="Z114" s="65"/>
      <c r="AA114" s="65"/>
      <c r="AB114" s="65"/>
      <c r="AC114" s="65"/>
      <c r="AD114" s="65"/>
      <c r="ES114" s="66"/>
      <c r="ET114" s="66"/>
      <c r="EU114" s="66"/>
      <c r="EV114" s="66"/>
      <c r="EW114" s="66"/>
    </row>
    <row r="115" spans="1:153" ht="12.75">
      <c r="A115" s="148"/>
      <c r="B115" s="116"/>
      <c r="C115" s="116"/>
      <c r="D115" s="116"/>
      <c r="E115" s="116"/>
      <c r="F115" s="116"/>
      <c r="G115" s="116"/>
      <c r="H115" s="116"/>
      <c r="I115" s="116"/>
      <c r="J115" s="116"/>
      <c r="Z115" s="65"/>
      <c r="AA115" s="65"/>
      <c r="AB115" s="65"/>
      <c r="AC115" s="65"/>
      <c r="AD115" s="65"/>
      <c r="ES115" s="66"/>
      <c r="ET115" s="66"/>
      <c r="EU115" s="66"/>
      <c r="EV115" s="66"/>
      <c r="EW115" s="66"/>
    </row>
    <row r="116" spans="1:153" ht="12.75">
      <c r="A116" s="148"/>
      <c r="B116" s="116"/>
      <c r="C116" s="116"/>
      <c r="D116" s="116"/>
      <c r="E116" s="116"/>
      <c r="F116" s="116"/>
      <c r="G116" s="116"/>
      <c r="H116" s="116"/>
      <c r="I116" s="116"/>
      <c r="J116" s="116"/>
      <c r="Z116" s="65"/>
      <c r="AA116" s="65"/>
      <c r="AB116" s="65"/>
      <c r="AC116" s="65"/>
      <c r="AD116" s="65"/>
      <c r="ES116" s="66"/>
      <c r="ET116" s="66"/>
      <c r="EU116" s="66"/>
      <c r="EV116" s="66"/>
      <c r="EW116" s="66"/>
    </row>
    <row r="117" spans="1:153" ht="12.75">
      <c r="A117" s="148"/>
      <c r="B117" s="116"/>
      <c r="C117" s="116"/>
      <c r="D117" s="116"/>
      <c r="E117" s="116"/>
      <c r="F117" s="116"/>
      <c r="G117" s="116"/>
      <c r="H117" s="116"/>
      <c r="I117" s="116"/>
      <c r="J117" s="116"/>
      <c r="Z117" s="65"/>
      <c r="AA117" s="65"/>
      <c r="AB117" s="65"/>
      <c r="AC117" s="65"/>
      <c r="AD117" s="65"/>
      <c r="ES117" s="66"/>
      <c r="ET117" s="66"/>
      <c r="EU117" s="66"/>
      <c r="EV117" s="66"/>
      <c r="EW117" s="66"/>
    </row>
    <row r="118" spans="1:153" ht="12.75">
      <c r="A118" s="148"/>
      <c r="B118" s="116"/>
      <c r="C118" s="116"/>
      <c r="D118" s="116"/>
      <c r="E118" s="116"/>
      <c r="F118" s="116"/>
      <c r="G118" s="116"/>
      <c r="H118" s="116"/>
      <c r="I118" s="116"/>
      <c r="J118" s="116"/>
      <c r="Z118" s="65"/>
      <c r="AA118" s="65"/>
      <c r="AB118" s="65"/>
      <c r="AC118" s="65"/>
      <c r="AD118" s="65"/>
      <c r="ES118" s="66"/>
      <c r="ET118" s="66"/>
      <c r="EU118" s="66"/>
      <c r="EV118" s="66"/>
      <c r="EW118" s="66"/>
    </row>
    <row r="119" spans="1:153" ht="12.75">
      <c r="A119" s="148"/>
      <c r="B119" s="116"/>
      <c r="C119" s="116"/>
      <c r="D119" s="116"/>
      <c r="E119" s="116"/>
      <c r="F119" s="116"/>
      <c r="G119" s="116"/>
      <c r="H119" s="116"/>
      <c r="I119" s="116"/>
      <c r="J119" s="116"/>
      <c r="Z119" s="65"/>
      <c r="AA119" s="65"/>
      <c r="AB119" s="65"/>
      <c r="AC119" s="65"/>
      <c r="AD119" s="65"/>
      <c r="ES119" s="66"/>
      <c r="ET119" s="66"/>
      <c r="EU119" s="66"/>
      <c r="EV119" s="66"/>
      <c r="EW119" s="66"/>
    </row>
    <row r="120" spans="1:153" ht="12.75">
      <c r="A120" s="148"/>
      <c r="B120" s="116"/>
      <c r="C120" s="116"/>
      <c r="D120" s="116"/>
      <c r="E120" s="116"/>
      <c r="F120" s="116"/>
      <c r="G120" s="116"/>
      <c r="H120" s="116"/>
      <c r="I120" s="116"/>
      <c r="J120" s="116"/>
      <c r="Z120" s="65"/>
      <c r="AA120" s="65"/>
      <c r="AB120" s="65"/>
      <c r="AC120" s="65"/>
      <c r="AD120" s="65"/>
      <c r="ES120" s="66"/>
      <c r="ET120" s="66"/>
      <c r="EU120" s="66"/>
      <c r="EV120" s="66"/>
      <c r="EW120" s="66"/>
    </row>
    <row r="121" spans="1:153" ht="12.75">
      <c r="A121" s="148"/>
      <c r="B121" s="116"/>
      <c r="C121" s="116"/>
      <c r="D121" s="116"/>
      <c r="E121" s="116"/>
      <c r="F121" s="116"/>
      <c r="G121" s="116"/>
      <c r="H121" s="116"/>
      <c r="I121" s="116"/>
      <c r="J121" s="116"/>
      <c r="Z121" s="65"/>
      <c r="AA121" s="65"/>
      <c r="AB121" s="65"/>
      <c r="AC121" s="65"/>
      <c r="AD121" s="65"/>
      <c r="ES121" s="66"/>
      <c r="ET121" s="66"/>
      <c r="EU121" s="66"/>
      <c r="EV121" s="66"/>
      <c r="EW121" s="66"/>
    </row>
    <row r="122" spans="1:153" ht="12.75">
      <c r="A122" s="148"/>
      <c r="B122" s="116"/>
      <c r="C122" s="116"/>
      <c r="D122" s="116"/>
      <c r="E122" s="116"/>
      <c r="F122" s="116"/>
      <c r="G122" s="116"/>
      <c r="H122" s="116"/>
      <c r="I122" s="116"/>
      <c r="J122" s="116"/>
      <c r="Z122" s="65"/>
      <c r="AA122" s="65"/>
      <c r="AB122" s="65"/>
      <c r="AC122" s="65"/>
      <c r="AD122" s="65"/>
      <c r="ES122" s="66"/>
      <c r="ET122" s="66"/>
      <c r="EU122" s="66"/>
      <c r="EV122" s="66"/>
      <c r="EW122" s="66"/>
    </row>
    <row r="123" spans="1:153" ht="12.75">
      <c r="A123" s="148"/>
      <c r="B123" s="116"/>
      <c r="C123" s="116"/>
      <c r="D123" s="116"/>
      <c r="E123" s="116"/>
      <c r="F123" s="116"/>
      <c r="G123" s="116"/>
      <c r="H123" s="116"/>
      <c r="I123" s="116"/>
      <c r="J123" s="116"/>
      <c r="Z123" s="65"/>
      <c r="AA123" s="65"/>
      <c r="AB123" s="65"/>
      <c r="AC123" s="65"/>
      <c r="AD123" s="65"/>
      <c r="ES123" s="66"/>
      <c r="ET123" s="66"/>
      <c r="EU123" s="66"/>
      <c r="EV123" s="66"/>
      <c r="EW123" s="66"/>
    </row>
    <row r="124" spans="1:153" ht="12.75">
      <c r="A124" s="148"/>
      <c r="B124" s="116"/>
      <c r="C124" s="116"/>
      <c r="D124" s="116"/>
      <c r="E124" s="116"/>
      <c r="F124" s="116"/>
      <c r="G124" s="116"/>
      <c r="H124" s="116"/>
      <c r="I124" s="116"/>
      <c r="J124" s="116"/>
      <c r="Z124" s="65"/>
      <c r="AA124" s="65"/>
      <c r="AB124" s="65"/>
      <c r="AC124" s="65"/>
      <c r="AD124" s="65"/>
      <c r="ES124" s="66"/>
      <c r="ET124" s="66"/>
      <c r="EU124" s="66"/>
      <c r="EV124" s="66"/>
      <c r="EW124" s="66"/>
    </row>
    <row r="125" spans="1:153" ht="12.75">
      <c r="A125" s="148"/>
      <c r="B125" s="116"/>
      <c r="C125" s="116"/>
      <c r="D125" s="116"/>
      <c r="E125" s="116"/>
      <c r="F125" s="116"/>
      <c r="G125" s="116"/>
      <c r="H125" s="116"/>
      <c r="I125" s="116"/>
      <c r="J125" s="116"/>
      <c r="Z125" s="65"/>
      <c r="AA125" s="65"/>
      <c r="AB125" s="65"/>
      <c r="AC125" s="65"/>
      <c r="AD125" s="65"/>
      <c r="ES125" s="66"/>
      <c r="ET125" s="66"/>
      <c r="EU125" s="66"/>
      <c r="EV125" s="66"/>
      <c r="EW125" s="66"/>
    </row>
    <row r="126" spans="1:153" ht="12.75">
      <c r="A126" s="148"/>
      <c r="B126" s="116"/>
      <c r="C126" s="116"/>
      <c r="D126" s="116"/>
      <c r="E126" s="116"/>
      <c r="F126" s="116"/>
      <c r="G126" s="116"/>
      <c r="H126" s="116"/>
      <c r="I126" s="116"/>
      <c r="J126" s="116"/>
      <c r="Z126" s="65"/>
      <c r="AA126" s="65"/>
      <c r="AB126" s="65"/>
      <c r="AC126" s="65"/>
      <c r="AD126" s="65"/>
      <c r="ES126" s="66"/>
      <c r="ET126" s="66"/>
      <c r="EU126" s="66"/>
      <c r="EV126" s="66"/>
      <c r="EW126" s="66"/>
    </row>
    <row r="127" spans="1:153" ht="12.75">
      <c r="A127" s="148"/>
      <c r="B127" s="116"/>
      <c r="C127" s="116"/>
      <c r="D127" s="116"/>
      <c r="E127" s="116"/>
      <c r="F127" s="116"/>
      <c r="G127" s="116"/>
      <c r="H127" s="116"/>
      <c r="I127" s="116"/>
      <c r="J127" s="116"/>
      <c r="Z127" s="65"/>
      <c r="AA127" s="65"/>
      <c r="AB127" s="65"/>
      <c r="AC127" s="65"/>
      <c r="AD127" s="65"/>
      <c r="ES127" s="66"/>
      <c r="ET127" s="66"/>
      <c r="EU127" s="66"/>
      <c r="EV127" s="66"/>
      <c r="EW127" s="66"/>
    </row>
    <row r="128" spans="1:153" ht="12.75">
      <c r="A128" s="148"/>
      <c r="B128" s="116"/>
      <c r="C128" s="116"/>
      <c r="D128" s="116"/>
      <c r="E128" s="116"/>
      <c r="F128" s="116"/>
      <c r="G128" s="116"/>
      <c r="H128" s="116"/>
      <c r="I128" s="116"/>
      <c r="J128" s="116"/>
      <c r="Z128" s="65"/>
      <c r="AA128" s="65"/>
      <c r="AB128" s="65"/>
      <c r="AC128" s="65"/>
      <c r="AD128" s="65"/>
      <c r="ES128" s="66"/>
      <c r="ET128" s="66"/>
      <c r="EU128" s="66"/>
      <c r="EV128" s="66"/>
      <c r="EW128" s="66"/>
    </row>
    <row r="129" spans="1:153" ht="12.75">
      <c r="A129" s="148"/>
      <c r="B129" s="116"/>
      <c r="C129" s="116"/>
      <c r="D129" s="116"/>
      <c r="E129" s="116"/>
      <c r="F129" s="116"/>
      <c r="G129" s="116"/>
      <c r="H129" s="116"/>
      <c r="I129" s="116"/>
      <c r="J129" s="116"/>
      <c r="Z129" s="65"/>
      <c r="AA129" s="65"/>
      <c r="AB129" s="65"/>
      <c r="AC129" s="65"/>
      <c r="AD129" s="65"/>
      <c r="ES129" s="66"/>
      <c r="ET129" s="66"/>
      <c r="EU129" s="66"/>
      <c r="EV129" s="66"/>
      <c r="EW129" s="66"/>
    </row>
    <row r="130" spans="1:153" ht="12.75">
      <c r="A130" s="148"/>
      <c r="B130" s="116"/>
      <c r="C130" s="116"/>
      <c r="D130" s="116"/>
      <c r="E130" s="116"/>
      <c r="F130" s="116"/>
      <c r="G130" s="116"/>
      <c r="H130" s="116"/>
      <c r="I130" s="116"/>
      <c r="J130" s="116"/>
      <c r="Z130" s="65"/>
      <c r="AA130" s="65"/>
      <c r="AB130" s="65"/>
      <c r="AC130" s="65"/>
      <c r="AD130" s="65"/>
      <c r="ES130" s="66"/>
      <c r="ET130" s="66"/>
      <c r="EU130" s="66"/>
      <c r="EV130" s="66"/>
      <c r="EW130" s="66"/>
    </row>
    <row r="131" spans="1:153" ht="12.75">
      <c r="A131" s="148"/>
      <c r="B131" s="116"/>
      <c r="C131" s="116"/>
      <c r="D131" s="116"/>
      <c r="E131" s="116"/>
      <c r="F131" s="116"/>
      <c r="G131" s="116"/>
      <c r="H131" s="116"/>
      <c r="I131" s="116"/>
      <c r="J131" s="116"/>
      <c r="Z131" s="65"/>
      <c r="AA131" s="65"/>
      <c r="AB131" s="65"/>
      <c r="AC131" s="65"/>
      <c r="AD131" s="65"/>
      <c r="ES131" s="66"/>
      <c r="ET131" s="66"/>
      <c r="EU131" s="66"/>
      <c r="EV131" s="66"/>
      <c r="EW131" s="66"/>
    </row>
    <row r="132" spans="1:153" ht="12.75">
      <c r="A132" s="148"/>
      <c r="B132" s="116"/>
      <c r="C132" s="116"/>
      <c r="D132" s="116"/>
      <c r="E132" s="116"/>
      <c r="F132" s="116"/>
      <c r="G132" s="116"/>
      <c r="H132" s="116"/>
      <c r="I132" s="116"/>
      <c r="J132" s="116"/>
      <c r="Z132" s="65"/>
      <c r="AA132" s="65"/>
      <c r="AB132" s="65"/>
      <c r="AC132" s="65"/>
      <c r="AD132" s="65"/>
      <c r="ES132" s="66"/>
      <c r="ET132" s="66"/>
      <c r="EU132" s="66"/>
      <c r="EV132" s="66"/>
      <c r="EW132" s="66"/>
    </row>
    <row r="133" spans="1:153" ht="12.75">
      <c r="A133" s="148"/>
      <c r="B133" s="116"/>
      <c r="C133" s="116"/>
      <c r="D133" s="116"/>
      <c r="E133" s="116"/>
      <c r="F133" s="116"/>
      <c r="G133" s="116"/>
      <c r="H133" s="116"/>
      <c r="I133" s="116"/>
      <c r="J133" s="116"/>
      <c r="Z133" s="65"/>
      <c r="AA133" s="65"/>
      <c r="AB133" s="65"/>
      <c r="AC133" s="65"/>
      <c r="AD133" s="65"/>
      <c r="ES133" s="66"/>
      <c r="ET133" s="66"/>
      <c r="EU133" s="66"/>
      <c r="EV133" s="66"/>
      <c r="EW133" s="66"/>
    </row>
    <row r="134" spans="1:153" ht="12.75">
      <c r="A134" s="148"/>
      <c r="B134" s="116"/>
      <c r="C134" s="116"/>
      <c r="D134" s="116"/>
      <c r="E134" s="116"/>
      <c r="F134" s="116"/>
      <c r="G134" s="116"/>
      <c r="H134" s="116"/>
      <c r="I134" s="116"/>
      <c r="J134" s="116"/>
      <c r="Z134" s="65"/>
      <c r="AA134" s="65"/>
      <c r="AB134" s="65"/>
      <c r="AC134" s="65"/>
      <c r="AD134" s="65"/>
      <c r="ES134" s="66"/>
      <c r="ET134" s="66"/>
      <c r="EU134" s="66"/>
      <c r="EV134" s="66"/>
      <c r="EW134" s="66"/>
    </row>
    <row r="135" spans="1:153" ht="12.75">
      <c r="A135" s="148"/>
      <c r="B135" s="116"/>
      <c r="C135" s="116"/>
      <c r="D135" s="116"/>
      <c r="E135" s="116"/>
      <c r="F135" s="116"/>
      <c r="G135" s="116"/>
      <c r="H135" s="116"/>
      <c r="I135" s="116"/>
      <c r="J135" s="116"/>
      <c r="Z135" s="65"/>
      <c r="AA135" s="65"/>
      <c r="AB135" s="65"/>
      <c r="AC135" s="65"/>
      <c r="AD135" s="65"/>
      <c r="ES135" s="66"/>
      <c r="ET135" s="66"/>
      <c r="EU135" s="66"/>
      <c r="EV135" s="66"/>
      <c r="EW135" s="66"/>
    </row>
    <row r="136" spans="1:153" ht="12.75">
      <c r="A136" s="148"/>
      <c r="B136" s="116"/>
      <c r="C136" s="116"/>
      <c r="D136" s="116"/>
      <c r="E136" s="116"/>
      <c r="F136" s="116"/>
      <c r="G136" s="116"/>
      <c r="H136" s="116"/>
      <c r="I136" s="116"/>
      <c r="J136" s="116"/>
      <c r="Z136" s="65"/>
      <c r="AA136" s="65"/>
      <c r="AB136" s="65"/>
      <c r="AC136" s="65"/>
      <c r="AD136" s="65"/>
      <c r="ES136" s="66"/>
      <c r="ET136" s="66"/>
      <c r="EU136" s="66"/>
      <c r="EV136" s="66"/>
      <c r="EW136" s="66"/>
    </row>
    <row r="137" spans="1:153" ht="12.75">
      <c r="A137" s="148"/>
      <c r="B137" s="116"/>
      <c r="C137" s="116"/>
      <c r="D137" s="116"/>
      <c r="E137" s="116"/>
      <c r="F137" s="116"/>
      <c r="G137" s="116"/>
      <c r="H137" s="116"/>
      <c r="I137" s="116"/>
      <c r="J137" s="116"/>
      <c r="Z137" s="65"/>
      <c r="AA137" s="65"/>
      <c r="AB137" s="65"/>
      <c r="AC137" s="65"/>
      <c r="AD137" s="65"/>
      <c r="ES137" s="66"/>
      <c r="ET137" s="66"/>
      <c r="EU137" s="66"/>
      <c r="EV137" s="66"/>
      <c r="EW137" s="66"/>
    </row>
    <row r="138" spans="1:153" ht="12.75">
      <c r="A138" s="148"/>
      <c r="B138" s="116"/>
      <c r="C138" s="116"/>
      <c r="D138" s="116"/>
      <c r="E138" s="116"/>
      <c r="F138" s="116"/>
      <c r="G138" s="116"/>
      <c r="H138" s="116"/>
      <c r="I138" s="116"/>
      <c r="J138" s="116"/>
      <c r="Z138" s="65"/>
      <c r="AA138" s="65"/>
      <c r="AB138" s="65"/>
      <c r="AC138" s="65"/>
      <c r="AD138" s="65"/>
      <c r="ES138" s="66"/>
      <c r="ET138" s="66"/>
      <c r="EU138" s="66"/>
      <c r="EV138" s="66"/>
      <c r="EW138" s="66"/>
    </row>
    <row r="139" spans="1:153" ht="12.75">
      <c r="A139" s="148"/>
      <c r="B139" s="116"/>
      <c r="C139" s="116"/>
      <c r="D139" s="116"/>
      <c r="E139" s="116"/>
      <c r="F139" s="116"/>
      <c r="G139" s="116"/>
      <c r="H139" s="116"/>
      <c r="I139" s="116"/>
      <c r="J139" s="116"/>
      <c r="Z139" s="65"/>
      <c r="AA139" s="65"/>
      <c r="AB139" s="65"/>
      <c r="AC139" s="65"/>
      <c r="AD139" s="65"/>
      <c r="ES139" s="66"/>
      <c r="ET139" s="66"/>
      <c r="EU139" s="66"/>
      <c r="EV139" s="66"/>
      <c r="EW139" s="66"/>
    </row>
    <row r="140" spans="1:153" ht="12.75">
      <c r="A140" s="148"/>
      <c r="B140" s="116"/>
      <c r="C140" s="116"/>
      <c r="D140" s="116"/>
      <c r="E140" s="116"/>
      <c r="F140" s="116"/>
      <c r="G140" s="116"/>
      <c r="H140" s="116"/>
      <c r="I140" s="116"/>
      <c r="J140" s="116"/>
      <c r="Z140" s="65"/>
      <c r="AA140" s="65"/>
      <c r="AB140" s="65"/>
      <c r="AC140" s="65"/>
      <c r="AD140" s="65"/>
      <c r="ES140" s="66"/>
      <c r="ET140" s="66"/>
      <c r="EU140" s="66"/>
      <c r="EV140" s="66"/>
      <c r="EW140" s="66"/>
    </row>
    <row r="141" spans="1:153" ht="12.75">
      <c r="A141" s="148"/>
      <c r="B141" s="116"/>
      <c r="C141" s="116"/>
      <c r="D141" s="116"/>
      <c r="E141" s="116"/>
      <c r="F141" s="116"/>
      <c r="G141" s="116"/>
      <c r="H141" s="116"/>
      <c r="I141" s="116"/>
      <c r="J141" s="116"/>
      <c r="Z141" s="65"/>
      <c r="AA141" s="65"/>
      <c r="AB141" s="65"/>
      <c r="AC141" s="65"/>
      <c r="AD141" s="65"/>
      <c r="ES141" s="66"/>
      <c r="ET141" s="66"/>
      <c r="EU141" s="66"/>
      <c r="EV141" s="66"/>
      <c r="EW141" s="66"/>
    </row>
    <row r="142" spans="1:153" ht="12.75">
      <c r="A142" s="148"/>
      <c r="B142" s="116"/>
      <c r="C142" s="116"/>
      <c r="D142" s="116"/>
      <c r="E142" s="116"/>
      <c r="F142" s="116"/>
      <c r="G142" s="116"/>
      <c r="H142" s="116"/>
      <c r="I142" s="116"/>
      <c r="J142" s="116"/>
      <c r="Z142" s="65"/>
      <c r="AA142" s="65"/>
      <c r="AB142" s="65"/>
      <c r="AC142" s="65"/>
      <c r="AD142" s="65"/>
      <c r="ES142" s="66"/>
      <c r="ET142" s="66"/>
      <c r="EU142" s="66"/>
      <c r="EV142" s="66"/>
      <c r="EW142" s="66"/>
    </row>
    <row r="143" spans="1:153" ht="12.75">
      <c r="A143" s="148"/>
      <c r="B143" s="116"/>
      <c r="C143" s="116"/>
      <c r="D143" s="116"/>
      <c r="E143" s="116"/>
      <c r="F143" s="116"/>
      <c r="G143" s="116"/>
      <c r="H143" s="116"/>
      <c r="I143" s="116"/>
      <c r="J143" s="116"/>
      <c r="Z143" s="65"/>
      <c r="AA143" s="65"/>
      <c r="AB143" s="65"/>
      <c r="AC143" s="65"/>
      <c r="AD143" s="65"/>
      <c r="ES143" s="66"/>
      <c r="ET143" s="66"/>
      <c r="EU143" s="66"/>
      <c r="EV143" s="66"/>
      <c r="EW143" s="66"/>
    </row>
    <row r="144" spans="1:153" ht="12.75">
      <c r="A144" s="148"/>
      <c r="B144" s="116"/>
      <c r="C144" s="116"/>
      <c r="D144" s="116"/>
      <c r="E144" s="116"/>
      <c r="F144" s="116"/>
      <c r="G144" s="116"/>
      <c r="H144" s="116"/>
      <c r="I144" s="116"/>
      <c r="J144" s="116"/>
      <c r="Z144" s="65"/>
      <c r="AA144" s="65"/>
      <c r="AB144" s="65"/>
      <c r="AC144" s="65"/>
      <c r="AD144" s="65"/>
      <c r="ES144" s="66"/>
      <c r="ET144" s="66"/>
      <c r="EU144" s="66"/>
      <c r="EV144" s="66"/>
      <c r="EW144" s="66"/>
    </row>
    <row r="145" spans="1:153" ht="12.75">
      <c r="A145" s="148"/>
      <c r="B145" s="116"/>
      <c r="C145" s="116"/>
      <c r="D145" s="116"/>
      <c r="E145" s="116"/>
      <c r="F145" s="116"/>
      <c r="G145" s="116"/>
      <c r="H145" s="116"/>
      <c r="I145" s="116"/>
      <c r="J145" s="116"/>
      <c r="Z145" s="65"/>
      <c r="AA145" s="65"/>
      <c r="AB145" s="65"/>
      <c r="AC145" s="65"/>
      <c r="AD145" s="65"/>
      <c r="ES145" s="66"/>
      <c r="ET145" s="66"/>
      <c r="EU145" s="66"/>
      <c r="EV145" s="66"/>
      <c r="EW145" s="66"/>
    </row>
    <row r="146" spans="1:153" ht="12.75">
      <c r="A146" s="148"/>
      <c r="B146" s="116"/>
      <c r="C146" s="116"/>
      <c r="D146" s="116"/>
      <c r="E146" s="116"/>
      <c r="F146" s="116"/>
      <c r="G146" s="116"/>
      <c r="H146" s="116"/>
      <c r="I146" s="116"/>
      <c r="J146" s="116"/>
      <c r="Z146" s="65"/>
      <c r="AA146" s="65"/>
      <c r="AB146" s="65"/>
      <c r="AC146" s="65"/>
      <c r="AD146" s="65"/>
      <c r="ES146" s="66"/>
      <c r="ET146" s="66"/>
      <c r="EU146" s="66"/>
      <c r="EV146" s="66"/>
      <c r="EW146" s="66"/>
    </row>
    <row r="147" spans="1:153" ht="12.75">
      <c r="A147" s="148"/>
      <c r="B147" s="116"/>
      <c r="C147" s="116"/>
      <c r="D147" s="116"/>
      <c r="E147" s="116"/>
      <c r="F147" s="116"/>
      <c r="G147" s="116"/>
      <c r="H147" s="116"/>
      <c r="I147" s="116"/>
      <c r="J147" s="116"/>
      <c r="Z147" s="65"/>
      <c r="AA147" s="65"/>
      <c r="AB147" s="65"/>
      <c r="AC147" s="65"/>
      <c r="AD147" s="65"/>
      <c r="ES147" s="66"/>
      <c r="ET147" s="66"/>
      <c r="EU147" s="66"/>
      <c r="EV147" s="66"/>
      <c r="EW147" s="66"/>
    </row>
    <row r="148" spans="1:153" ht="12.75">
      <c r="A148" s="148"/>
      <c r="B148" s="116"/>
      <c r="C148" s="116"/>
      <c r="D148" s="116"/>
      <c r="E148" s="116"/>
      <c r="F148" s="116"/>
      <c r="G148" s="116"/>
      <c r="H148" s="116"/>
      <c r="I148" s="116"/>
      <c r="J148" s="116"/>
      <c r="Z148" s="65"/>
      <c r="AA148" s="65"/>
      <c r="AB148" s="65"/>
      <c r="AC148" s="65"/>
      <c r="AD148" s="65"/>
      <c r="ES148" s="66"/>
      <c r="ET148" s="66"/>
      <c r="EU148" s="66"/>
      <c r="EV148" s="66"/>
      <c r="EW148" s="66"/>
    </row>
    <row r="149" spans="1:153" ht="12.75">
      <c r="A149" s="148"/>
      <c r="B149" s="116"/>
      <c r="C149" s="116"/>
      <c r="D149" s="116"/>
      <c r="E149" s="116"/>
      <c r="F149" s="116"/>
      <c r="G149" s="116"/>
      <c r="H149" s="116"/>
      <c r="I149" s="116"/>
      <c r="J149" s="116"/>
      <c r="Z149" s="65"/>
      <c r="AA149" s="65"/>
      <c r="AB149" s="65"/>
      <c r="AC149" s="65"/>
      <c r="AD149" s="65"/>
      <c r="ES149" s="66"/>
      <c r="ET149" s="66"/>
      <c r="EU149" s="66"/>
      <c r="EV149" s="66"/>
      <c r="EW149" s="66"/>
    </row>
    <row r="150" spans="1:153" ht="12.75">
      <c r="A150" s="148"/>
      <c r="B150" s="116"/>
      <c r="C150" s="116"/>
      <c r="D150" s="116"/>
      <c r="E150" s="116"/>
      <c r="F150" s="116"/>
      <c r="G150" s="116"/>
      <c r="H150" s="116"/>
      <c r="I150" s="116"/>
      <c r="J150" s="116"/>
      <c r="Z150" s="65"/>
      <c r="AA150" s="65"/>
      <c r="AB150" s="65"/>
      <c r="AC150" s="65"/>
      <c r="AD150" s="65"/>
      <c r="ES150" s="66"/>
      <c r="ET150" s="66"/>
      <c r="EU150" s="66"/>
      <c r="EV150" s="66"/>
      <c r="EW150" s="66"/>
    </row>
    <row r="151" spans="1:153" ht="12.75">
      <c r="A151" s="148"/>
      <c r="B151" s="116"/>
      <c r="C151" s="116"/>
      <c r="D151" s="116"/>
      <c r="E151" s="116"/>
      <c r="F151" s="116"/>
      <c r="G151" s="116"/>
      <c r="H151" s="116"/>
      <c r="I151" s="116"/>
      <c r="J151" s="116"/>
      <c r="Z151" s="65"/>
      <c r="AA151" s="65"/>
      <c r="AB151" s="65"/>
      <c r="AC151" s="65"/>
      <c r="AD151" s="65"/>
      <c r="ES151" s="66"/>
      <c r="ET151" s="66"/>
      <c r="EU151" s="66"/>
      <c r="EV151" s="66"/>
      <c r="EW151" s="66"/>
    </row>
    <row r="152" spans="1:153" ht="12.75">
      <c r="A152" s="148"/>
      <c r="B152" s="116"/>
      <c r="C152" s="116"/>
      <c r="D152" s="116"/>
      <c r="E152" s="116"/>
      <c r="F152" s="116"/>
      <c r="G152" s="116"/>
      <c r="H152" s="116"/>
      <c r="I152" s="116"/>
      <c r="J152" s="116"/>
      <c r="Z152" s="65"/>
      <c r="AA152" s="65"/>
      <c r="AB152" s="65"/>
      <c r="AC152" s="65"/>
      <c r="AD152" s="65"/>
      <c r="ES152" s="66"/>
      <c r="ET152" s="66"/>
      <c r="EU152" s="66"/>
      <c r="EV152" s="66"/>
      <c r="EW152" s="66"/>
    </row>
    <row r="153" spans="1:153" ht="12.75">
      <c r="A153" s="148"/>
      <c r="B153" s="116"/>
      <c r="C153" s="116"/>
      <c r="D153" s="116"/>
      <c r="E153" s="116"/>
      <c r="F153" s="116"/>
      <c r="G153" s="116"/>
      <c r="H153" s="116"/>
      <c r="I153" s="116"/>
      <c r="J153" s="116"/>
      <c r="Z153" s="65"/>
      <c r="AA153" s="65"/>
      <c r="AB153" s="65"/>
      <c r="AC153" s="65"/>
      <c r="AD153" s="65"/>
      <c r="ES153" s="66"/>
      <c r="ET153" s="66"/>
      <c r="EU153" s="66"/>
      <c r="EV153" s="66"/>
      <c r="EW153" s="66"/>
    </row>
    <row r="154" spans="1:153" ht="12.75">
      <c r="A154" s="148"/>
      <c r="B154" s="116"/>
      <c r="C154" s="116"/>
      <c r="D154" s="116"/>
      <c r="E154" s="116"/>
      <c r="F154" s="116"/>
      <c r="G154" s="116"/>
      <c r="H154" s="116"/>
      <c r="I154" s="116"/>
      <c r="J154" s="116"/>
      <c r="Z154" s="65"/>
      <c r="AA154" s="65"/>
      <c r="AB154" s="65"/>
      <c r="AC154" s="65"/>
      <c r="AD154" s="65"/>
      <c r="ES154" s="66"/>
      <c r="ET154" s="66"/>
      <c r="EU154" s="66"/>
      <c r="EV154" s="66"/>
      <c r="EW154" s="66"/>
    </row>
    <row r="155" spans="1:153" ht="12.75">
      <c r="A155" s="148"/>
      <c r="B155" s="116"/>
      <c r="C155" s="116"/>
      <c r="D155" s="116"/>
      <c r="E155" s="116"/>
      <c r="F155" s="116"/>
      <c r="G155" s="116"/>
      <c r="H155" s="116"/>
      <c r="I155" s="116"/>
      <c r="J155" s="116"/>
      <c r="Z155" s="65"/>
      <c r="AA155" s="65"/>
      <c r="AB155" s="65"/>
      <c r="AC155" s="65"/>
      <c r="AD155" s="65"/>
      <c r="ES155" s="66"/>
      <c r="ET155" s="66"/>
      <c r="EU155" s="66"/>
      <c r="EV155" s="66"/>
      <c r="EW155" s="66"/>
    </row>
    <row r="156" spans="1:153" ht="12.75">
      <c r="A156" s="148"/>
      <c r="B156" s="116"/>
      <c r="C156" s="116"/>
      <c r="D156" s="116"/>
      <c r="E156" s="116"/>
      <c r="F156" s="116"/>
      <c r="G156" s="116"/>
      <c r="H156" s="116"/>
      <c r="I156" s="116"/>
      <c r="J156" s="116"/>
      <c r="Z156" s="65"/>
      <c r="AA156" s="65"/>
      <c r="AB156" s="65"/>
      <c r="AC156" s="65"/>
      <c r="AD156" s="65"/>
      <c r="ES156" s="66"/>
      <c r="ET156" s="66"/>
      <c r="EU156" s="66"/>
      <c r="EV156" s="66"/>
      <c r="EW156" s="66"/>
    </row>
    <row r="157" spans="1:153" ht="12.75">
      <c r="A157" s="148"/>
      <c r="B157" s="116"/>
      <c r="C157" s="116"/>
      <c r="D157" s="116"/>
      <c r="E157" s="116"/>
      <c r="F157" s="116"/>
      <c r="G157" s="116"/>
      <c r="H157" s="116"/>
      <c r="I157" s="116"/>
      <c r="J157" s="116"/>
      <c r="Z157" s="65"/>
      <c r="AA157" s="65"/>
      <c r="AB157" s="65"/>
      <c r="AC157" s="65"/>
      <c r="AD157" s="65"/>
      <c r="ES157" s="66"/>
      <c r="ET157" s="66"/>
      <c r="EU157" s="66"/>
      <c r="EV157" s="66"/>
      <c r="EW157" s="66"/>
    </row>
    <row r="158" spans="1:153" ht="12.75">
      <c r="A158" s="148"/>
      <c r="B158" s="116"/>
      <c r="C158" s="116"/>
      <c r="D158" s="116"/>
      <c r="E158" s="116"/>
      <c r="F158" s="116"/>
      <c r="G158" s="116"/>
      <c r="H158" s="116"/>
      <c r="I158" s="116"/>
      <c r="J158" s="116"/>
      <c r="Z158" s="65"/>
      <c r="AA158" s="65"/>
      <c r="AB158" s="65"/>
      <c r="AC158" s="65"/>
      <c r="AD158" s="65"/>
      <c r="ES158" s="66"/>
      <c r="ET158" s="66"/>
      <c r="EU158" s="66"/>
      <c r="EV158" s="66"/>
      <c r="EW158" s="66"/>
    </row>
    <row r="159" spans="1:153" ht="12.75">
      <c r="A159" s="148"/>
      <c r="B159" s="116"/>
      <c r="C159" s="116"/>
      <c r="D159" s="116"/>
      <c r="E159" s="116"/>
      <c r="F159" s="116"/>
      <c r="G159" s="116"/>
      <c r="H159" s="116"/>
      <c r="I159" s="116"/>
      <c r="J159" s="116"/>
      <c r="Z159" s="65"/>
      <c r="AA159" s="65"/>
      <c r="AB159" s="65"/>
      <c r="AC159" s="65"/>
      <c r="AD159" s="65"/>
      <c r="ES159" s="66"/>
      <c r="ET159" s="66"/>
      <c r="EU159" s="66"/>
      <c r="EV159" s="66"/>
      <c r="EW159" s="66"/>
    </row>
    <row r="160" spans="1:153" ht="12.75">
      <c r="A160" s="148"/>
      <c r="B160" s="116"/>
      <c r="C160" s="116"/>
      <c r="D160" s="116"/>
      <c r="E160" s="116"/>
      <c r="F160" s="116"/>
      <c r="G160" s="116"/>
      <c r="H160" s="116"/>
      <c r="I160" s="116"/>
      <c r="J160" s="116"/>
      <c r="Z160" s="65"/>
      <c r="AA160" s="65"/>
      <c r="AB160" s="65"/>
      <c r="AC160" s="65"/>
      <c r="AD160" s="65"/>
      <c r="ES160" s="66"/>
      <c r="ET160" s="66"/>
      <c r="EU160" s="66"/>
      <c r="EV160" s="66"/>
      <c r="EW160" s="66"/>
    </row>
    <row r="161" spans="1:153" ht="12.75">
      <c r="A161" s="148"/>
      <c r="B161" s="116"/>
      <c r="C161" s="116"/>
      <c r="D161" s="116"/>
      <c r="E161" s="116"/>
      <c r="F161" s="116"/>
      <c r="G161" s="116"/>
      <c r="H161" s="116"/>
      <c r="I161" s="116"/>
      <c r="J161" s="116"/>
      <c r="Z161" s="65"/>
      <c r="AA161" s="65"/>
      <c r="AB161" s="65"/>
      <c r="AC161" s="65"/>
      <c r="AD161" s="65"/>
      <c r="ES161" s="66"/>
      <c r="ET161" s="66"/>
      <c r="EU161" s="66"/>
      <c r="EV161" s="66"/>
      <c r="EW161" s="66"/>
    </row>
    <row r="162" spans="1:153" ht="12.75">
      <c r="A162" s="148"/>
      <c r="B162" s="116"/>
      <c r="C162" s="116"/>
      <c r="D162" s="116"/>
      <c r="E162" s="116"/>
      <c r="F162" s="116"/>
      <c r="G162" s="116"/>
      <c r="H162" s="116"/>
      <c r="I162" s="116"/>
      <c r="J162" s="116"/>
      <c r="Z162" s="65"/>
      <c r="AA162" s="65"/>
      <c r="AB162" s="65"/>
      <c r="AC162" s="65"/>
      <c r="AD162" s="65"/>
      <c r="ES162" s="66"/>
      <c r="ET162" s="66"/>
      <c r="EU162" s="66"/>
      <c r="EV162" s="66"/>
      <c r="EW162" s="66"/>
    </row>
    <row r="163" spans="1:153" ht="12.75">
      <c r="A163" s="148"/>
      <c r="B163" s="116"/>
      <c r="C163" s="116"/>
      <c r="D163" s="116"/>
      <c r="E163" s="116"/>
      <c r="F163" s="116"/>
      <c r="G163" s="116"/>
      <c r="H163" s="116"/>
      <c r="I163" s="116"/>
      <c r="J163" s="116"/>
      <c r="Z163" s="65"/>
      <c r="AA163" s="65"/>
      <c r="AB163" s="65"/>
      <c r="AC163" s="65"/>
      <c r="AD163" s="65"/>
      <c r="ES163" s="66"/>
      <c r="ET163" s="66"/>
      <c r="EU163" s="66"/>
      <c r="EV163" s="66"/>
      <c r="EW163" s="66"/>
    </row>
    <row r="164" spans="1:153" ht="12.75">
      <c r="A164" s="148"/>
      <c r="B164" s="116"/>
      <c r="C164" s="116"/>
      <c r="D164" s="116"/>
      <c r="E164" s="116"/>
      <c r="F164" s="116"/>
      <c r="G164" s="116"/>
      <c r="H164" s="116"/>
      <c r="I164" s="116"/>
      <c r="J164" s="116"/>
      <c r="Z164" s="65"/>
      <c r="AA164" s="65"/>
      <c r="AB164" s="65"/>
      <c r="AC164" s="65"/>
      <c r="AD164" s="65"/>
      <c r="ES164" s="66"/>
      <c r="ET164" s="66"/>
      <c r="EU164" s="66"/>
      <c r="EV164" s="66"/>
      <c r="EW164" s="66"/>
    </row>
    <row r="165" spans="1:153" ht="12.75">
      <c r="A165" s="148"/>
      <c r="B165" s="116"/>
      <c r="C165" s="116"/>
      <c r="D165" s="116"/>
      <c r="E165" s="116"/>
      <c r="F165" s="116"/>
      <c r="G165" s="116"/>
      <c r="H165" s="116"/>
      <c r="I165" s="116"/>
      <c r="J165" s="116"/>
      <c r="Z165" s="65"/>
      <c r="AA165" s="65"/>
      <c r="AB165" s="65"/>
      <c r="AC165" s="65"/>
      <c r="AD165" s="65"/>
      <c r="ES165" s="66"/>
      <c r="ET165" s="66"/>
      <c r="EU165" s="66"/>
      <c r="EV165" s="66"/>
      <c r="EW165" s="66"/>
    </row>
    <row r="166" spans="1:153" ht="12.75">
      <c r="A166" s="148"/>
      <c r="B166" s="116"/>
      <c r="C166" s="116"/>
      <c r="D166" s="116"/>
      <c r="E166" s="116"/>
      <c r="F166" s="116"/>
      <c r="G166" s="116"/>
      <c r="H166" s="116"/>
      <c r="I166" s="116"/>
      <c r="J166" s="116"/>
      <c r="Z166" s="65"/>
      <c r="AA166" s="65"/>
      <c r="AB166" s="65"/>
      <c r="AC166" s="65"/>
      <c r="AD166" s="65"/>
      <c r="ES166" s="66"/>
      <c r="ET166" s="66"/>
      <c r="EU166" s="66"/>
      <c r="EV166" s="66"/>
      <c r="EW166" s="66"/>
    </row>
    <row r="167" spans="1:153" ht="12.75">
      <c r="A167" s="148"/>
      <c r="B167" s="116"/>
      <c r="C167" s="116"/>
      <c r="D167" s="116"/>
      <c r="E167" s="116"/>
      <c r="F167" s="116"/>
      <c r="G167" s="116"/>
      <c r="H167" s="116"/>
      <c r="I167" s="116"/>
      <c r="J167" s="116"/>
      <c r="Z167" s="65"/>
      <c r="AA167" s="65"/>
      <c r="AB167" s="65"/>
      <c r="AC167" s="65"/>
      <c r="AD167" s="65"/>
      <c r="ES167" s="66"/>
      <c r="ET167" s="66"/>
      <c r="EU167" s="66"/>
      <c r="EV167" s="66"/>
      <c r="EW167" s="66"/>
    </row>
    <row r="168" spans="1:153" ht="12.75">
      <c r="A168" s="148"/>
      <c r="B168" s="116"/>
      <c r="C168" s="116"/>
      <c r="D168" s="116"/>
      <c r="E168" s="116"/>
      <c r="F168" s="116"/>
      <c r="G168" s="116"/>
      <c r="H168" s="116"/>
      <c r="I168" s="116"/>
      <c r="J168" s="116"/>
      <c r="Z168" s="65"/>
      <c r="AA168" s="65"/>
      <c r="AB168" s="65"/>
      <c r="AC168" s="65"/>
      <c r="AD168" s="65"/>
      <c r="ES168" s="66"/>
      <c r="ET168" s="66"/>
      <c r="EU168" s="66"/>
      <c r="EV168" s="66"/>
      <c r="EW168" s="66"/>
    </row>
    <row r="169" spans="1:153" ht="12.75">
      <c r="A169" s="148"/>
      <c r="B169" s="116"/>
      <c r="C169" s="116"/>
      <c r="D169" s="116"/>
      <c r="E169" s="116"/>
      <c r="F169" s="116"/>
      <c r="G169" s="116"/>
      <c r="H169" s="116"/>
      <c r="I169" s="116"/>
      <c r="J169" s="116"/>
      <c r="Z169" s="65"/>
      <c r="AA169" s="65"/>
      <c r="AB169" s="65"/>
      <c r="AC169" s="65"/>
      <c r="AD169" s="65"/>
      <c r="ES169" s="66"/>
      <c r="ET169" s="66"/>
      <c r="EU169" s="66"/>
      <c r="EV169" s="66"/>
      <c r="EW169" s="66"/>
    </row>
    <row r="170" spans="1:153" ht="12.75">
      <c r="A170" s="148"/>
      <c r="B170" s="116"/>
      <c r="C170" s="116"/>
      <c r="D170" s="116"/>
      <c r="E170" s="116"/>
      <c r="F170" s="116"/>
      <c r="G170" s="116"/>
      <c r="H170" s="116"/>
      <c r="I170" s="116"/>
      <c r="J170" s="116"/>
      <c r="Z170" s="65"/>
      <c r="AA170" s="65"/>
      <c r="AB170" s="65"/>
      <c r="AC170" s="65"/>
      <c r="AD170" s="65"/>
      <c r="ES170" s="66"/>
      <c r="ET170" s="66"/>
      <c r="EU170" s="66"/>
      <c r="EV170" s="66"/>
      <c r="EW170" s="66"/>
    </row>
    <row r="171" spans="1:153" ht="12.75">
      <c r="A171" s="148"/>
      <c r="B171" s="116"/>
      <c r="C171" s="116"/>
      <c r="D171" s="116"/>
      <c r="E171" s="116"/>
      <c r="F171" s="116"/>
      <c r="G171" s="116"/>
      <c r="H171" s="116"/>
      <c r="I171" s="116"/>
      <c r="J171" s="116"/>
      <c r="Z171" s="65"/>
      <c r="AA171" s="65"/>
      <c r="AB171" s="65"/>
      <c r="AC171" s="65"/>
      <c r="AD171" s="65"/>
      <c r="ES171" s="66"/>
      <c r="ET171" s="66"/>
      <c r="EU171" s="66"/>
      <c r="EV171" s="66"/>
      <c r="EW171" s="66"/>
    </row>
    <row r="172" spans="1:153" ht="12.75">
      <c r="A172" s="148"/>
      <c r="B172" s="116"/>
      <c r="C172" s="116"/>
      <c r="D172" s="116"/>
      <c r="E172" s="116"/>
      <c r="F172" s="116"/>
      <c r="G172" s="116"/>
      <c r="H172" s="116"/>
      <c r="I172" s="116"/>
      <c r="J172" s="116"/>
      <c r="Z172" s="65"/>
      <c r="AA172" s="65"/>
      <c r="AB172" s="65"/>
      <c r="AC172" s="65"/>
      <c r="AD172" s="65"/>
      <c r="ES172" s="66"/>
      <c r="ET172" s="66"/>
      <c r="EU172" s="66"/>
      <c r="EV172" s="66"/>
      <c r="EW172" s="66"/>
    </row>
    <row r="173" spans="1:153" ht="12.75">
      <c r="A173" s="148"/>
      <c r="B173" s="116"/>
      <c r="C173" s="116"/>
      <c r="D173" s="116"/>
      <c r="E173" s="116"/>
      <c r="F173" s="116"/>
      <c r="G173" s="116"/>
      <c r="H173" s="116"/>
      <c r="I173" s="116"/>
      <c r="J173" s="116"/>
      <c r="Z173" s="65"/>
      <c r="AA173" s="65"/>
      <c r="AB173" s="65"/>
      <c r="AC173" s="65"/>
      <c r="AD173" s="65"/>
      <c r="ES173" s="66"/>
      <c r="ET173" s="66"/>
      <c r="EU173" s="66"/>
      <c r="EV173" s="66"/>
      <c r="EW173" s="66"/>
    </row>
    <row r="174" spans="1:153" ht="12.75">
      <c r="A174" s="148"/>
      <c r="B174" s="116"/>
      <c r="C174" s="116"/>
      <c r="D174" s="116"/>
      <c r="E174" s="116"/>
      <c r="F174" s="116"/>
      <c r="G174" s="116"/>
      <c r="H174" s="116"/>
      <c r="I174" s="116"/>
      <c r="J174" s="116"/>
      <c r="Z174" s="65"/>
      <c r="AA174" s="65"/>
      <c r="AB174" s="65"/>
      <c r="AC174" s="65"/>
      <c r="AD174" s="65"/>
      <c r="ES174" s="66"/>
      <c r="ET174" s="66"/>
      <c r="EU174" s="66"/>
      <c r="EV174" s="66"/>
      <c r="EW174" s="66"/>
    </row>
    <row r="175" spans="1:153" ht="12.75">
      <c r="A175" s="148"/>
      <c r="B175" s="116"/>
      <c r="C175" s="116"/>
      <c r="D175" s="116"/>
      <c r="E175" s="116"/>
      <c r="F175" s="116"/>
      <c r="G175" s="116"/>
      <c r="H175" s="116"/>
      <c r="I175" s="116"/>
      <c r="J175" s="116"/>
      <c r="Z175" s="65"/>
      <c r="AA175" s="65"/>
      <c r="AB175" s="65"/>
      <c r="AC175" s="65"/>
      <c r="AD175" s="65"/>
      <c r="ES175" s="66"/>
      <c r="ET175" s="66"/>
      <c r="EU175" s="66"/>
      <c r="EV175" s="66"/>
      <c r="EW175" s="66"/>
    </row>
    <row r="176" spans="1:153" ht="12.75">
      <c r="A176" s="148"/>
      <c r="B176" s="116"/>
      <c r="C176" s="116"/>
      <c r="D176" s="116"/>
      <c r="E176" s="116"/>
      <c r="F176" s="116"/>
      <c r="G176" s="116"/>
      <c r="H176" s="116"/>
      <c r="I176" s="116"/>
      <c r="J176" s="116"/>
      <c r="Z176" s="65"/>
      <c r="AA176" s="65"/>
      <c r="AB176" s="65"/>
      <c r="AC176" s="65"/>
      <c r="AD176" s="65"/>
      <c r="ES176" s="66"/>
      <c r="ET176" s="66"/>
      <c r="EU176" s="66"/>
      <c r="EV176" s="66"/>
      <c r="EW176" s="66"/>
    </row>
    <row r="177" spans="1:153" ht="12.75">
      <c r="A177" s="148"/>
      <c r="B177" s="116"/>
      <c r="C177" s="116"/>
      <c r="D177" s="116"/>
      <c r="E177" s="116"/>
      <c r="F177" s="116"/>
      <c r="G177" s="116"/>
      <c r="H177" s="116"/>
      <c r="I177" s="116"/>
      <c r="J177" s="116"/>
      <c r="Z177" s="65"/>
      <c r="AA177" s="65"/>
      <c r="AB177" s="65"/>
      <c r="AC177" s="65"/>
      <c r="AD177" s="65"/>
      <c r="ES177" s="66"/>
      <c r="ET177" s="66"/>
      <c r="EU177" s="66"/>
      <c r="EV177" s="66"/>
      <c r="EW177" s="66"/>
    </row>
    <row r="178" spans="1:153" ht="12.75">
      <c r="A178" s="148"/>
      <c r="B178" s="116"/>
      <c r="C178" s="116"/>
      <c r="D178" s="116"/>
      <c r="E178" s="116"/>
      <c r="F178" s="116"/>
      <c r="G178" s="116"/>
      <c r="H178" s="116"/>
      <c r="I178" s="116"/>
      <c r="J178" s="116"/>
      <c r="Z178" s="65"/>
      <c r="AA178" s="65"/>
      <c r="AB178" s="65"/>
      <c r="AC178" s="65"/>
      <c r="AD178" s="65"/>
      <c r="ES178" s="66"/>
      <c r="ET178" s="66"/>
      <c r="EU178" s="66"/>
      <c r="EV178" s="66"/>
      <c r="EW178" s="66"/>
    </row>
    <row r="179" spans="1:153" ht="12.75">
      <c r="A179" s="148"/>
      <c r="B179" s="116"/>
      <c r="C179" s="116"/>
      <c r="D179" s="116"/>
      <c r="E179" s="116"/>
      <c r="F179" s="116"/>
      <c r="G179" s="116"/>
      <c r="H179" s="116"/>
      <c r="I179" s="116"/>
      <c r="J179" s="116"/>
      <c r="Z179" s="65"/>
      <c r="AA179" s="65"/>
      <c r="AB179" s="65"/>
      <c r="AC179" s="65"/>
      <c r="AD179" s="65"/>
      <c r="ES179" s="66"/>
      <c r="ET179" s="66"/>
      <c r="EU179" s="66"/>
      <c r="EV179" s="66"/>
      <c r="EW179" s="66"/>
    </row>
    <row r="180" spans="1:153" ht="12.75">
      <c r="A180" s="148"/>
      <c r="B180" s="116"/>
      <c r="C180" s="116"/>
      <c r="D180" s="116"/>
      <c r="E180" s="116"/>
      <c r="F180" s="116"/>
      <c r="G180" s="116"/>
      <c r="H180" s="116"/>
      <c r="I180" s="116"/>
      <c r="J180" s="116"/>
      <c r="Z180" s="65"/>
      <c r="AA180" s="65"/>
      <c r="AB180" s="65"/>
      <c r="AC180" s="65"/>
      <c r="AD180" s="65"/>
      <c r="ES180" s="66"/>
      <c r="ET180" s="66"/>
      <c r="EU180" s="66"/>
      <c r="EV180" s="66"/>
      <c r="EW180" s="66"/>
    </row>
    <row r="181" spans="1:153" ht="12.75">
      <c r="A181" s="148"/>
      <c r="B181" s="116"/>
      <c r="C181" s="116"/>
      <c r="D181" s="116"/>
      <c r="E181" s="116"/>
      <c r="F181" s="116"/>
      <c r="G181" s="116"/>
      <c r="H181" s="116"/>
      <c r="I181" s="116"/>
      <c r="J181" s="116"/>
      <c r="Z181" s="65"/>
      <c r="AA181" s="65"/>
      <c r="AB181" s="65"/>
      <c r="AC181" s="65"/>
      <c r="AD181" s="65"/>
      <c r="ES181" s="66"/>
      <c r="ET181" s="66"/>
      <c r="EU181" s="66"/>
      <c r="EV181" s="66"/>
      <c r="EW181" s="66"/>
    </row>
    <row r="182" spans="1:153" ht="12.75">
      <c r="A182" s="148"/>
      <c r="B182" s="116"/>
      <c r="C182" s="116"/>
      <c r="D182" s="116"/>
      <c r="E182" s="116"/>
      <c r="F182" s="116"/>
      <c r="G182" s="116"/>
      <c r="H182" s="116"/>
      <c r="I182" s="116"/>
      <c r="J182" s="116"/>
      <c r="Z182" s="65"/>
      <c r="AA182" s="65"/>
      <c r="AB182" s="65"/>
      <c r="AC182" s="65"/>
      <c r="AD182" s="65"/>
      <c r="ES182" s="66"/>
      <c r="ET182" s="66"/>
      <c r="EU182" s="66"/>
      <c r="EV182" s="66"/>
      <c r="EW182" s="66"/>
    </row>
    <row r="183" spans="1:153" ht="12.75">
      <c r="A183" s="148"/>
      <c r="B183" s="116"/>
      <c r="C183" s="116"/>
      <c r="D183" s="116"/>
      <c r="E183" s="116"/>
      <c r="F183" s="116"/>
      <c r="G183" s="116"/>
      <c r="H183" s="116"/>
      <c r="I183" s="116"/>
      <c r="J183" s="116"/>
      <c r="Z183" s="65"/>
      <c r="AA183" s="65"/>
      <c r="AB183" s="65"/>
      <c r="AC183" s="65"/>
      <c r="AD183" s="65"/>
      <c r="ES183" s="66"/>
      <c r="ET183" s="66"/>
      <c r="EU183" s="66"/>
      <c r="EV183" s="66"/>
      <c r="EW183" s="66"/>
    </row>
    <row r="184" spans="1:153" ht="12.75">
      <c r="A184" s="148"/>
      <c r="B184" s="116"/>
      <c r="C184" s="116"/>
      <c r="D184" s="116"/>
      <c r="E184" s="116"/>
      <c r="F184" s="116"/>
      <c r="G184" s="116"/>
      <c r="H184" s="116"/>
      <c r="I184" s="116"/>
      <c r="J184" s="116"/>
      <c r="Z184" s="65"/>
      <c r="AA184" s="65"/>
      <c r="AB184" s="65"/>
      <c r="AC184" s="65"/>
      <c r="AD184" s="65"/>
      <c r="ES184" s="66"/>
      <c r="ET184" s="66"/>
      <c r="EU184" s="66"/>
      <c r="EV184" s="66"/>
      <c r="EW184" s="66"/>
    </row>
    <row r="185" spans="1:153" ht="12.75">
      <c r="A185" s="148"/>
      <c r="B185" s="116"/>
      <c r="C185" s="116"/>
      <c r="D185" s="116"/>
      <c r="E185" s="116"/>
      <c r="F185" s="116"/>
      <c r="G185" s="116"/>
      <c r="H185" s="116"/>
      <c r="I185" s="116"/>
      <c r="J185" s="116"/>
      <c r="Z185" s="65"/>
      <c r="AA185" s="65"/>
      <c r="AB185" s="65"/>
      <c r="AC185" s="65"/>
      <c r="AD185" s="65"/>
      <c r="ES185" s="66"/>
      <c r="ET185" s="66"/>
      <c r="EU185" s="66"/>
      <c r="EV185" s="66"/>
      <c r="EW185" s="66"/>
    </row>
    <row r="186" spans="1:153" ht="12.75">
      <c r="A186" s="148"/>
      <c r="B186" s="116"/>
      <c r="C186" s="116"/>
      <c r="D186" s="116"/>
      <c r="E186" s="116"/>
      <c r="F186" s="116"/>
      <c r="G186" s="116"/>
      <c r="H186" s="116"/>
      <c r="I186" s="116"/>
      <c r="J186" s="116"/>
      <c r="Z186" s="65"/>
      <c r="AA186" s="65"/>
      <c r="AB186" s="65"/>
      <c r="AC186" s="65"/>
      <c r="AD186" s="65"/>
      <c r="ES186" s="66"/>
      <c r="ET186" s="66"/>
      <c r="EU186" s="66"/>
      <c r="EV186" s="66"/>
      <c r="EW186" s="66"/>
    </row>
    <row r="187" spans="1:153" ht="12.75">
      <c r="A187" s="148"/>
      <c r="B187" s="116"/>
      <c r="C187" s="116"/>
      <c r="D187" s="116"/>
      <c r="E187" s="116"/>
      <c r="F187" s="116"/>
      <c r="G187" s="116"/>
      <c r="H187" s="116"/>
      <c r="I187" s="116"/>
      <c r="J187" s="116"/>
      <c r="Z187" s="65"/>
      <c r="AA187" s="65"/>
      <c r="AB187" s="65"/>
      <c r="AC187" s="65"/>
      <c r="AD187" s="65"/>
      <c r="ES187" s="66"/>
      <c r="ET187" s="66"/>
      <c r="EU187" s="66"/>
      <c r="EV187" s="66"/>
      <c r="EW187" s="66"/>
    </row>
    <row r="188" spans="1:153" ht="12.75">
      <c r="A188" s="148"/>
      <c r="B188" s="116"/>
      <c r="C188" s="116"/>
      <c r="D188" s="116"/>
      <c r="E188" s="116"/>
      <c r="F188" s="116"/>
      <c r="G188" s="116"/>
      <c r="H188" s="116"/>
      <c r="I188" s="116"/>
      <c r="J188" s="116"/>
      <c r="Z188" s="65"/>
      <c r="AA188" s="65"/>
      <c r="AB188" s="65"/>
      <c r="AC188" s="65"/>
      <c r="AD188" s="65"/>
      <c r="ES188" s="66"/>
      <c r="ET188" s="66"/>
      <c r="EU188" s="66"/>
      <c r="EV188" s="66"/>
      <c r="EW188" s="66"/>
    </row>
    <row r="189" spans="1:153" ht="12.75">
      <c r="A189" s="148"/>
      <c r="B189" s="116"/>
      <c r="C189" s="116"/>
      <c r="D189" s="116"/>
      <c r="E189" s="116"/>
      <c r="F189" s="116"/>
      <c r="G189" s="116"/>
      <c r="H189" s="116"/>
      <c r="I189" s="116"/>
      <c r="J189" s="116"/>
      <c r="Z189" s="65"/>
      <c r="AA189" s="65"/>
      <c r="AB189" s="65"/>
      <c r="AC189" s="65"/>
      <c r="AD189" s="65"/>
      <c r="ES189" s="66"/>
      <c r="ET189" s="66"/>
      <c r="EU189" s="66"/>
      <c r="EV189" s="66"/>
      <c r="EW189" s="66"/>
    </row>
    <row r="190" spans="1:153" ht="12.75">
      <c r="A190" s="148"/>
      <c r="B190" s="116"/>
      <c r="C190" s="116"/>
      <c r="D190" s="116"/>
      <c r="E190" s="116"/>
      <c r="F190" s="116"/>
      <c r="G190" s="116"/>
      <c r="H190" s="116"/>
      <c r="I190" s="116"/>
      <c r="J190" s="116"/>
      <c r="Z190" s="65"/>
      <c r="AA190" s="65"/>
      <c r="AB190" s="65"/>
      <c r="AC190" s="65"/>
      <c r="AD190" s="65"/>
      <c r="ES190" s="66"/>
      <c r="ET190" s="66"/>
      <c r="EU190" s="66"/>
      <c r="EV190" s="66"/>
      <c r="EW190" s="66"/>
    </row>
    <row r="191" spans="1:153" ht="12.75">
      <c r="A191" s="148"/>
      <c r="B191" s="116"/>
      <c r="C191" s="116"/>
      <c r="D191" s="116"/>
      <c r="E191" s="116"/>
      <c r="F191" s="116"/>
      <c r="G191" s="116"/>
      <c r="H191" s="116"/>
      <c r="I191" s="116"/>
      <c r="J191" s="116"/>
      <c r="Z191" s="65"/>
      <c r="AA191" s="65"/>
      <c r="AB191" s="65"/>
      <c r="AC191" s="65"/>
      <c r="AD191" s="65"/>
      <c r="ES191" s="66"/>
      <c r="ET191" s="66"/>
      <c r="EU191" s="66"/>
      <c r="EV191" s="66"/>
      <c r="EW191" s="66"/>
    </row>
    <row r="192" spans="1:153" ht="12.75">
      <c r="A192" s="148"/>
      <c r="B192" s="116"/>
      <c r="C192" s="116"/>
      <c r="D192" s="116"/>
      <c r="E192" s="116"/>
      <c r="F192" s="116"/>
      <c r="G192" s="116"/>
      <c r="H192" s="116"/>
      <c r="I192" s="116"/>
      <c r="J192" s="116"/>
      <c r="Z192" s="65"/>
      <c r="AA192" s="65"/>
      <c r="AB192" s="65"/>
      <c r="AC192" s="65"/>
      <c r="AD192" s="65"/>
      <c r="ES192" s="66"/>
      <c r="ET192" s="66"/>
      <c r="EU192" s="66"/>
      <c r="EV192" s="66"/>
      <c r="EW192" s="66"/>
    </row>
    <row r="193" spans="1:153" ht="12.75">
      <c r="A193" s="148"/>
      <c r="B193" s="116"/>
      <c r="C193" s="116"/>
      <c r="D193" s="116"/>
      <c r="E193" s="116"/>
      <c r="F193" s="116"/>
      <c r="G193" s="116"/>
      <c r="H193" s="116"/>
      <c r="I193" s="116"/>
      <c r="J193" s="116"/>
      <c r="Z193" s="65"/>
      <c r="AA193" s="65"/>
      <c r="AB193" s="65"/>
      <c r="AC193" s="65"/>
      <c r="AD193" s="65"/>
      <c r="ES193" s="66"/>
      <c r="ET193" s="66"/>
      <c r="EU193" s="66"/>
      <c r="EV193" s="66"/>
      <c r="EW193" s="66"/>
    </row>
    <row r="194" spans="1:153" ht="12.75">
      <c r="A194" s="148"/>
      <c r="B194" s="116"/>
      <c r="C194" s="116"/>
      <c r="D194" s="116"/>
      <c r="E194" s="116"/>
      <c r="F194" s="116"/>
      <c r="G194" s="116"/>
      <c r="H194" s="116"/>
      <c r="I194" s="116"/>
      <c r="J194" s="116"/>
      <c r="Z194" s="65"/>
      <c r="AA194" s="65"/>
      <c r="AB194" s="65"/>
      <c r="AC194" s="65"/>
      <c r="AD194" s="65"/>
      <c r="ES194" s="66"/>
      <c r="ET194" s="66"/>
      <c r="EU194" s="66"/>
      <c r="EV194" s="66"/>
      <c r="EW194" s="66"/>
    </row>
    <row r="195" spans="1:153" ht="12.75">
      <c r="A195" s="148"/>
      <c r="B195" s="116"/>
      <c r="C195" s="116"/>
      <c r="D195" s="116"/>
      <c r="E195" s="116"/>
      <c r="F195" s="116"/>
      <c r="G195" s="116"/>
      <c r="H195" s="116"/>
      <c r="I195" s="116"/>
      <c r="J195" s="116"/>
      <c r="Z195" s="65"/>
      <c r="AA195" s="65"/>
      <c r="AB195" s="65"/>
      <c r="AC195" s="65"/>
      <c r="AD195" s="65"/>
      <c r="ES195" s="66"/>
      <c r="ET195" s="66"/>
      <c r="EU195" s="66"/>
      <c r="EV195" s="66"/>
      <c r="EW195" s="66"/>
    </row>
    <row r="196" spans="1:153" ht="12.75">
      <c r="A196" s="148"/>
      <c r="B196" s="116"/>
      <c r="C196" s="116"/>
      <c r="D196" s="116"/>
      <c r="E196" s="116"/>
      <c r="F196" s="116"/>
      <c r="G196" s="116"/>
      <c r="H196" s="116"/>
      <c r="I196" s="116"/>
      <c r="J196" s="116"/>
      <c r="Z196" s="65"/>
      <c r="AA196" s="65"/>
      <c r="AB196" s="65"/>
      <c r="AC196" s="65"/>
      <c r="AD196" s="65"/>
      <c r="ES196" s="66"/>
      <c r="ET196" s="66"/>
      <c r="EU196" s="66"/>
      <c r="EV196" s="66"/>
      <c r="EW196" s="66"/>
    </row>
    <row r="197" spans="1:153" ht="12.75">
      <c r="A197" s="148"/>
      <c r="B197" s="116"/>
      <c r="C197" s="116"/>
      <c r="D197" s="116"/>
      <c r="E197" s="116"/>
      <c r="F197" s="116"/>
      <c r="G197" s="116"/>
      <c r="H197" s="116"/>
      <c r="I197" s="116"/>
      <c r="J197" s="116"/>
      <c r="Z197" s="65"/>
      <c r="AA197" s="65"/>
      <c r="AB197" s="65"/>
      <c r="AC197" s="65"/>
      <c r="AD197" s="65"/>
      <c r="ES197" s="66"/>
      <c r="ET197" s="66"/>
      <c r="EU197" s="66"/>
      <c r="EV197" s="66"/>
      <c r="EW197" s="66"/>
    </row>
    <row r="198" spans="1:153" ht="12.75">
      <c r="A198" s="148"/>
      <c r="B198" s="116"/>
      <c r="C198" s="116"/>
      <c r="D198" s="116"/>
      <c r="E198" s="116"/>
      <c r="F198" s="116"/>
      <c r="G198" s="116"/>
      <c r="H198" s="116"/>
      <c r="I198" s="116"/>
      <c r="J198" s="116"/>
      <c r="Z198" s="65"/>
      <c r="AA198" s="65"/>
      <c r="AB198" s="65"/>
      <c r="AC198" s="65"/>
      <c r="AD198" s="65"/>
      <c r="ES198" s="66"/>
      <c r="ET198" s="66"/>
      <c r="EU198" s="66"/>
      <c r="EV198" s="66"/>
      <c r="EW198" s="66"/>
    </row>
    <row r="199" spans="1:153" ht="12.75">
      <c r="A199" s="148"/>
      <c r="B199" s="116"/>
      <c r="C199" s="116"/>
      <c r="D199" s="116"/>
      <c r="E199" s="116"/>
      <c r="F199" s="116"/>
      <c r="G199" s="116"/>
      <c r="H199" s="116"/>
      <c r="I199" s="116"/>
      <c r="J199" s="116"/>
      <c r="Z199" s="65"/>
      <c r="AA199" s="65"/>
      <c r="AB199" s="65"/>
      <c r="AC199" s="65"/>
      <c r="AD199" s="65"/>
      <c r="ES199" s="66"/>
      <c r="ET199" s="66"/>
      <c r="EU199" s="66"/>
      <c r="EV199" s="66"/>
      <c r="EW199" s="66"/>
    </row>
    <row r="200" spans="1:153" ht="12.75">
      <c r="A200" s="148"/>
      <c r="B200" s="116"/>
      <c r="C200" s="116"/>
      <c r="D200" s="116"/>
      <c r="E200" s="116"/>
      <c r="F200" s="116"/>
      <c r="G200" s="116"/>
      <c r="H200" s="116"/>
      <c r="I200" s="116"/>
      <c r="J200" s="116"/>
      <c r="Z200" s="65"/>
      <c r="AA200" s="65"/>
      <c r="AB200" s="65"/>
      <c r="AC200" s="65"/>
      <c r="AD200" s="65"/>
      <c r="ES200" s="66"/>
      <c r="ET200" s="66"/>
      <c r="EU200" s="66"/>
      <c r="EV200" s="66"/>
      <c r="EW200" s="66"/>
    </row>
    <row r="201" spans="1:153" ht="12.75">
      <c r="A201" s="148"/>
      <c r="B201" s="116"/>
      <c r="C201" s="116"/>
      <c r="D201" s="116"/>
      <c r="E201" s="116"/>
      <c r="F201" s="116"/>
      <c r="G201" s="116"/>
      <c r="H201" s="116"/>
      <c r="I201" s="116"/>
      <c r="J201" s="116"/>
      <c r="Z201" s="65"/>
      <c r="AA201" s="65"/>
      <c r="AB201" s="65"/>
      <c r="AC201" s="65"/>
      <c r="AD201" s="65"/>
      <c r="ES201" s="66"/>
      <c r="ET201" s="66"/>
      <c r="EU201" s="66"/>
      <c r="EV201" s="66"/>
      <c r="EW201" s="66"/>
    </row>
    <row r="202" spans="1:153" ht="12.75">
      <c r="A202" s="148"/>
      <c r="B202" s="116"/>
      <c r="C202" s="116"/>
      <c r="D202" s="116"/>
      <c r="E202" s="116"/>
      <c r="F202" s="116"/>
      <c r="G202" s="116"/>
      <c r="H202" s="116"/>
      <c r="I202" s="116"/>
      <c r="J202" s="116"/>
      <c r="Z202" s="65"/>
      <c r="AA202" s="65"/>
      <c r="AB202" s="65"/>
      <c r="AC202" s="65"/>
      <c r="AD202" s="65"/>
      <c r="ES202" s="66"/>
      <c r="ET202" s="66"/>
      <c r="EU202" s="66"/>
      <c r="EV202" s="66"/>
      <c r="EW202" s="66"/>
    </row>
    <row r="203" spans="1:153" ht="12.75">
      <c r="A203" s="148"/>
      <c r="B203" s="116"/>
      <c r="C203" s="116"/>
      <c r="D203" s="116"/>
      <c r="E203" s="116"/>
      <c r="F203" s="116"/>
      <c r="G203" s="116"/>
      <c r="H203" s="116"/>
      <c r="I203" s="116"/>
      <c r="J203" s="116"/>
      <c r="Z203" s="65"/>
      <c r="AA203" s="65"/>
      <c r="AB203" s="65"/>
      <c r="AC203" s="65"/>
      <c r="AD203" s="65"/>
      <c r="ES203" s="66"/>
      <c r="ET203" s="66"/>
      <c r="EU203" s="66"/>
      <c r="EV203" s="66"/>
      <c r="EW203" s="66"/>
    </row>
    <row r="204" spans="1:153" ht="12.75">
      <c r="A204" s="148"/>
      <c r="B204" s="116"/>
      <c r="C204" s="116"/>
      <c r="D204" s="116"/>
      <c r="E204" s="116"/>
      <c r="F204" s="116"/>
      <c r="G204" s="116"/>
      <c r="H204" s="116"/>
      <c r="I204" s="116"/>
      <c r="J204" s="116"/>
      <c r="Z204" s="65"/>
      <c r="AA204" s="65"/>
      <c r="AB204" s="65"/>
      <c r="AC204" s="65"/>
      <c r="AD204" s="65"/>
      <c r="ES204" s="66"/>
      <c r="ET204" s="66"/>
      <c r="EU204" s="66"/>
      <c r="EV204" s="66"/>
      <c r="EW204" s="66"/>
    </row>
    <row r="205" spans="1:153" ht="12.75">
      <c r="A205" s="148"/>
      <c r="B205" s="116"/>
      <c r="C205" s="116"/>
      <c r="D205" s="116"/>
      <c r="E205" s="116"/>
      <c r="F205" s="116"/>
      <c r="G205" s="116"/>
      <c r="H205" s="116"/>
      <c r="I205" s="116"/>
      <c r="J205" s="116"/>
      <c r="Z205" s="65"/>
      <c r="AA205" s="65"/>
      <c r="AB205" s="65"/>
      <c r="AC205" s="65"/>
      <c r="AD205" s="65"/>
      <c r="ES205" s="66"/>
      <c r="ET205" s="66"/>
      <c r="EU205" s="66"/>
      <c r="EV205" s="66"/>
      <c r="EW205" s="66"/>
    </row>
    <row r="206" spans="1:153" ht="12.75">
      <c r="A206" s="148"/>
      <c r="B206" s="116"/>
      <c r="C206" s="116"/>
      <c r="D206" s="116"/>
      <c r="E206" s="116"/>
      <c r="F206" s="116"/>
      <c r="G206" s="116"/>
      <c r="H206" s="116"/>
      <c r="I206" s="116"/>
      <c r="J206" s="116"/>
      <c r="Z206" s="65"/>
      <c r="AA206" s="65"/>
      <c r="AB206" s="65"/>
      <c r="AC206" s="65"/>
      <c r="AD206" s="65"/>
      <c r="ES206" s="66"/>
      <c r="ET206" s="66"/>
      <c r="EU206" s="66"/>
      <c r="EV206" s="66"/>
      <c r="EW206" s="66"/>
    </row>
    <row r="207" spans="1:153" ht="12.75">
      <c r="A207" s="148"/>
      <c r="B207" s="116"/>
      <c r="C207" s="116"/>
      <c r="D207" s="116"/>
      <c r="E207" s="116"/>
      <c r="F207" s="116"/>
      <c r="G207" s="116"/>
      <c r="H207" s="116"/>
      <c r="I207" s="116"/>
      <c r="J207" s="116"/>
      <c r="Z207" s="65"/>
      <c r="AA207" s="65"/>
      <c r="AB207" s="65"/>
      <c r="AC207" s="65"/>
      <c r="AD207" s="65"/>
      <c r="ES207" s="66"/>
      <c r="ET207" s="66"/>
      <c r="EU207" s="66"/>
      <c r="EV207" s="66"/>
      <c r="EW207" s="66"/>
    </row>
    <row r="208" spans="1:153" ht="12.75">
      <c r="A208" s="148"/>
      <c r="B208" s="116"/>
      <c r="C208" s="116"/>
      <c r="D208" s="116"/>
      <c r="E208" s="116"/>
      <c r="F208" s="116"/>
      <c r="G208" s="116"/>
      <c r="H208" s="116"/>
      <c r="I208" s="116"/>
      <c r="J208" s="116"/>
      <c r="Z208" s="65"/>
      <c r="AA208" s="65"/>
      <c r="AB208" s="65"/>
      <c r="AC208" s="65"/>
      <c r="AD208" s="65"/>
      <c r="ES208" s="66"/>
      <c r="ET208" s="66"/>
      <c r="EU208" s="66"/>
      <c r="EV208" s="66"/>
      <c r="EW208" s="66"/>
    </row>
    <row r="209" spans="1:153" ht="12.75">
      <c r="A209" s="148"/>
      <c r="B209" s="116"/>
      <c r="C209" s="116"/>
      <c r="D209" s="116"/>
      <c r="E209" s="116"/>
      <c r="F209" s="116"/>
      <c r="G209" s="116"/>
      <c r="H209" s="116"/>
      <c r="I209" s="116"/>
      <c r="J209" s="116"/>
      <c r="Z209" s="65"/>
      <c r="AA209" s="65"/>
      <c r="AB209" s="65"/>
      <c r="AC209" s="65"/>
      <c r="AD209" s="65"/>
      <c r="ES209" s="66"/>
      <c r="ET209" s="66"/>
      <c r="EU209" s="66"/>
      <c r="EV209" s="66"/>
      <c r="EW209" s="66"/>
    </row>
    <row r="210" spans="1:153" ht="12.75">
      <c r="A210" s="148"/>
      <c r="B210" s="116"/>
      <c r="C210" s="116"/>
      <c r="D210" s="116"/>
      <c r="E210" s="116"/>
      <c r="F210" s="116"/>
      <c r="G210" s="116"/>
      <c r="H210" s="116"/>
      <c r="I210" s="116"/>
      <c r="J210" s="116"/>
      <c r="Z210" s="65"/>
      <c r="AA210" s="65"/>
      <c r="AB210" s="65"/>
      <c r="AC210" s="65"/>
      <c r="AD210" s="65"/>
      <c r="ES210" s="66"/>
      <c r="ET210" s="66"/>
      <c r="EU210" s="66"/>
      <c r="EV210" s="66"/>
      <c r="EW210" s="66"/>
    </row>
    <row r="211" spans="1:153" ht="12.75">
      <c r="A211" s="148"/>
      <c r="B211" s="116"/>
      <c r="C211" s="116"/>
      <c r="D211" s="116"/>
      <c r="E211" s="116"/>
      <c r="F211" s="116"/>
      <c r="G211" s="116"/>
      <c r="H211" s="116"/>
      <c r="I211" s="116"/>
      <c r="J211" s="116"/>
      <c r="Z211" s="65"/>
      <c r="AA211" s="65"/>
      <c r="AB211" s="65"/>
      <c r="AC211" s="65"/>
      <c r="AD211" s="65"/>
      <c r="ES211" s="66"/>
      <c r="ET211" s="66"/>
      <c r="EU211" s="66"/>
      <c r="EV211" s="66"/>
      <c r="EW211" s="66"/>
    </row>
    <row r="212" spans="1:153" ht="12.75">
      <c r="A212" s="148"/>
      <c r="B212" s="116"/>
      <c r="C212" s="116"/>
      <c r="D212" s="116"/>
      <c r="E212" s="116"/>
      <c r="F212" s="116"/>
      <c r="G212" s="116"/>
      <c r="H212" s="116"/>
      <c r="I212" s="116"/>
      <c r="J212" s="116"/>
      <c r="Z212" s="65"/>
      <c r="AA212" s="65"/>
      <c r="AB212" s="65"/>
      <c r="AC212" s="65"/>
      <c r="AD212" s="65"/>
      <c r="ES212" s="66"/>
      <c r="ET212" s="66"/>
      <c r="EU212" s="66"/>
      <c r="EV212" s="66"/>
      <c r="EW212" s="66"/>
    </row>
    <row r="213" spans="1:153" ht="12.75">
      <c r="A213" s="148"/>
      <c r="B213" s="116"/>
      <c r="C213" s="116"/>
      <c r="D213" s="116"/>
      <c r="E213" s="116"/>
      <c r="F213" s="116"/>
      <c r="G213" s="116"/>
      <c r="H213" s="116"/>
      <c r="I213" s="116"/>
      <c r="J213" s="116"/>
      <c r="Z213" s="65"/>
      <c r="AA213" s="65"/>
      <c r="AB213" s="65"/>
      <c r="AC213" s="65"/>
      <c r="AD213" s="65"/>
      <c r="ES213" s="66"/>
      <c r="ET213" s="66"/>
      <c r="EU213" s="66"/>
      <c r="EV213" s="66"/>
      <c r="EW213" s="66"/>
    </row>
    <row r="214" spans="1:153" ht="12.75">
      <c r="A214" s="148"/>
      <c r="B214" s="116"/>
      <c r="C214" s="116"/>
      <c r="D214" s="116"/>
      <c r="E214" s="116"/>
      <c r="F214" s="116"/>
      <c r="G214" s="116"/>
      <c r="H214" s="116"/>
      <c r="I214" s="116"/>
      <c r="J214" s="116"/>
      <c r="Z214" s="65"/>
      <c r="AA214" s="65"/>
      <c r="AB214" s="65"/>
      <c r="AC214" s="65"/>
      <c r="AD214" s="65"/>
      <c r="ES214" s="66"/>
      <c r="ET214" s="66"/>
      <c r="EU214" s="66"/>
      <c r="EV214" s="66"/>
      <c r="EW214" s="66"/>
    </row>
    <row r="215" spans="1:153" ht="12.75">
      <c r="A215" s="148"/>
      <c r="B215" s="116"/>
      <c r="C215" s="116"/>
      <c r="D215" s="116"/>
      <c r="E215" s="116"/>
      <c r="F215" s="116"/>
      <c r="G215" s="116"/>
      <c r="H215" s="116"/>
      <c r="I215" s="116"/>
      <c r="J215" s="116"/>
      <c r="Z215" s="65"/>
      <c r="AA215" s="65"/>
      <c r="AB215" s="65"/>
      <c r="AC215" s="65"/>
      <c r="AD215" s="65"/>
      <c r="ES215" s="66"/>
      <c r="ET215" s="66"/>
      <c r="EU215" s="66"/>
      <c r="EV215" s="66"/>
      <c r="EW215" s="66"/>
    </row>
    <row r="216" spans="1:153" ht="12.75">
      <c r="A216" s="148"/>
      <c r="B216" s="116"/>
      <c r="C216" s="116"/>
      <c r="D216" s="116"/>
      <c r="E216" s="116"/>
      <c r="F216" s="116"/>
      <c r="G216" s="116"/>
      <c r="H216" s="116"/>
      <c r="I216" s="116"/>
      <c r="J216" s="116"/>
      <c r="Z216" s="65"/>
      <c r="AA216" s="65"/>
      <c r="AB216" s="65"/>
      <c r="AC216" s="65"/>
      <c r="AD216" s="65"/>
      <c r="ES216" s="66"/>
      <c r="ET216" s="66"/>
      <c r="EU216" s="66"/>
      <c r="EV216" s="66"/>
      <c r="EW216" s="66"/>
    </row>
    <row r="217" spans="1:153" ht="12.75">
      <c r="A217" s="148"/>
      <c r="B217" s="116"/>
      <c r="C217" s="116"/>
      <c r="D217" s="116"/>
      <c r="E217" s="116"/>
      <c r="F217" s="116"/>
      <c r="G217" s="116"/>
      <c r="H217" s="116"/>
      <c r="I217" s="116"/>
      <c r="J217" s="116"/>
      <c r="Z217" s="65"/>
      <c r="AA217" s="65"/>
      <c r="AB217" s="65"/>
      <c r="AC217" s="65"/>
      <c r="AD217" s="65"/>
      <c r="ES217" s="66"/>
      <c r="ET217" s="66"/>
      <c r="EU217" s="66"/>
      <c r="EV217" s="66"/>
      <c r="EW217" s="66"/>
    </row>
    <row r="218" spans="1:153" ht="12.75">
      <c r="A218" s="148"/>
      <c r="B218" s="116"/>
      <c r="C218" s="116"/>
      <c r="D218" s="116"/>
      <c r="E218" s="116"/>
      <c r="F218" s="116"/>
      <c r="G218" s="116"/>
      <c r="H218" s="116"/>
      <c r="I218" s="116"/>
      <c r="J218" s="116"/>
      <c r="Z218" s="65"/>
      <c r="AA218" s="65"/>
      <c r="AB218" s="65"/>
      <c r="AC218" s="65"/>
      <c r="AD218" s="65"/>
      <c r="ES218" s="66"/>
      <c r="ET218" s="66"/>
      <c r="EU218" s="66"/>
      <c r="EV218" s="66"/>
      <c r="EW218" s="66"/>
    </row>
    <row r="219" spans="1:153" ht="12.75">
      <c r="A219" s="148"/>
      <c r="B219" s="116"/>
      <c r="C219" s="116"/>
      <c r="D219" s="116"/>
      <c r="E219" s="116"/>
      <c r="F219" s="116"/>
      <c r="G219" s="116"/>
      <c r="H219" s="116"/>
      <c r="I219" s="116"/>
      <c r="J219" s="116"/>
      <c r="Z219" s="65"/>
      <c r="AA219" s="65"/>
      <c r="AB219" s="65"/>
      <c r="AC219" s="65"/>
      <c r="AD219" s="65"/>
      <c r="ES219" s="66"/>
      <c r="ET219" s="66"/>
      <c r="EU219" s="66"/>
      <c r="EV219" s="66"/>
      <c r="EW219" s="66"/>
    </row>
    <row r="220" spans="1:153" ht="12.75">
      <c r="A220" s="148"/>
      <c r="B220" s="116"/>
      <c r="C220" s="116"/>
      <c r="D220" s="116"/>
      <c r="E220" s="116"/>
      <c r="F220" s="116"/>
      <c r="G220" s="116"/>
      <c r="H220" s="116"/>
      <c r="I220" s="116"/>
      <c r="J220" s="116"/>
      <c r="Z220" s="65"/>
      <c r="AA220" s="65"/>
      <c r="AB220" s="65"/>
      <c r="AC220" s="65"/>
      <c r="AD220" s="65"/>
      <c r="ES220" s="66"/>
      <c r="ET220" s="66"/>
      <c r="EU220" s="66"/>
      <c r="EV220" s="66"/>
      <c r="EW220" s="66"/>
    </row>
    <row r="221" spans="1:153" ht="12.75">
      <c r="A221" s="148"/>
      <c r="B221" s="116"/>
      <c r="C221" s="116"/>
      <c r="D221" s="116"/>
      <c r="E221" s="116"/>
      <c r="F221" s="116"/>
      <c r="G221" s="116"/>
      <c r="H221" s="116"/>
      <c r="I221" s="116"/>
      <c r="J221" s="116"/>
      <c r="Z221" s="65"/>
      <c r="AA221" s="65"/>
      <c r="AB221" s="65"/>
      <c r="AC221" s="65"/>
      <c r="AD221" s="65"/>
      <c r="ES221" s="66"/>
      <c r="ET221" s="66"/>
      <c r="EU221" s="66"/>
      <c r="EV221" s="66"/>
      <c r="EW221" s="66"/>
    </row>
    <row r="222" spans="1:153" ht="12.75">
      <c r="A222" s="148"/>
      <c r="B222" s="116"/>
      <c r="C222" s="116"/>
      <c r="D222" s="116"/>
      <c r="E222" s="116"/>
      <c r="F222" s="116"/>
      <c r="G222" s="116"/>
      <c r="H222" s="116"/>
      <c r="I222" s="116"/>
      <c r="J222" s="116"/>
      <c r="Z222" s="65"/>
      <c r="AA222" s="65"/>
      <c r="AB222" s="65"/>
      <c r="AC222" s="65"/>
      <c r="AD222" s="65"/>
      <c r="ES222" s="66"/>
      <c r="ET222" s="66"/>
      <c r="EU222" s="66"/>
      <c r="EV222" s="66"/>
      <c r="EW222" s="66"/>
    </row>
    <row r="223" spans="1:153" ht="12.75">
      <c r="A223" s="148"/>
      <c r="B223" s="116"/>
      <c r="C223" s="116"/>
      <c r="D223" s="116"/>
      <c r="E223" s="116"/>
      <c r="F223" s="116"/>
      <c r="G223" s="116"/>
      <c r="H223" s="116"/>
      <c r="I223" s="116"/>
      <c r="J223" s="116"/>
      <c r="Z223" s="65"/>
      <c r="AA223" s="65"/>
      <c r="AB223" s="65"/>
      <c r="AC223" s="65"/>
      <c r="AD223" s="65"/>
      <c r="ES223" s="66"/>
      <c r="ET223" s="66"/>
      <c r="EU223" s="66"/>
      <c r="EV223" s="66"/>
      <c r="EW223" s="66"/>
    </row>
    <row r="224" spans="1:153" ht="12.75">
      <c r="A224" s="148"/>
      <c r="B224" s="116"/>
      <c r="C224" s="116"/>
      <c r="D224" s="116"/>
      <c r="E224" s="116"/>
      <c r="F224" s="116"/>
      <c r="G224" s="116"/>
      <c r="H224" s="116"/>
      <c r="I224" s="116"/>
      <c r="J224" s="116"/>
      <c r="Z224" s="65"/>
      <c r="AA224" s="65"/>
      <c r="AB224" s="65"/>
      <c r="AC224" s="65"/>
      <c r="AD224" s="65"/>
      <c r="ES224" s="66"/>
      <c r="ET224" s="66"/>
      <c r="EU224" s="66"/>
      <c r="EV224" s="66"/>
      <c r="EW224" s="66"/>
    </row>
    <row r="225" spans="1:153" ht="12.75">
      <c r="A225" s="148"/>
      <c r="B225" s="116"/>
      <c r="C225" s="116"/>
      <c r="D225" s="116"/>
      <c r="E225" s="116"/>
      <c r="F225" s="116"/>
      <c r="G225" s="116"/>
      <c r="H225" s="116"/>
      <c r="I225" s="116"/>
      <c r="J225" s="116"/>
      <c r="Z225" s="65"/>
      <c r="AA225" s="65"/>
      <c r="AB225" s="65"/>
      <c r="AC225" s="65"/>
      <c r="AD225" s="65"/>
      <c r="ES225" s="66"/>
      <c r="ET225" s="66"/>
      <c r="EU225" s="66"/>
      <c r="EV225" s="66"/>
      <c r="EW225" s="66"/>
    </row>
    <row r="226" spans="1:153" ht="12.75">
      <c r="A226" s="148"/>
      <c r="B226" s="116"/>
      <c r="C226" s="116"/>
      <c r="D226" s="116"/>
      <c r="E226" s="116"/>
      <c r="F226" s="116"/>
      <c r="G226" s="116"/>
      <c r="H226" s="116"/>
      <c r="I226" s="116"/>
      <c r="J226" s="116"/>
      <c r="Z226" s="65"/>
      <c r="AA226" s="65"/>
      <c r="AB226" s="65"/>
      <c r="AC226" s="65"/>
      <c r="AD226" s="65"/>
      <c r="ES226" s="66"/>
      <c r="ET226" s="66"/>
      <c r="EU226" s="66"/>
      <c r="EV226" s="66"/>
      <c r="EW226" s="66"/>
    </row>
    <row r="227" spans="1:153" ht="12.75">
      <c r="A227" s="148"/>
      <c r="B227" s="116"/>
      <c r="C227" s="116"/>
      <c r="D227" s="116"/>
      <c r="E227" s="116"/>
      <c r="F227" s="116"/>
      <c r="G227" s="116"/>
      <c r="H227" s="116"/>
      <c r="I227" s="116"/>
      <c r="J227" s="116"/>
      <c r="Z227" s="65"/>
      <c r="AA227" s="65"/>
      <c r="AB227" s="65"/>
      <c r="AC227" s="65"/>
      <c r="AD227" s="65"/>
      <c r="ES227" s="66"/>
      <c r="ET227" s="66"/>
      <c r="EU227" s="66"/>
      <c r="EV227" s="66"/>
      <c r="EW227" s="66"/>
    </row>
    <row r="228" spans="1:153" ht="12.75">
      <c r="A228" s="148"/>
      <c r="B228" s="116"/>
      <c r="C228" s="116"/>
      <c r="D228" s="116"/>
      <c r="E228" s="116"/>
      <c r="F228" s="116"/>
      <c r="G228" s="116"/>
      <c r="H228" s="116"/>
      <c r="I228" s="116"/>
      <c r="J228" s="116"/>
      <c r="Z228" s="65"/>
      <c r="AA228" s="65"/>
      <c r="AB228" s="65"/>
      <c r="AC228" s="65"/>
      <c r="AD228" s="65"/>
      <c r="ES228" s="66"/>
      <c r="ET228" s="66"/>
      <c r="EU228" s="66"/>
      <c r="EV228" s="66"/>
      <c r="EW228" s="66"/>
    </row>
    <row r="229" spans="1:153" ht="12.75">
      <c r="A229" s="148"/>
      <c r="B229" s="116"/>
      <c r="C229" s="116"/>
      <c r="D229" s="116"/>
      <c r="E229" s="116"/>
      <c r="F229" s="116"/>
      <c r="G229" s="116"/>
      <c r="H229" s="116"/>
      <c r="I229" s="116"/>
      <c r="J229" s="116"/>
      <c r="Z229" s="65"/>
      <c r="AA229" s="65"/>
      <c r="AB229" s="65"/>
      <c r="AC229" s="65"/>
      <c r="AD229" s="65"/>
      <c r="ES229" s="66"/>
      <c r="ET229" s="66"/>
      <c r="EU229" s="66"/>
      <c r="EV229" s="66"/>
      <c r="EW229" s="66"/>
    </row>
    <row r="230" spans="1:153" ht="12.75">
      <c r="A230" s="148"/>
      <c r="B230" s="116"/>
      <c r="C230" s="116"/>
      <c r="D230" s="116"/>
      <c r="E230" s="116"/>
      <c r="F230" s="116"/>
      <c r="G230" s="116"/>
      <c r="H230" s="116"/>
      <c r="I230" s="116"/>
      <c r="J230" s="116"/>
      <c r="Z230" s="65"/>
      <c r="AA230" s="65"/>
      <c r="AB230" s="65"/>
      <c r="AC230" s="65"/>
      <c r="AD230" s="65"/>
      <c r="ES230" s="66"/>
      <c r="ET230" s="66"/>
      <c r="EU230" s="66"/>
      <c r="EV230" s="66"/>
      <c r="EW230" s="66"/>
    </row>
    <row r="231" spans="1:153" ht="12.75">
      <c r="A231" s="148"/>
      <c r="B231" s="116"/>
      <c r="C231" s="116"/>
      <c r="D231" s="116"/>
      <c r="E231" s="116"/>
      <c r="F231" s="116"/>
      <c r="G231" s="116"/>
      <c r="H231" s="116"/>
      <c r="I231" s="116"/>
      <c r="J231" s="116"/>
      <c r="Z231" s="65"/>
      <c r="AA231" s="65"/>
      <c r="AB231" s="65"/>
      <c r="AC231" s="65"/>
      <c r="AD231" s="65"/>
      <c r="ES231" s="66"/>
      <c r="ET231" s="66"/>
      <c r="EU231" s="66"/>
      <c r="EV231" s="66"/>
      <c r="EW231" s="66"/>
    </row>
    <row r="232" spans="1:153" ht="12.75">
      <c r="A232" s="148"/>
      <c r="B232" s="116"/>
      <c r="C232" s="116"/>
      <c r="D232" s="116"/>
      <c r="E232" s="116"/>
      <c r="F232" s="116"/>
      <c r="G232" s="116"/>
      <c r="H232" s="116"/>
      <c r="I232" s="116"/>
      <c r="J232" s="116"/>
      <c r="Z232" s="65"/>
      <c r="AA232" s="65"/>
      <c r="AB232" s="65"/>
      <c r="AC232" s="65"/>
      <c r="AD232" s="65"/>
      <c r="ES232" s="66"/>
      <c r="ET232" s="66"/>
      <c r="EU232" s="66"/>
      <c r="EV232" s="66"/>
      <c r="EW232" s="66"/>
    </row>
    <row r="233" spans="1:153" ht="12.75">
      <c r="A233" s="148"/>
      <c r="B233" s="116"/>
      <c r="C233" s="116"/>
      <c r="D233" s="116"/>
      <c r="E233" s="116"/>
      <c r="F233" s="116"/>
      <c r="G233" s="116"/>
      <c r="H233" s="116"/>
      <c r="I233" s="116"/>
      <c r="J233" s="116"/>
      <c r="Z233" s="65"/>
      <c r="AA233" s="65"/>
      <c r="AB233" s="65"/>
      <c r="AC233" s="65"/>
      <c r="AD233" s="65"/>
      <c r="ES233" s="66"/>
      <c r="ET233" s="66"/>
      <c r="EU233" s="66"/>
      <c r="EV233" s="66"/>
      <c r="EW233" s="66"/>
    </row>
    <row r="234" spans="1:153" ht="12.75">
      <c r="A234" s="148"/>
      <c r="B234" s="116"/>
      <c r="C234" s="116"/>
      <c r="D234" s="116"/>
      <c r="E234" s="116"/>
      <c r="F234" s="116"/>
      <c r="G234" s="116"/>
      <c r="H234" s="116"/>
      <c r="I234" s="116"/>
      <c r="J234" s="116"/>
      <c r="Z234" s="65"/>
      <c r="AA234" s="65"/>
      <c r="AB234" s="65"/>
      <c r="AC234" s="65"/>
      <c r="AD234" s="65"/>
      <c r="ES234" s="66"/>
      <c r="ET234" s="66"/>
      <c r="EU234" s="66"/>
      <c r="EV234" s="66"/>
      <c r="EW234" s="66"/>
    </row>
    <row r="235" spans="1:153" ht="12.75">
      <c r="A235" s="148"/>
      <c r="B235" s="116"/>
      <c r="C235" s="116"/>
      <c r="D235" s="116"/>
      <c r="E235" s="116"/>
      <c r="F235" s="116"/>
      <c r="G235" s="116"/>
      <c r="H235" s="116"/>
      <c r="I235" s="116"/>
      <c r="J235" s="116"/>
      <c r="Z235" s="65"/>
      <c r="AA235" s="65"/>
      <c r="AB235" s="65"/>
      <c r="AC235" s="65"/>
      <c r="AD235" s="65"/>
      <c r="ES235" s="66"/>
      <c r="ET235" s="66"/>
      <c r="EU235" s="66"/>
      <c r="EV235" s="66"/>
      <c r="EW235" s="66"/>
    </row>
    <row r="236" spans="1:153" ht="12.75">
      <c r="A236" s="148"/>
      <c r="B236" s="116"/>
      <c r="C236" s="116"/>
      <c r="D236" s="116"/>
      <c r="E236" s="116"/>
      <c r="F236" s="116"/>
      <c r="G236" s="116"/>
      <c r="H236" s="116"/>
      <c r="I236" s="116"/>
      <c r="J236" s="116"/>
      <c r="Z236" s="65"/>
      <c r="AA236" s="65"/>
      <c r="AB236" s="65"/>
      <c r="AC236" s="65"/>
      <c r="AD236" s="65"/>
      <c r="ES236" s="66"/>
      <c r="ET236" s="66"/>
      <c r="EU236" s="66"/>
      <c r="EV236" s="66"/>
      <c r="EW236" s="66"/>
    </row>
    <row r="237" spans="1:153" ht="12.75">
      <c r="A237" s="148"/>
      <c r="B237" s="116"/>
      <c r="C237" s="116"/>
      <c r="D237" s="116"/>
      <c r="E237" s="116"/>
      <c r="F237" s="116"/>
      <c r="G237" s="116"/>
      <c r="H237" s="116"/>
      <c r="I237" s="116"/>
      <c r="J237" s="116"/>
      <c r="Z237" s="65"/>
      <c r="AA237" s="65"/>
      <c r="AB237" s="65"/>
      <c r="AC237" s="65"/>
      <c r="AD237" s="65"/>
      <c r="ES237" s="66"/>
      <c r="ET237" s="66"/>
      <c r="EU237" s="66"/>
      <c r="EV237" s="66"/>
      <c r="EW237" s="66"/>
    </row>
    <row r="238" spans="1:153" ht="12.75">
      <c r="A238" s="148"/>
      <c r="B238" s="116"/>
      <c r="C238" s="116"/>
      <c r="D238" s="116"/>
      <c r="E238" s="116"/>
      <c r="F238" s="116"/>
      <c r="G238" s="116"/>
      <c r="H238" s="116"/>
      <c r="I238" s="116"/>
      <c r="J238" s="116"/>
      <c r="Z238" s="65"/>
      <c r="AA238" s="65"/>
      <c r="AB238" s="65"/>
      <c r="AC238" s="65"/>
      <c r="AD238" s="65"/>
      <c r="ES238" s="66"/>
      <c r="ET238" s="66"/>
      <c r="EU238" s="66"/>
      <c r="EV238" s="66"/>
      <c r="EW238" s="66"/>
    </row>
    <row r="239" spans="1:153" ht="12.75">
      <c r="A239" s="148"/>
      <c r="B239" s="116"/>
      <c r="C239" s="116"/>
      <c r="D239" s="116"/>
      <c r="E239" s="116"/>
      <c r="F239" s="116"/>
      <c r="G239" s="116"/>
      <c r="H239" s="116"/>
      <c r="I239" s="116"/>
      <c r="J239" s="116"/>
      <c r="Z239" s="65"/>
      <c r="AA239" s="65"/>
      <c r="AB239" s="65"/>
      <c r="AC239" s="65"/>
      <c r="AD239" s="65"/>
      <c r="ES239" s="66"/>
      <c r="ET239" s="66"/>
      <c r="EU239" s="66"/>
      <c r="EV239" s="66"/>
      <c r="EW239" s="66"/>
    </row>
    <row r="240" spans="1:153" ht="12.75">
      <c r="A240" s="148"/>
      <c r="B240" s="116"/>
      <c r="C240" s="116"/>
      <c r="D240" s="116"/>
      <c r="E240" s="116"/>
      <c r="F240" s="116"/>
      <c r="G240" s="116"/>
      <c r="H240" s="116"/>
      <c r="I240" s="116"/>
      <c r="J240" s="116"/>
      <c r="Z240" s="65"/>
      <c r="AA240" s="65"/>
      <c r="AB240" s="65"/>
      <c r="AC240" s="65"/>
      <c r="AD240" s="65"/>
      <c r="ES240" s="66"/>
      <c r="ET240" s="66"/>
      <c r="EU240" s="66"/>
      <c r="EV240" s="66"/>
      <c r="EW240" s="66"/>
    </row>
    <row r="241" spans="1:153" ht="12.75">
      <c r="A241" s="148"/>
      <c r="B241" s="116"/>
      <c r="C241" s="116"/>
      <c r="D241" s="116"/>
      <c r="E241" s="116"/>
      <c r="F241" s="116"/>
      <c r="G241" s="116"/>
      <c r="H241" s="116"/>
      <c r="I241" s="116"/>
      <c r="J241" s="116"/>
      <c r="Z241" s="65"/>
      <c r="AA241" s="65"/>
      <c r="AB241" s="65"/>
      <c r="AC241" s="65"/>
      <c r="AD241" s="65"/>
      <c r="ES241" s="66"/>
      <c r="ET241" s="66"/>
      <c r="EU241" s="66"/>
      <c r="EV241" s="66"/>
      <c r="EW241" s="66"/>
    </row>
    <row r="242" spans="1:153" ht="12.75">
      <c r="A242" s="148"/>
      <c r="B242" s="116"/>
      <c r="C242" s="116"/>
      <c r="D242" s="116"/>
      <c r="E242" s="116"/>
      <c r="F242" s="116"/>
      <c r="G242" s="116"/>
      <c r="H242" s="116"/>
      <c r="I242" s="116"/>
      <c r="J242" s="116"/>
      <c r="Z242" s="65"/>
      <c r="AA242" s="65"/>
      <c r="AB242" s="65"/>
      <c r="AC242" s="65"/>
      <c r="AD242" s="65"/>
      <c r="ES242" s="66"/>
      <c r="ET242" s="66"/>
      <c r="EU242" s="66"/>
      <c r="EV242" s="66"/>
      <c r="EW242" s="66"/>
    </row>
    <row r="243" spans="1:153" ht="12.75">
      <c r="A243" s="148"/>
      <c r="B243" s="116"/>
      <c r="C243" s="116"/>
      <c r="D243" s="116"/>
      <c r="E243" s="116"/>
      <c r="F243" s="116"/>
      <c r="G243" s="116"/>
      <c r="H243" s="116"/>
      <c r="I243" s="116"/>
      <c r="J243" s="116"/>
      <c r="Z243" s="65"/>
      <c r="AA243" s="65"/>
      <c r="AB243" s="65"/>
      <c r="AC243" s="65"/>
      <c r="AD243" s="65"/>
      <c r="ES243" s="66"/>
      <c r="ET243" s="66"/>
      <c r="EU243" s="66"/>
      <c r="EV243" s="66"/>
      <c r="EW243" s="66"/>
    </row>
    <row r="244" spans="1:153" ht="12.75">
      <c r="A244" s="148"/>
      <c r="B244" s="116"/>
      <c r="C244" s="116"/>
      <c r="D244" s="116"/>
      <c r="E244" s="116"/>
      <c r="F244" s="116"/>
      <c r="G244" s="116"/>
      <c r="H244" s="116"/>
      <c r="I244" s="116"/>
      <c r="J244" s="116"/>
      <c r="Z244" s="65"/>
      <c r="AA244" s="65"/>
      <c r="AB244" s="65"/>
      <c r="AC244" s="65"/>
      <c r="AD244" s="65"/>
      <c r="ES244" s="66"/>
      <c r="ET244" s="66"/>
      <c r="EU244" s="66"/>
      <c r="EV244" s="66"/>
      <c r="EW244" s="66"/>
    </row>
    <row r="245" spans="1:153" ht="12.75">
      <c r="A245" s="148"/>
      <c r="B245" s="116"/>
      <c r="C245" s="116"/>
      <c r="D245" s="116"/>
      <c r="E245" s="116"/>
      <c r="F245" s="116"/>
      <c r="G245" s="116"/>
      <c r="H245" s="116"/>
      <c r="I245" s="116"/>
      <c r="J245" s="116"/>
      <c r="Z245" s="65"/>
      <c r="AA245" s="65"/>
      <c r="AB245" s="65"/>
      <c r="AC245" s="65"/>
      <c r="AD245" s="65"/>
      <c r="ES245" s="66"/>
      <c r="ET245" s="66"/>
      <c r="EU245" s="66"/>
      <c r="EV245" s="66"/>
      <c r="EW245" s="66"/>
    </row>
    <row r="246" spans="1:153" ht="12.75">
      <c r="A246" s="148"/>
      <c r="B246" s="116"/>
      <c r="C246" s="116"/>
      <c r="D246" s="116"/>
      <c r="E246" s="116"/>
      <c r="F246" s="116"/>
      <c r="G246" s="116"/>
      <c r="H246" s="116"/>
      <c r="I246" s="116"/>
      <c r="J246" s="116"/>
      <c r="Z246" s="65"/>
      <c r="AA246" s="65"/>
      <c r="AB246" s="65"/>
      <c r="AC246" s="65"/>
      <c r="AD246" s="65"/>
      <c r="ES246" s="66"/>
      <c r="ET246" s="66"/>
      <c r="EU246" s="66"/>
      <c r="EV246" s="66"/>
      <c r="EW246" s="66"/>
    </row>
    <row r="247" spans="1:153" ht="12.75">
      <c r="A247" s="148"/>
      <c r="B247" s="116"/>
      <c r="C247" s="116"/>
      <c r="D247" s="116"/>
      <c r="E247" s="116"/>
      <c r="F247" s="116"/>
      <c r="G247" s="116"/>
      <c r="H247" s="116"/>
      <c r="I247" s="116"/>
      <c r="J247" s="116"/>
      <c r="Z247" s="65"/>
      <c r="AA247" s="65"/>
      <c r="AB247" s="65"/>
      <c r="AC247" s="65"/>
      <c r="AD247" s="65"/>
      <c r="ES247" s="66"/>
      <c r="ET247" s="66"/>
      <c r="EU247" s="66"/>
      <c r="EV247" s="66"/>
      <c r="EW247" s="66"/>
    </row>
    <row r="248" spans="1:153" ht="12.75">
      <c r="A248" s="148"/>
      <c r="B248" s="116"/>
      <c r="C248" s="116"/>
      <c r="D248" s="116"/>
      <c r="E248" s="116"/>
      <c r="F248" s="116"/>
      <c r="G248" s="116"/>
      <c r="H248" s="116"/>
      <c r="I248" s="116"/>
      <c r="J248" s="116"/>
      <c r="Z248" s="65"/>
      <c r="AA248" s="65"/>
      <c r="AB248" s="65"/>
      <c r="AC248" s="65"/>
      <c r="AD248" s="65"/>
      <c r="ES248" s="66"/>
      <c r="ET248" s="66"/>
      <c r="EU248" s="66"/>
      <c r="EV248" s="66"/>
      <c r="EW248" s="66"/>
    </row>
    <row r="249" spans="1:153" ht="12.75">
      <c r="A249" s="148"/>
      <c r="B249" s="116"/>
      <c r="C249" s="116"/>
      <c r="D249" s="116"/>
      <c r="E249" s="116"/>
      <c r="F249" s="116"/>
      <c r="G249" s="116"/>
      <c r="H249" s="116"/>
      <c r="I249" s="116"/>
      <c r="J249" s="116"/>
      <c r="Z249" s="65"/>
      <c r="AA249" s="65"/>
      <c r="AB249" s="65"/>
      <c r="AC249" s="65"/>
      <c r="AD249" s="65"/>
      <c r="ES249" s="66"/>
      <c r="ET249" s="66"/>
      <c r="EU249" s="66"/>
      <c r="EV249" s="66"/>
      <c r="EW249" s="66"/>
    </row>
    <row r="250" spans="1:153" ht="12.75">
      <c r="A250" s="148"/>
      <c r="B250" s="116"/>
      <c r="C250" s="116"/>
      <c r="D250" s="116"/>
      <c r="E250" s="116"/>
      <c r="F250" s="116"/>
      <c r="G250" s="116"/>
      <c r="H250" s="116"/>
      <c r="I250" s="116"/>
      <c r="J250" s="116"/>
      <c r="Z250" s="65"/>
      <c r="AA250" s="65"/>
      <c r="AB250" s="65"/>
      <c r="AC250" s="65"/>
      <c r="AD250" s="65"/>
      <c r="ES250" s="66"/>
      <c r="ET250" s="66"/>
      <c r="EU250" s="66"/>
      <c r="EV250" s="66"/>
      <c r="EW250" s="66"/>
    </row>
    <row r="251" spans="1:153" ht="12.75">
      <c r="A251" s="148"/>
      <c r="B251" s="116"/>
      <c r="C251" s="116"/>
      <c r="D251" s="116"/>
      <c r="E251" s="116"/>
      <c r="F251" s="116"/>
      <c r="G251" s="116"/>
      <c r="H251" s="116"/>
      <c r="I251" s="116"/>
      <c r="J251" s="116"/>
      <c r="Z251" s="65"/>
      <c r="AA251" s="65"/>
      <c r="AB251" s="65"/>
      <c r="AC251" s="65"/>
      <c r="AD251" s="65"/>
      <c r="ES251" s="66"/>
      <c r="ET251" s="66"/>
      <c r="EU251" s="66"/>
      <c r="EV251" s="66"/>
      <c r="EW251" s="66"/>
    </row>
    <row r="252" spans="1:153" ht="12.75">
      <c r="A252" s="148"/>
      <c r="B252" s="116"/>
      <c r="C252" s="116"/>
      <c r="D252" s="116"/>
      <c r="E252" s="116"/>
      <c r="F252" s="116"/>
      <c r="G252" s="116"/>
      <c r="H252" s="116"/>
      <c r="I252" s="116"/>
      <c r="J252" s="116"/>
      <c r="Z252" s="65"/>
      <c r="AA252" s="65"/>
      <c r="AB252" s="65"/>
      <c r="AC252" s="65"/>
      <c r="AD252" s="65"/>
      <c r="ES252" s="66"/>
      <c r="ET252" s="66"/>
      <c r="EU252" s="66"/>
      <c r="EV252" s="66"/>
      <c r="EW252" s="66"/>
    </row>
    <row r="253" spans="1:153" ht="12.75">
      <c r="A253" s="148"/>
      <c r="B253" s="116"/>
      <c r="C253" s="116"/>
      <c r="D253" s="116"/>
      <c r="E253" s="116"/>
      <c r="F253" s="116"/>
      <c r="G253" s="116"/>
      <c r="H253" s="116"/>
      <c r="I253" s="116"/>
      <c r="J253" s="116"/>
      <c r="Z253" s="65"/>
      <c r="AA253" s="65"/>
      <c r="AB253" s="65"/>
      <c r="AC253" s="65"/>
      <c r="AD253" s="65"/>
      <c r="ES253" s="66"/>
      <c r="ET253" s="66"/>
      <c r="EU253" s="66"/>
      <c r="EV253" s="66"/>
      <c r="EW253" s="66"/>
    </row>
    <row r="254" spans="1:153" ht="12.75">
      <c r="A254" s="148"/>
      <c r="B254" s="116"/>
      <c r="C254" s="116"/>
      <c r="D254" s="116"/>
      <c r="E254" s="116"/>
      <c r="F254" s="116"/>
      <c r="G254" s="116"/>
      <c r="H254" s="116"/>
      <c r="I254" s="116"/>
      <c r="J254" s="116"/>
      <c r="Z254" s="65"/>
      <c r="AA254" s="65"/>
      <c r="AB254" s="65"/>
      <c r="AC254" s="65"/>
      <c r="AD254" s="65"/>
      <c r="ES254" s="66"/>
      <c r="ET254" s="66"/>
      <c r="EU254" s="66"/>
      <c r="EV254" s="66"/>
      <c r="EW254" s="66"/>
    </row>
    <row r="255" spans="1:153" ht="12.75">
      <c r="A255" s="148"/>
      <c r="B255" s="116"/>
      <c r="C255" s="116"/>
      <c r="D255" s="116"/>
      <c r="E255" s="116"/>
      <c r="F255" s="116"/>
      <c r="G255" s="116"/>
      <c r="H255" s="116"/>
      <c r="I255" s="116"/>
      <c r="J255" s="116"/>
      <c r="Z255" s="65"/>
      <c r="AA255" s="65"/>
      <c r="AB255" s="65"/>
      <c r="AC255" s="65"/>
      <c r="AD255" s="65"/>
      <c r="ES255" s="66"/>
      <c r="ET255" s="66"/>
      <c r="EU255" s="66"/>
      <c r="EV255" s="66"/>
      <c r="EW255" s="66"/>
    </row>
    <row r="256" spans="1:153" ht="12.75">
      <c r="A256" s="148"/>
      <c r="B256" s="116"/>
      <c r="C256" s="116"/>
      <c r="D256" s="116"/>
      <c r="E256" s="116"/>
      <c r="F256" s="116"/>
      <c r="G256" s="116"/>
      <c r="H256" s="116"/>
      <c r="I256" s="116"/>
      <c r="J256" s="116"/>
      <c r="Z256" s="65"/>
      <c r="AA256" s="65"/>
      <c r="AB256" s="65"/>
      <c r="AC256" s="65"/>
      <c r="AD256" s="65"/>
      <c r="ES256" s="66"/>
      <c r="ET256" s="66"/>
      <c r="EU256" s="66"/>
      <c r="EV256" s="66"/>
      <c r="EW256" s="66"/>
    </row>
    <row r="257" spans="1:153" ht="12.75">
      <c r="A257" s="148"/>
      <c r="B257" s="116"/>
      <c r="C257" s="116"/>
      <c r="D257" s="116"/>
      <c r="E257" s="116"/>
      <c r="F257" s="116"/>
      <c r="G257" s="116"/>
      <c r="H257" s="116"/>
      <c r="I257" s="116"/>
      <c r="J257" s="116"/>
      <c r="Z257" s="65"/>
      <c r="AA257" s="65"/>
      <c r="AB257" s="65"/>
      <c r="AC257" s="65"/>
      <c r="AD257" s="65"/>
      <c r="ES257" s="66"/>
      <c r="ET257" s="66"/>
      <c r="EU257" s="66"/>
      <c r="EV257" s="66"/>
      <c r="EW257" s="66"/>
    </row>
    <row r="258" spans="1:153" ht="12.75">
      <c r="A258" s="148"/>
      <c r="B258" s="116"/>
      <c r="C258" s="116"/>
      <c r="D258" s="116"/>
      <c r="E258" s="116"/>
      <c r="F258" s="116"/>
      <c r="G258" s="116"/>
      <c r="H258" s="116"/>
      <c r="I258" s="116"/>
      <c r="J258" s="116"/>
      <c r="Z258" s="65"/>
      <c r="AA258" s="65"/>
      <c r="AB258" s="65"/>
      <c r="AC258" s="65"/>
      <c r="AD258" s="65"/>
      <c r="ES258" s="66"/>
      <c r="ET258" s="66"/>
      <c r="EU258" s="66"/>
      <c r="EV258" s="66"/>
      <c r="EW258" s="66"/>
    </row>
    <row r="259" spans="1:153" ht="12.75">
      <c r="A259" s="148"/>
      <c r="B259" s="116"/>
      <c r="C259" s="116"/>
      <c r="D259" s="116"/>
      <c r="E259" s="116"/>
      <c r="F259" s="116"/>
      <c r="G259" s="116"/>
      <c r="H259" s="116"/>
      <c r="I259" s="116"/>
      <c r="J259" s="116"/>
      <c r="Z259" s="65"/>
      <c r="AA259" s="65"/>
      <c r="AB259" s="65"/>
      <c r="AC259" s="65"/>
      <c r="AD259" s="65"/>
      <c r="ES259" s="66"/>
      <c r="ET259" s="66"/>
      <c r="EU259" s="66"/>
      <c r="EV259" s="66"/>
      <c r="EW259" s="66"/>
    </row>
    <row r="260" spans="1:153" ht="12.75">
      <c r="A260" s="148"/>
      <c r="B260" s="116"/>
      <c r="C260" s="116"/>
      <c r="D260" s="116"/>
      <c r="E260" s="116"/>
      <c r="F260" s="116"/>
      <c r="G260" s="116"/>
      <c r="H260" s="116"/>
      <c r="I260" s="116"/>
      <c r="J260" s="116"/>
      <c r="Z260" s="65"/>
      <c r="AA260" s="65"/>
      <c r="AB260" s="65"/>
      <c r="AC260" s="65"/>
      <c r="AD260" s="65"/>
      <c r="ES260" s="66"/>
      <c r="ET260" s="66"/>
      <c r="EU260" s="66"/>
      <c r="EV260" s="66"/>
      <c r="EW260" s="66"/>
    </row>
    <row r="261" spans="1:153" ht="12.75">
      <c r="A261" s="148"/>
      <c r="B261" s="116"/>
      <c r="C261" s="116"/>
      <c r="D261" s="116"/>
      <c r="E261" s="116"/>
      <c r="F261" s="116"/>
      <c r="G261" s="116"/>
      <c r="H261" s="116"/>
      <c r="I261" s="116"/>
      <c r="J261" s="116"/>
      <c r="Z261" s="65"/>
      <c r="AA261" s="65"/>
      <c r="AB261" s="65"/>
      <c r="AC261" s="65"/>
      <c r="AD261" s="65"/>
      <c r="ES261" s="66"/>
      <c r="ET261" s="66"/>
      <c r="EU261" s="66"/>
      <c r="EV261" s="66"/>
      <c r="EW261" s="66"/>
    </row>
    <row r="262" spans="1:153" ht="12.75">
      <c r="A262" s="148"/>
      <c r="B262" s="116"/>
      <c r="C262" s="116"/>
      <c r="D262" s="116"/>
      <c r="E262" s="116"/>
      <c r="F262" s="116"/>
      <c r="G262" s="116"/>
      <c r="H262" s="116"/>
      <c r="I262" s="116"/>
      <c r="J262" s="116"/>
      <c r="Z262" s="65"/>
      <c r="AA262" s="65"/>
      <c r="AB262" s="65"/>
      <c r="AC262" s="65"/>
      <c r="AD262" s="65"/>
      <c r="ES262" s="66"/>
      <c r="ET262" s="66"/>
      <c r="EU262" s="66"/>
      <c r="EV262" s="66"/>
      <c r="EW262" s="66"/>
    </row>
    <row r="263" spans="1:153" ht="12.75">
      <c r="A263" s="148"/>
      <c r="B263" s="116"/>
      <c r="C263" s="116"/>
      <c r="D263" s="116"/>
      <c r="E263" s="116"/>
      <c r="F263" s="116"/>
      <c r="G263" s="116"/>
      <c r="H263" s="116"/>
      <c r="I263" s="116"/>
      <c r="J263" s="116"/>
      <c r="Z263" s="65"/>
      <c r="AA263" s="65"/>
      <c r="AB263" s="65"/>
      <c r="AC263" s="65"/>
      <c r="AD263" s="65"/>
      <c r="ES263" s="66"/>
      <c r="ET263" s="66"/>
      <c r="EU263" s="66"/>
      <c r="EV263" s="66"/>
      <c r="EW263" s="66"/>
    </row>
    <row r="264" spans="1:153" ht="12.75">
      <c r="A264" s="148"/>
      <c r="B264" s="116"/>
      <c r="C264" s="116"/>
      <c r="D264" s="116"/>
      <c r="E264" s="116"/>
      <c r="F264" s="116"/>
      <c r="G264" s="116"/>
      <c r="H264" s="116"/>
      <c r="I264" s="116"/>
      <c r="J264" s="116"/>
      <c r="Z264" s="65"/>
      <c r="AA264" s="65"/>
      <c r="AB264" s="65"/>
      <c r="AC264" s="65"/>
      <c r="AD264" s="65"/>
      <c r="ES264" s="66"/>
      <c r="ET264" s="66"/>
      <c r="EU264" s="66"/>
      <c r="EV264" s="66"/>
      <c r="EW264" s="66"/>
    </row>
    <row r="265" spans="1:153" ht="12.75">
      <c r="A265" s="148"/>
      <c r="B265" s="116"/>
      <c r="C265" s="116"/>
      <c r="D265" s="116"/>
      <c r="E265" s="116"/>
      <c r="F265" s="116"/>
      <c r="G265" s="116"/>
      <c r="H265" s="116"/>
      <c r="I265" s="116"/>
      <c r="J265" s="116"/>
      <c r="Z265" s="65"/>
      <c r="AA265" s="65"/>
      <c r="AB265" s="65"/>
      <c r="AC265" s="65"/>
      <c r="AD265" s="65"/>
      <c r="ES265" s="66"/>
      <c r="ET265" s="66"/>
      <c r="EU265" s="66"/>
      <c r="EV265" s="66"/>
      <c r="EW265" s="66"/>
    </row>
    <row r="266" spans="1:153" ht="12.75">
      <c r="A266" s="148"/>
      <c r="B266" s="116"/>
      <c r="C266" s="116"/>
      <c r="D266" s="116"/>
      <c r="E266" s="116"/>
      <c r="F266" s="116"/>
      <c r="G266" s="116"/>
      <c r="H266" s="116"/>
      <c r="I266" s="116"/>
      <c r="J266" s="116"/>
      <c r="Z266" s="65"/>
      <c r="AA266" s="65"/>
      <c r="AB266" s="65"/>
      <c r="AC266" s="65"/>
      <c r="AD266" s="65"/>
      <c r="ES266" s="66"/>
      <c r="ET266" s="66"/>
      <c r="EU266" s="66"/>
      <c r="EV266" s="66"/>
      <c r="EW266" s="66"/>
    </row>
    <row r="267" spans="1:153" ht="12.75">
      <c r="A267" s="148"/>
      <c r="B267" s="116"/>
      <c r="C267" s="116"/>
      <c r="D267" s="116"/>
      <c r="E267" s="116"/>
      <c r="F267" s="116"/>
      <c r="G267" s="116"/>
      <c r="H267" s="116"/>
      <c r="I267" s="116"/>
      <c r="J267" s="116"/>
      <c r="Z267" s="65"/>
      <c r="AA267" s="65"/>
      <c r="AB267" s="65"/>
      <c r="AC267" s="65"/>
      <c r="AD267" s="65"/>
      <c r="ES267" s="66"/>
      <c r="ET267" s="66"/>
      <c r="EU267" s="66"/>
      <c r="EV267" s="66"/>
      <c r="EW267" s="66"/>
    </row>
    <row r="268" spans="1:153" ht="12.75">
      <c r="A268" s="148"/>
      <c r="B268" s="116"/>
      <c r="C268" s="116"/>
      <c r="D268" s="116"/>
      <c r="E268" s="116"/>
      <c r="F268" s="116"/>
      <c r="G268" s="116"/>
      <c r="H268" s="116"/>
      <c r="I268" s="116"/>
      <c r="J268" s="116"/>
      <c r="Z268" s="65"/>
      <c r="AA268" s="65"/>
      <c r="AB268" s="65"/>
      <c r="AC268" s="65"/>
      <c r="AD268" s="65"/>
      <c r="ES268" s="66"/>
      <c r="ET268" s="66"/>
      <c r="EU268" s="66"/>
      <c r="EV268" s="66"/>
      <c r="EW268" s="66"/>
    </row>
    <row r="269" spans="1:153" ht="12.75">
      <c r="A269" s="148"/>
      <c r="B269" s="116"/>
      <c r="C269" s="116"/>
      <c r="D269" s="116"/>
      <c r="E269" s="116"/>
      <c r="F269" s="116"/>
      <c r="G269" s="116"/>
      <c r="H269" s="116"/>
      <c r="I269" s="116"/>
      <c r="J269" s="116"/>
      <c r="Z269" s="65"/>
      <c r="AA269" s="65"/>
      <c r="AB269" s="65"/>
      <c r="AC269" s="65"/>
      <c r="AD269" s="65"/>
      <c r="ES269" s="66"/>
      <c r="ET269" s="66"/>
      <c r="EU269" s="66"/>
      <c r="EV269" s="66"/>
      <c r="EW269" s="66"/>
    </row>
    <row r="270" spans="1:153" ht="12.75">
      <c r="A270" s="148"/>
      <c r="B270" s="116"/>
      <c r="C270" s="116"/>
      <c r="D270" s="116"/>
      <c r="E270" s="116"/>
      <c r="F270" s="116"/>
      <c r="G270" s="116"/>
      <c r="H270" s="116"/>
      <c r="I270" s="116"/>
      <c r="J270" s="116"/>
      <c r="Z270" s="65"/>
      <c r="AA270" s="65"/>
      <c r="AB270" s="65"/>
      <c r="AC270" s="65"/>
      <c r="AD270" s="65"/>
      <c r="ES270" s="66"/>
      <c r="ET270" s="66"/>
      <c r="EU270" s="66"/>
      <c r="EV270" s="66"/>
      <c r="EW270" s="66"/>
    </row>
    <row r="271" spans="1:153" ht="12.75">
      <c r="A271" s="148"/>
      <c r="B271" s="116"/>
      <c r="C271" s="116"/>
      <c r="D271" s="116"/>
      <c r="E271" s="116"/>
      <c r="F271" s="116"/>
      <c r="G271" s="116"/>
      <c r="H271" s="116"/>
      <c r="I271" s="116"/>
      <c r="J271" s="116"/>
      <c r="Z271" s="65"/>
      <c r="AA271" s="65"/>
      <c r="AB271" s="65"/>
      <c r="AC271" s="65"/>
      <c r="AD271" s="65"/>
      <c r="ES271" s="66"/>
      <c r="ET271" s="66"/>
      <c r="EU271" s="66"/>
      <c r="EV271" s="66"/>
      <c r="EW271" s="66"/>
    </row>
    <row r="272" spans="1:153" ht="12.75">
      <c r="A272" s="148"/>
      <c r="B272" s="116"/>
      <c r="C272" s="116"/>
      <c r="D272" s="116"/>
      <c r="E272" s="116"/>
      <c r="F272" s="116"/>
      <c r="G272" s="116"/>
      <c r="H272" s="116"/>
      <c r="I272" s="116"/>
      <c r="J272" s="116"/>
      <c r="Z272" s="65"/>
      <c r="AA272" s="65"/>
      <c r="AB272" s="65"/>
      <c r="AC272" s="65"/>
      <c r="AD272" s="65"/>
      <c r="ES272" s="66"/>
      <c r="ET272" s="66"/>
      <c r="EU272" s="66"/>
      <c r="EV272" s="66"/>
      <c r="EW272" s="66"/>
    </row>
    <row r="273" spans="1:153" ht="12.75">
      <c r="A273" s="148"/>
      <c r="B273" s="116"/>
      <c r="C273" s="116"/>
      <c r="D273" s="116"/>
      <c r="E273" s="116"/>
      <c r="F273" s="116"/>
      <c r="G273" s="116"/>
      <c r="H273" s="116"/>
      <c r="I273" s="116"/>
      <c r="J273" s="116"/>
      <c r="Z273" s="65"/>
      <c r="AA273" s="65"/>
      <c r="AB273" s="65"/>
      <c r="AC273" s="65"/>
      <c r="AD273" s="65"/>
      <c r="ES273" s="66"/>
      <c r="ET273" s="66"/>
      <c r="EU273" s="66"/>
      <c r="EV273" s="66"/>
      <c r="EW273" s="66"/>
    </row>
    <row r="274" spans="1:153" ht="12.75">
      <c r="A274" s="148"/>
      <c r="B274" s="116"/>
      <c r="C274" s="116"/>
      <c r="D274" s="116"/>
      <c r="E274" s="116"/>
      <c r="F274" s="116"/>
      <c r="G274" s="116"/>
      <c r="H274" s="116"/>
      <c r="I274" s="116"/>
      <c r="J274" s="116"/>
      <c r="Z274" s="65"/>
      <c r="AA274" s="65"/>
      <c r="AB274" s="65"/>
      <c r="AC274" s="65"/>
      <c r="AD274" s="65"/>
      <c r="ES274" s="66"/>
      <c r="ET274" s="66"/>
      <c r="EU274" s="66"/>
      <c r="EV274" s="66"/>
      <c r="EW274" s="66"/>
    </row>
    <row r="275" spans="1:153" ht="12.75">
      <c r="A275" s="148"/>
      <c r="B275" s="116"/>
      <c r="C275" s="116"/>
      <c r="D275" s="116"/>
      <c r="E275" s="116"/>
      <c r="F275" s="116"/>
      <c r="G275" s="116"/>
      <c r="H275" s="116"/>
      <c r="I275" s="116"/>
      <c r="J275" s="116"/>
      <c r="Z275" s="65"/>
      <c r="AA275" s="65"/>
      <c r="AB275" s="65"/>
      <c r="AC275" s="65"/>
      <c r="AD275" s="65"/>
      <c r="ES275" s="66"/>
      <c r="ET275" s="66"/>
      <c r="EU275" s="66"/>
      <c r="EV275" s="66"/>
      <c r="EW275" s="66"/>
    </row>
    <row r="276" spans="1:153" ht="12.75">
      <c r="A276" s="148"/>
      <c r="B276" s="116"/>
      <c r="C276" s="116"/>
      <c r="D276" s="116"/>
      <c r="E276" s="116"/>
      <c r="F276" s="116"/>
      <c r="G276" s="116"/>
      <c r="H276" s="116"/>
      <c r="I276" s="116"/>
      <c r="J276" s="116"/>
      <c r="Z276" s="65"/>
      <c r="AA276" s="65"/>
      <c r="AB276" s="65"/>
      <c r="AC276" s="65"/>
      <c r="AD276" s="65"/>
      <c r="ES276" s="66"/>
      <c r="ET276" s="66"/>
      <c r="EU276" s="66"/>
      <c r="EV276" s="66"/>
      <c r="EW276" s="66"/>
    </row>
    <row r="277" spans="1:153" ht="12.75">
      <c r="A277" s="148"/>
      <c r="B277" s="116"/>
      <c r="C277" s="116"/>
      <c r="D277" s="116"/>
      <c r="E277" s="116"/>
      <c r="F277" s="116"/>
      <c r="G277" s="116"/>
      <c r="H277" s="116"/>
      <c r="I277" s="116"/>
      <c r="J277" s="116"/>
      <c r="Z277" s="65"/>
      <c r="AA277" s="65"/>
      <c r="AB277" s="65"/>
      <c r="AC277" s="65"/>
      <c r="AD277" s="65"/>
      <c r="ES277" s="66"/>
      <c r="ET277" s="66"/>
      <c r="EU277" s="66"/>
      <c r="EV277" s="66"/>
      <c r="EW277" s="66"/>
    </row>
    <row r="278" spans="1:153" ht="12.75">
      <c r="A278" s="148"/>
      <c r="B278" s="116"/>
      <c r="C278" s="116"/>
      <c r="D278" s="116"/>
      <c r="E278" s="116"/>
      <c r="F278" s="116"/>
      <c r="G278" s="116"/>
      <c r="H278" s="116"/>
      <c r="I278" s="116"/>
      <c r="J278" s="116"/>
      <c r="Z278" s="65"/>
      <c r="AA278" s="65"/>
      <c r="AB278" s="65"/>
      <c r="AC278" s="65"/>
      <c r="AD278" s="65"/>
      <c r="ES278" s="66"/>
      <c r="ET278" s="66"/>
      <c r="EU278" s="66"/>
      <c r="EV278" s="66"/>
      <c r="EW278" s="66"/>
    </row>
    <row r="279" spans="1:153" ht="12.75">
      <c r="A279" s="148"/>
      <c r="B279" s="116"/>
      <c r="C279" s="116"/>
      <c r="D279" s="116"/>
      <c r="E279" s="116"/>
      <c r="F279" s="116"/>
      <c r="G279" s="116"/>
      <c r="H279" s="116"/>
      <c r="I279" s="116"/>
      <c r="J279" s="116"/>
      <c r="Z279" s="65"/>
      <c r="AA279" s="65"/>
      <c r="AB279" s="65"/>
      <c r="AC279" s="65"/>
      <c r="AD279" s="65"/>
      <c r="ES279" s="66"/>
      <c r="ET279" s="66"/>
      <c r="EU279" s="66"/>
      <c r="EV279" s="66"/>
      <c r="EW279" s="66"/>
    </row>
    <row r="280" spans="1:153" ht="12.75">
      <c r="A280" s="148"/>
      <c r="B280" s="116"/>
      <c r="C280" s="116"/>
      <c r="D280" s="116"/>
      <c r="E280" s="116"/>
      <c r="F280" s="116"/>
      <c r="G280" s="116"/>
      <c r="H280" s="116"/>
      <c r="I280" s="116"/>
      <c r="J280" s="116"/>
      <c r="Z280" s="65"/>
      <c r="AA280" s="65"/>
      <c r="AB280" s="65"/>
      <c r="AC280" s="65"/>
      <c r="AD280" s="65"/>
      <c r="ES280" s="66"/>
      <c r="ET280" s="66"/>
      <c r="EU280" s="66"/>
      <c r="EV280" s="66"/>
      <c r="EW280" s="66"/>
    </row>
    <row r="281" spans="1:153" ht="12.75">
      <c r="A281" s="148"/>
      <c r="B281" s="116"/>
      <c r="C281" s="116"/>
      <c r="D281" s="116"/>
      <c r="E281" s="116"/>
      <c r="F281" s="116"/>
      <c r="G281" s="116"/>
      <c r="H281" s="116"/>
      <c r="I281" s="116"/>
      <c r="J281" s="116"/>
      <c r="Z281" s="65"/>
      <c r="AA281" s="65"/>
      <c r="AB281" s="65"/>
      <c r="AC281" s="65"/>
      <c r="AD281" s="65"/>
      <c r="ES281" s="66"/>
      <c r="ET281" s="66"/>
      <c r="EU281" s="66"/>
      <c r="EV281" s="66"/>
      <c r="EW281" s="66"/>
    </row>
    <row r="282" spans="1:153" ht="12.75">
      <c r="A282" s="148"/>
      <c r="B282" s="116"/>
      <c r="C282" s="116"/>
      <c r="D282" s="116"/>
      <c r="E282" s="116"/>
      <c r="F282" s="116"/>
      <c r="G282" s="116"/>
      <c r="H282" s="116"/>
      <c r="I282" s="116"/>
      <c r="J282" s="116"/>
      <c r="Z282" s="65"/>
      <c r="AA282" s="65"/>
      <c r="AB282" s="65"/>
      <c r="AC282" s="65"/>
      <c r="AD282" s="65"/>
      <c r="ES282" s="66"/>
      <c r="ET282" s="66"/>
      <c r="EU282" s="66"/>
      <c r="EV282" s="66"/>
      <c r="EW282" s="66"/>
    </row>
    <row r="283" spans="1:153" ht="12.75">
      <c r="A283" s="148"/>
      <c r="B283" s="116"/>
      <c r="C283" s="116"/>
      <c r="D283" s="116"/>
      <c r="E283" s="116"/>
      <c r="F283" s="116"/>
      <c r="G283" s="116"/>
      <c r="H283" s="116"/>
      <c r="I283" s="116"/>
      <c r="J283" s="116"/>
      <c r="Z283" s="65"/>
      <c r="AA283" s="65"/>
      <c r="AB283" s="65"/>
      <c r="AC283" s="65"/>
      <c r="AD283" s="65"/>
      <c r="ES283" s="66"/>
      <c r="ET283" s="66"/>
      <c r="EU283" s="66"/>
      <c r="EV283" s="66"/>
      <c r="EW283" s="66"/>
    </row>
    <row r="284" spans="1:153" ht="12.75">
      <c r="A284" s="148"/>
      <c r="B284" s="116"/>
      <c r="C284" s="116"/>
      <c r="D284" s="116"/>
      <c r="E284" s="116"/>
      <c r="F284" s="116"/>
      <c r="G284" s="116"/>
      <c r="H284" s="116"/>
      <c r="I284" s="116"/>
      <c r="J284" s="116"/>
      <c r="Z284" s="65"/>
      <c r="AA284" s="65"/>
      <c r="AB284" s="65"/>
      <c r="AC284" s="65"/>
      <c r="AD284" s="65"/>
      <c r="ES284" s="66"/>
      <c r="ET284" s="66"/>
      <c r="EU284" s="66"/>
      <c r="EV284" s="66"/>
      <c r="EW284" s="66"/>
    </row>
    <row r="285" spans="1:153" ht="12.75">
      <c r="A285" s="148"/>
      <c r="B285" s="116"/>
      <c r="C285" s="116"/>
      <c r="D285" s="116"/>
      <c r="E285" s="116"/>
      <c r="F285" s="116"/>
      <c r="G285" s="116"/>
      <c r="H285" s="116"/>
      <c r="I285" s="116"/>
      <c r="J285" s="116"/>
      <c r="Z285" s="65"/>
      <c r="AA285" s="65"/>
      <c r="AB285" s="65"/>
      <c r="AC285" s="65"/>
      <c r="AD285" s="65"/>
      <c r="ES285" s="66"/>
      <c r="ET285" s="66"/>
      <c r="EU285" s="66"/>
      <c r="EV285" s="66"/>
      <c r="EW285" s="66"/>
    </row>
    <row r="286" spans="1:153" ht="12.75">
      <c r="A286" s="148"/>
      <c r="B286" s="116"/>
      <c r="C286" s="116"/>
      <c r="D286" s="116"/>
      <c r="E286" s="116"/>
      <c r="F286" s="116"/>
      <c r="G286" s="116"/>
      <c r="H286" s="116"/>
      <c r="I286" s="116"/>
      <c r="J286" s="116"/>
      <c r="Z286" s="65"/>
      <c r="AA286" s="65"/>
      <c r="AB286" s="65"/>
      <c r="AC286" s="65"/>
      <c r="AD286" s="65"/>
      <c r="ES286" s="66"/>
      <c r="ET286" s="66"/>
      <c r="EU286" s="66"/>
      <c r="EV286" s="66"/>
      <c r="EW286" s="66"/>
    </row>
    <row r="287" spans="1:153" ht="12.75">
      <c r="A287" s="148"/>
      <c r="B287" s="116"/>
      <c r="C287" s="116"/>
      <c r="D287" s="116"/>
      <c r="E287" s="116"/>
      <c r="F287" s="116"/>
      <c r="G287" s="116"/>
      <c r="H287" s="116"/>
      <c r="I287" s="116"/>
      <c r="J287" s="116"/>
      <c r="Z287" s="65"/>
      <c r="AA287" s="65"/>
      <c r="AB287" s="65"/>
      <c r="AC287" s="65"/>
      <c r="AD287" s="65"/>
      <c r="ES287" s="66"/>
      <c r="ET287" s="66"/>
      <c r="EU287" s="66"/>
      <c r="EV287" s="66"/>
      <c r="EW287" s="66"/>
    </row>
    <row r="288" spans="1:153" ht="12.75">
      <c r="A288" s="148"/>
      <c r="B288" s="116"/>
      <c r="C288" s="116"/>
      <c r="D288" s="116"/>
      <c r="E288" s="116"/>
      <c r="F288" s="116"/>
      <c r="G288" s="116"/>
      <c r="H288" s="116"/>
      <c r="I288" s="116"/>
      <c r="J288" s="116"/>
      <c r="Z288" s="65"/>
      <c r="AA288" s="65"/>
      <c r="AB288" s="65"/>
      <c r="AC288" s="65"/>
      <c r="AD288" s="65"/>
      <c r="ES288" s="66"/>
      <c r="ET288" s="66"/>
      <c r="EU288" s="66"/>
      <c r="EV288" s="66"/>
      <c r="EW288" s="66"/>
    </row>
    <row r="289" spans="1:153" ht="12.75">
      <c r="A289" s="148"/>
      <c r="B289" s="116"/>
      <c r="C289" s="116"/>
      <c r="D289" s="116"/>
      <c r="E289" s="116"/>
      <c r="F289" s="116"/>
      <c r="G289" s="116"/>
      <c r="H289" s="116"/>
      <c r="I289" s="116"/>
      <c r="J289" s="116"/>
      <c r="Z289" s="65"/>
      <c r="AA289" s="65"/>
      <c r="AB289" s="65"/>
      <c r="AC289" s="65"/>
      <c r="AD289" s="65"/>
      <c r="ES289" s="66"/>
      <c r="ET289" s="66"/>
      <c r="EU289" s="66"/>
      <c r="EV289" s="66"/>
      <c r="EW289" s="66"/>
    </row>
    <row r="290" spans="1:153" ht="12.75">
      <c r="A290" s="148"/>
      <c r="B290" s="116"/>
      <c r="C290" s="116"/>
      <c r="D290" s="116"/>
      <c r="E290" s="116"/>
      <c r="F290" s="116"/>
      <c r="G290" s="116"/>
      <c r="H290" s="116"/>
      <c r="I290" s="116"/>
      <c r="J290" s="116"/>
      <c r="Z290" s="65"/>
      <c r="AA290" s="65"/>
      <c r="AB290" s="65"/>
      <c r="AC290" s="65"/>
      <c r="AD290" s="65"/>
      <c r="ES290" s="66"/>
      <c r="ET290" s="66"/>
      <c r="EU290" s="66"/>
      <c r="EV290" s="66"/>
      <c r="EW290" s="66"/>
    </row>
    <row r="291" spans="1:153" ht="12.75">
      <c r="A291" s="148"/>
      <c r="B291" s="116"/>
      <c r="C291" s="116"/>
      <c r="D291" s="116"/>
      <c r="E291" s="116"/>
      <c r="F291" s="116"/>
      <c r="G291" s="116"/>
      <c r="H291" s="116"/>
      <c r="I291" s="116"/>
      <c r="J291" s="116"/>
      <c r="Z291" s="65"/>
      <c r="AA291" s="65"/>
      <c r="AB291" s="65"/>
      <c r="AC291" s="65"/>
      <c r="AD291" s="65"/>
      <c r="ES291" s="66"/>
      <c r="ET291" s="66"/>
      <c r="EU291" s="66"/>
      <c r="EV291" s="66"/>
      <c r="EW291" s="66"/>
    </row>
    <row r="292" spans="1:153" ht="12.75">
      <c r="A292" s="148"/>
      <c r="B292" s="116"/>
      <c r="C292" s="116"/>
      <c r="D292" s="116"/>
      <c r="E292" s="116"/>
      <c r="F292" s="116"/>
      <c r="G292" s="116"/>
      <c r="H292" s="116"/>
      <c r="I292" s="116"/>
      <c r="J292" s="116"/>
      <c r="Z292" s="65"/>
      <c r="AA292" s="65"/>
      <c r="AB292" s="65"/>
      <c r="AC292" s="65"/>
      <c r="AD292" s="65"/>
      <c r="ES292" s="66"/>
      <c r="ET292" s="66"/>
      <c r="EU292" s="66"/>
      <c r="EV292" s="66"/>
      <c r="EW292" s="66"/>
    </row>
    <row r="293" spans="1:153" ht="12.75">
      <c r="A293" s="148"/>
      <c r="B293" s="116"/>
      <c r="C293" s="116"/>
      <c r="D293" s="116"/>
      <c r="E293" s="116"/>
      <c r="F293" s="116"/>
      <c r="G293" s="116"/>
      <c r="H293" s="116"/>
      <c r="I293" s="116"/>
      <c r="J293" s="116"/>
      <c r="Z293" s="65"/>
      <c r="AA293" s="65"/>
      <c r="AB293" s="65"/>
      <c r="AC293" s="65"/>
      <c r="AD293" s="65"/>
      <c r="ES293" s="66"/>
      <c r="ET293" s="66"/>
      <c r="EU293" s="66"/>
      <c r="EV293" s="66"/>
      <c r="EW293" s="66"/>
    </row>
    <row r="294" spans="1:153" ht="12.75">
      <c r="A294" s="148"/>
      <c r="B294" s="116"/>
      <c r="C294" s="116"/>
      <c r="D294" s="116"/>
      <c r="E294" s="116"/>
      <c r="F294" s="116"/>
      <c r="G294" s="116"/>
      <c r="H294" s="116"/>
      <c r="I294" s="116"/>
      <c r="J294" s="116"/>
      <c r="Z294" s="65"/>
      <c r="AA294" s="65"/>
      <c r="AB294" s="65"/>
      <c r="AC294" s="65"/>
      <c r="AD294" s="65"/>
      <c r="ES294" s="66"/>
      <c r="ET294" s="66"/>
      <c r="EU294" s="66"/>
      <c r="EV294" s="66"/>
      <c r="EW294" s="66"/>
    </row>
    <row r="295" spans="1:153" ht="12.75">
      <c r="A295" s="148"/>
      <c r="B295" s="116"/>
      <c r="C295" s="116"/>
      <c r="D295" s="116"/>
      <c r="E295" s="116"/>
      <c r="F295" s="116"/>
      <c r="G295" s="116"/>
      <c r="H295" s="116"/>
      <c r="I295" s="116"/>
      <c r="J295" s="116"/>
      <c r="Z295" s="65"/>
      <c r="AA295" s="65"/>
      <c r="AB295" s="65"/>
      <c r="AC295" s="65"/>
      <c r="AD295" s="65"/>
      <c r="ES295" s="66"/>
      <c r="ET295" s="66"/>
      <c r="EU295" s="66"/>
      <c r="EV295" s="66"/>
      <c r="EW295" s="66"/>
    </row>
    <row r="296" spans="1:153" ht="12.75">
      <c r="A296" s="148"/>
      <c r="B296" s="116"/>
      <c r="C296" s="116"/>
      <c r="D296" s="116"/>
      <c r="E296" s="116"/>
      <c r="F296" s="116"/>
      <c r="G296" s="116"/>
      <c r="H296" s="116"/>
      <c r="I296" s="116"/>
      <c r="J296" s="116"/>
      <c r="Z296" s="65"/>
      <c r="AA296" s="65"/>
      <c r="AB296" s="65"/>
      <c r="AC296" s="65"/>
      <c r="AD296" s="65"/>
      <c r="ES296" s="66"/>
      <c r="ET296" s="66"/>
      <c r="EU296" s="66"/>
      <c r="EV296" s="66"/>
      <c r="EW296" s="66"/>
    </row>
    <row r="297" spans="1:153" ht="12.75">
      <c r="A297" s="148"/>
      <c r="B297" s="116"/>
      <c r="C297" s="116"/>
      <c r="D297" s="116"/>
      <c r="E297" s="116"/>
      <c r="F297" s="116"/>
      <c r="G297" s="116"/>
      <c r="H297" s="116"/>
      <c r="I297" s="116"/>
      <c r="J297" s="116"/>
      <c r="Z297" s="65"/>
      <c r="AA297" s="65"/>
      <c r="AB297" s="65"/>
      <c r="AC297" s="65"/>
      <c r="AD297" s="65"/>
      <c r="ES297" s="66"/>
      <c r="ET297" s="66"/>
      <c r="EU297" s="66"/>
      <c r="EV297" s="66"/>
      <c r="EW297" s="66"/>
    </row>
    <row r="298" spans="1:153" ht="12.75">
      <c r="A298" s="148"/>
      <c r="B298" s="116"/>
      <c r="C298" s="116"/>
      <c r="D298" s="116"/>
      <c r="E298" s="116"/>
      <c r="F298" s="116"/>
      <c r="G298" s="116"/>
      <c r="H298" s="116"/>
      <c r="I298" s="116"/>
      <c r="J298" s="116"/>
      <c r="Z298" s="65"/>
      <c r="AA298" s="65"/>
      <c r="AB298" s="65"/>
      <c r="AC298" s="65"/>
      <c r="AD298" s="65"/>
      <c r="ES298" s="66"/>
      <c r="ET298" s="66"/>
      <c r="EU298" s="66"/>
      <c r="EV298" s="66"/>
      <c r="EW298" s="66"/>
    </row>
    <row r="299" spans="1:153" ht="12.75">
      <c r="A299" s="148"/>
      <c r="B299" s="116"/>
      <c r="C299" s="116"/>
      <c r="D299" s="116"/>
      <c r="E299" s="116"/>
      <c r="F299" s="116"/>
      <c r="G299" s="116"/>
      <c r="H299" s="116"/>
      <c r="I299" s="116"/>
      <c r="J299" s="116"/>
      <c r="Z299" s="65"/>
      <c r="AA299" s="65"/>
      <c r="AB299" s="65"/>
      <c r="AC299" s="65"/>
      <c r="AD299" s="65"/>
      <c r="ES299" s="66"/>
      <c r="ET299" s="66"/>
      <c r="EU299" s="66"/>
      <c r="EV299" s="66"/>
      <c r="EW299" s="66"/>
    </row>
    <row r="300" spans="1:153" ht="12.75">
      <c r="A300" s="148"/>
      <c r="B300" s="116"/>
      <c r="C300" s="116"/>
      <c r="D300" s="116"/>
      <c r="E300" s="116"/>
      <c r="F300" s="116"/>
      <c r="G300" s="116"/>
      <c r="H300" s="116"/>
      <c r="I300" s="116"/>
      <c r="J300" s="116"/>
      <c r="Z300" s="65"/>
      <c r="AA300" s="65"/>
      <c r="AB300" s="65"/>
      <c r="AC300" s="65"/>
      <c r="AD300" s="65"/>
      <c r="ES300" s="66"/>
      <c r="ET300" s="66"/>
      <c r="EU300" s="66"/>
      <c r="EV300" s="66"/>
      <c r="EW300" s="66"/>
    </row>
    <row r="301" spans="1:153" ht="12.75">
      <c r="A301" s="148"/>
      <c r="B301" s="116"/>
      <c r="C301" s="116"/>
      <c r="D301" s="116"/>
      <c r="E301" s="116"/>
      <c r="F301" s="116"/>
      <c r="G301" s="116"/>
      <c r="H301" s="116"/>
      <c r="I301" s="116"/>
      <c r="J301" s="116"/>
      <c r="Z301" s="65"/>
      <c r="AA301" s="65"/>
      <c r="AB301" s="65"/>
      <c r="AC301" s="65"/>
      <c r="AD301" s="65"/>
      <c r="ES301" s="66"/>
      <c r="ET301" s="66"/>
      <c r="EU301" s="66"/>
      <c r="EV301" s="66"/>
      <c r="EW301" s="66"/>
    </row>
    <row r="302" spans="1:153" ht="12.75">
      <c r="A302" s="148"/>
      <c r="B302" s="116"/>
      <c r="C302" s="116"/>
      <c r="D302" s="116"/>
      <c r="E302" s="116"/>
      <c r="F302" s="116"/>
      <c r="G302" s="116"/>
      <c r="H302" s="116"/>
      <c r="I302" s="116"/>
      <c r="J302" s="116"/>
      <c r="Z302" s="65"/>
      <c r="AA302" s="65"/>
      <c r="AB302" s="65"/>
      <c r="AC302" s="65"/>
      <c r="AD302" s="65"/>
      <c r="ES302" s="66"/>
      <c r="ET302" s="66"/>
      <c r="EU302" s="66"/>
      <c r="EV302" s="66"/>
      <c r="EW302" s="66"/>
    </row>
    <row r="303" spans="1:153" ht="12.75">
      <c r="A303" s="148"/>
      <c r="B303" s="116"/>
      <c r="C303" s="116"/>
      <c r="D303" s="116"/>
      <c r="E303" s="116"/>
      <c r="F303" s="116"/>
      <c r="G303" s="116"/>
      <c r="H303" s="116"/>
      <c r="I303" s="116"/>
      <c r="J303" s="116"/>
      <c r="Z303" s="65"/>
      <c r="AA303" s="65"/>
      <c r="AB303" s="65"/>
      <c r="AC303" s="65"/>
      <c r="AD303" s="65"/>
      <c r="ES303" s="66"/>
      <c r="ET303" s="66"/>
      <c r="EU303" s="66"/>
      <c r="EV303" s="66"/>
      <c r="EW303" s="66"/>
    </row>
    <row r="304" spans="1:153" ht="12.75">
      <c r="A304" s="148"/>
      <c r="B304" s="116"/>
      <c r="C304" s="116"/>
      <c r="D304" s="116"/>
      <c r="E304" s="116"/>
      <c r="F304" s="116"/>
      <c r="G304" s="116"/>
      <c r="H304" s="116"/>
      <c r="I304" s="116"/>
      <c r="J304" s="116"/>
      <c r="Z304" s="65"/>
      <c r="AA304" s="65"/>
      <c r="AB304" s="65"/>
      <c r="AC304" s="65"/>
      <c r="AD304" s="65"/>
      <c r="ES304" s="66"/>
      <c r="ET304" s="66"/>
      <c r="EU304" s="66"/>
      <c r="EV304" s="66"/>
      <c r="EW304" s="66"/>
    </row>
    <row r="305" spans="1:153" ht="12.75">
      <c r="A305" s="148"/>
      <c r="B305" s="116"/>
      <c r="C305" s="116"/>
      <c r="D305" s="116"/>
      <c r="E305" s="116"/>
      <c r="F305" s="116"/>
      <c r="G305" s="116"/>
      <c r="H305" s="116"/>
      <c r="I305" s="116"/>
      <c r="J305" s="116"/>
      <c r="Z305" s="65"/>
      <c r="AA305" s="65"/>
      <c r="AB305" s="65"/>
      <c r="AC305" s="65"/>
      <c r="AD305" s="65"/>
      <c r="ES305" s="66"/>
      <c r="ET305" s="66"/>
      <c r="EU305" s="66"/>
      <c r="EV305" s="66"/>
      <c r="EW305" s="66"/>
    </row>
    <row r="306" spans="1:153" ht="12.75">
      <c r="A306" s="148"/>
      <c r="B306" s="116"/>
      <c r="C306" s="116"/>
      <c r="D306" s="116"/>
      <c r="E306" s="116"/>
      <c r="F306" s="116"/>
      <c r="G306" s="116"/>
      <c r="H306" s="116"/>
      <c r="I306" s="116"/>
      <c r="J306" s="116"/>
      <c r="Z306" s="65"/>
      <c r="AA306" s="65"/>
      <c r="AB306" s="65"/>
      <c r="AC306" s="65"/>
      <c r="AD306" s="65"/>
      <c r="ES306" s="66"/>
      <c r="ET306" s="66"/>
      <c r="EU306" s="66"/>
      <c r="EV306" s="66"/>
      <c r="EW306" s="66"/>
    </row>
    <row r="307" spans="1:153" ht="12.75">
      <c r="A307" s="148"/>
      <c r="B307" s="116"/>
      <c r="C307" s="116"/>
      <c r="D307" s="116"/>
      <c r="E307" s="116"/>
      <c r="F307" s="116"/>
      <c r="G307" s="116"/>
      <c r="H307" s="116"/>
      <c r="I307" s="116"/>
      <c r="J307" s="116"/>
      <c r="Z307" s="65"/>
      <c r="AA307" s="65"/>
      <c r="AB307" s="65"/>
      <c r="AC307" s="65"/>
      <c r="AD307" s="65"/>
      <c r="ES307" s="66"/>
      <c r="ET307" s="66"/>
      <c r="EU307" s="66"/>
      <c r="EV307" s="66"/>
      <c r="EW307" s="66"/>
    </row>
    <row r="308" spans="1:153" ht="12.75">
      <c r="A308" s="148"/>
      <c r="B308" s="116"/>
      <c r="C308" s="116"/>
      <c r="D308" s="116"/>
      <c r="E308" s="116"/>
      <c r="F308" s="116"/>
      <c r="G308" s="116"/>
      <c r="H308" s="116"/>
      <c r="I308" s="116"/>
      <c r="J308" s="116"/>
      <c r="Z308" s="65"/>
      <c r="AA308" s="65"/>
      <c r="AB308" s="65"/>
      <c r="AC308" s="65"/>
      <c r="AD308" s="65"/>
      <c r="ES308" s="66"/>
      <c r="ET308" s="66"/>
      <c r="EU308" s="66"/>
      <c r="EV308" s="66"/>
      <c r="EW308" s="66"/>
    </row>
    <row r="309" spans="1:153" ht="12.75">
      <c r="A309" s="148"/>
      <c r="B309" s="116"/>
      <c r="C309" s="116"/>
      <c r="D309" s="116"/>
      <c r="E309" s="116"/>
      <c r="F309" s="116"/>
      <c r="G309" s="116"/>
      <c r="H309" s="116"/>
      <c r="I309" s="116"/>
      <c r="J309" s="116"/>
      <c r="Z309" s="65"/>
      <c r="AA309" s="65"/>
      <c r="AB309" s="65"/>
      <c r="AC309" s="65"/>
      <c r="AD309" s="65"/>
      <c r="ES309" s="66"/>
      <c r="ET309" s="66"/>
      <c r="EU309" s="66"/>
      <c r="EV309" s="66"/>
      <c r="EW309" s="66"/>
    </row>
    <row r="310" spans="1:153" ht="12.75">
      <c r="A310" s="148"/>
      <c r="B310" s="116"/>
      <c r="C310" s="116"/>
      <c r="D310" s="116"/>
      <c r="E310" s="116"/>
      <c r="F310" s="116"/>
      <c r="G310" s="116"/>
      <c r="H310" s="116"/>
      <c r="I310" s="116"/>
      <c r="J310" s="116"/>
      <c r="Z310" s="65"/>
      <c r="AA310" s="65"/>
      <c r="AB310" s="65"/>
      <c r="AC310" s="65"/>
      <c r="AD310" s="65"/>
      <c r="ES310" s="66"/>
      <c r="ET310" s="66"/>
      <c r="EU310" s="66"/>
      <c r="EV310" s="66"/>
      <c r="EW310" s="66"/>
    </row>
    <row r="311" spans="1:153" ht="12.75">
      <c r="A311" s="148"/>
      <c r="B311" s="116"/>
      <c r="C311" s="116"/>
      <c r="D311" s="116"/>
      <c r="E311" s="116"/>
      <c r="F311" s="116"/>
      <c r="G311" s="116"/>
      <c r="H311" s="116"/>
      <c r="I311" s="116"/>
      <c r="J311" s="116"/>
      <c r="Z311" s="65"/>
      <c r="AA311" s="65"/>
      <c r="AB311" s="65"/>
      <c r="AC311" s="65"/>
      <c r="AD311" s="65"/>
      <c r="ES311" s="66"/>
      <c r="ET311" s="66"/>
      <c r="EU311" s="66"/>
      <c r="EV311" s="66"/>
      <c r="EW311" s="66"/>
    </row>
    <row r="312" spans="1:153" ht="12.75">
      <c r="A312" s="148"/>
      <c r="B312" s="116"/>
      <c r="C312" s="116"/>
      <c r="D312" s="116"/>
      <c r="E312" s="116"/>
      <c r="F312" s="116"/>
      <c r="G312" s="116"/>
      <c r="H312" s="116"/>
      <c r="I312" s="116"/>
      <c r="J312" s="116"/>
      <c r="Z312" s="65"/>
      <c r="AA312" s="65"/>
      <c r="AB312" s="65"/>
      <c r="AC312" s="65"/>
      <c r="AD312" s="65"/>
      <c r="ES312" s="66"/>
      <c r="ET312" s="66"/>
      <c r="EU312" s="66"/>
      <c r="EV312" s="66"/>
      <c r="EW312" s="66"/>
    </row>
    <row r="313" spans="1:153" ht="12.75">
      <c r="A313" s="148"/>
      <c r="B313" s="116"/>
      <c r="C313" s="116"/>
      <c r="D313" s="116"/>
      <c r="E313" s="116"/>
      <c r="F313" s="116"/>
      <c r="G313" s="116"/>
      <c r="H313" s="116"/>
      <c r="I313" s="116"/>
      <c r="J313" s="116"/>
      <c r="Z313" s="65"/>
      <c r="AA313" s="65"/>
      <c r="AB313" s="65"/>
      <c r="AC313" s="65"/>
      <c r="AD313" s="65"/>
      <c r="ES313" s="66"/>
      <c r="ET313" s="66"/>
      <c r="EU313" s="66"/>
      <c r="EV313" s="66"/>
      <c r="EW313" s="66"/>
    </row>
    <row r="314" spans="1:153" ht="12.75">
      <c r="A314" s="148"/>
      <c r="B314" s="116"/>
      <c r="C314" s="116"/>
      <c r="D314" s="116"/>
      <c r="E314" s="116"/>
      <c r="F314" s="116"/>
      <c r="G314" s="116"/>
      <c r="H314" s="116"/>
      <c r="I314" s="116"/>
      <c r="J314" s="116"/>
      <c r="Z314" s="65"/>
      <c r="AA314" s="65"/>
      <c r="AB314" s="65"/>
      <c r="AC314" s="65"/>
      <c r="AD314" s="65"/>
      <c r="ES314" s="66"/>
      <c r="ET314" s="66"/>
      <c r="EU314" s="66"/>
      <c r="EV314" s="66"/>
      <c r="EW314" s="66"/>
    </row>
    <row r="315" spans="1:153" ht="12.75">
      <c r="A315" s="148"/>
      <c r="B315" s="116"/>
      <c r="C315" s="116"/>
      <c r="D315" s="116"/>
      <c r="E315" s="116"/>
      <c r="F315" s="116"/>
      <c r="G315" s="116"/>
      <c r="H315" s="116"/>
      <c r="I315" s="116"/>
      <c r="J315" s="116"/>
      <c r="Z315" s="65"/>
      <c r="AA315" s="65"/>
      <c r="AB315" s="65"/>
      <c r="AC315" s="65"/>
      <c r="AD315" s="65"/>
      <c r="ES315" s="66"/>
      <c r="ET315" s="66"/>
      <c r="EU315" s="66"/>
      <c r="EV315" s="66"/>
      <c r="EW315" s="66"/>
    </row>
    <row r="316" spans="1:153" ht="12.75">
      <c r="A316" s="148"/>
      <c r="B316" s="116"/>
      <c r="C316" s="116"/>
      <c r="D316" s="116"/>
      <c r="E316" s="116"/>
      <c r="F316" s="116"/>
      <c r="G316" s="116"/>
      <c r="H316" s="116"/>
      <c r="I316" s="116"/>
      <c r="J316" s="116"/>
      <c r="Z316" s="65"/>
      <c r="AA316" s="65"/>
      <c r="AB316" s="65"/>
      <c r="AC316" s="65"/>
      <c r="AD316" s="65"/>
      <c r="ES316" s="66"/>
      <c r="ET316" s="66"/>
      <c r="EU316" s="66"/>
      <c r="EV316" s="66"/>
      <c r="EW316" s="66"/>
    </row>
    <row r="317" spans="1:153" ht="12.75">
      <c r="A317" s="148"/>
      <c r="B317" s="116"/>
      <c r="C317" s="116"/>
      <c r="D317" s="116"/>
      <c r="E317" s="116"/>
      <c r="F317" s="116"/>
      <c r="G317" s="116"/>
      <c r="H317" s="116"/>
      <c r="I317" s="116"/>
      <c r="J317" s="116"/>
      <c r="Z317" s="65"/>
      <c r="AA317" s="65"/>
      <c r="AB317" s="65"/>
      <c r="AC317" s="65"/>
      <c r="AD317" s="65"/>
      <c r="ES317" s="66"/>
      <c r="ET317" s="66"/>
      <c r="EU317" s="66"/>
      <c r="EV317" s="66"/>
      <c r="EW317" s="66"/>
    </row>
    <row r="318" spans="1:153" ht="12.75">
      <c r="A318" s="148"/>
      <c r="B318" s="116"/>
      <c r="C318" s="116"/>
      <c r="D318" s="116"/>
      <c r="E318" s="116"/>
      <c r="F318" s="116"/>
      <c r="G318" s="116"/>
      <c r="H318" s="116"/>
      <c r="I318" s="116"/>
      <c r="J318" s="116"/>
      <c r="Z318" s="65"/>
      <c r="AA318" s="65"/>
      <c r="AB318" s="65"/>
      <c r="AC318" s="65"/>
      <c r="AD318" s="65"/>
      <c r="ES318" s="66"/>
      <c r="ET318" s="66"/>
      <c r="EU318" s="66"/>
      <c r="EV318" s="66"/>
      <c r="EW318" s="66"/>
    </row>
    <row r="319" spans="1:153" ht="12.75">
      <c r="A319" s="148"/>
      <c r="B319" s="116"/>
      <c r="C319" s="116"/>
      <c r="D319" s="116"/>
      <c r="E319" s="116"/>
      <c r="F319" s="116"/>
      <c r="G319" s="116"/>
      <c r="H319" s="116"/>
      <c r="I319" s="116"/>
      <c r="J319" s="116"/>
      <c r="Z319" s="65"/>
      <c r="AA319" s="65"/>
      <c r="AB319" s="65"/>
      <c r="AC319" s="65"/>
      <c r="AD319" s="65"/>
      <c r="ES319" s="66"/>
      <c r="ET319" s="66"/>
      <c r="EU319" s="66"/>
      <c r="EV319" s="66"/>
      <c r="EW319" s="66"/>
    </row>
    <row r="320" spans="1:153" ht="12.75">
      <c r="A320" s="148"/>
      <c r="B320" s="116"/>
      <c r="C320" s="116"/>
      <c r="D320" s="116"/>
      <c r="E320" s="116"/>
      <c r="F320" s="116"/>
      <c r="G320" s="116"/>
      <c r="H320" s="116"/>
      <c r="I320" s="116"/>
      <c r="J320" s="116"/>
      <c r="Z320" s="65"/>
      <c r="AA320" s="65"/>
      <c r="AB320" s="65"/>
      <c r="AC320" s="65"/>
      <c r="AD320" s="65"/>
      <c r="ES320" s="66"/>
      <c r="ET320" s="66"/>
      <c r="EU320" s="66"/>
      <c r="EV320" s="66"/>
      <c r="EW320" s="66"/>
    </row>
    <row r="321" spans="1:153" ht="12.75">
      <c r="A321" s="148"/>
      <c r="B321" s="116"/>
      <c r="C321" s="116"/>
      <c r="D321" s="116"/>
      <c r="E321" s="116"/>
      <c r="F321" s="116"/>
      <c r="G321" s="116"/>
      <c r="H321" s="116"/>
      <c r="I321" s="116"/>
      <c r="J321" s="116"/>
      <c r="Z321" s="65"/>
      <c r="AA321" s="65"/>
      <c r="AB321" s="65"/>
      <c r="AC321" s="65"/>
      <c r="AD321" s="65"/>
      <c r="ES321" s="66"/>
      <c r="ET321" s="66"/>
      <c r="EU321" s="66"/>
      <c r="EV321" s="66"/>
      <c r="EW321" s="66"/>
    </row>
    <row r="322" spans="1:153" ht="12.75">
      <c r="A322" s="148"/>
      <c r="B322" s="116"/>
      <c r="C322" s="116"/>
      <c r="D322" s="116"/>
      <c r="E322" s="116"/>
      <c r="F322" s="116"/>
      <c r="G322" s="116"/>
      <c r="H322" s="116"/>
      <c r="I322" s="116"/>
      <c r="J322" s="116"/>
      <c r="Z322" s="65"/>
      <c r="AA322" s="65"/>
      <c r="AB322" s="65"/>
      <c r="AC322" s="65"/>
      <c r="AD322" s="65"/>
      <c r="ES322" s="66"/>
      <c r="ET322" s="66"/>
      <c r="EU322" s="66"/>
      <c r="EV322" s="66"/>
      <c r="EW322" s="66"/>
    </row>
    <row r="323" spans="1:153" ht="12.75">
      <c r="A323" s="148"/>
      <c r="B323" s="116"/>
      <c r="C323" s="116"/>
      <c r="D323" s="116"/>
      <c r="E323" s="116"/>
      <c r="F323" s="116"/>
      <c r="G323" s="116"/>
      <c r="H323" s="116"/>
      <c r="I323" s="116"/>
      <c r="J323" s="116"/>
      <c r="Z323" s="65"/>
      <c r="AA323" s="65"/>
      <c r="AB323" s="65"/>
      <c r="AC323" s="65"/>
      <c r="AD323" s="65"/>
      <c r="ES323" s="66"/>
      <c r="ET323" s="66"/>
      <c r="EU323" s="66"/>
      <c r="EV323" s="66"/>
      <c r="EW323" s="66"/>
    </row>
    <row r="324" spans="1:153" ht="12.75">
      <c r="A324" s="148"/>
      <c r="B324" s="116"/>
      <c r="C324" s="116"/>
      <c r="D324" s="116"/>
      <c r="E324" s="116"/>
      <c r="F324" s="116"/>
      <c r="G324" s="116"/>
      <c r="H324" s="116"/>
      <c r="I324" s="116"/>
      <c r="J324" s="116"/>
      <c r="Z324" s="65"/>
      <c r="AA324" s="65"/>
      <c r="AB324" s="65"/>
      <c r="AC324" s="65"/>
      <c r="AD324" s="65"/>
      <c r="ES324" s="66"/>
      <c r="ET324" s="66"/>
      <c r="EU324" s="66"/>
      <c r="EV324" s="66"/>
      <c r="EW324" s="66"/>
    </row>
    <row r="325" spans="1:153" ht="12.75">
      <c r="A325" s="148"/>
      <c r="B325" s="116"/>
      <c r="C325" s="116"/>
      <c r="D325" s="116"/>
      <c r="E325" s="116"/>
      <c r="F325" s="116"/>
      <c r="G325" s="116"/>
      <c r="H325" s="116"/>
      <c r="I325" s="116"/>
      <c r="J325" s="116"/>
      <c r="Z325" s="65"/>
      <c r="AA325" s="65"/>
      <c r="AB325" s="65"/>
      <c r="AC325" s="65"/>
      <c r="AD325" s="65"/>
      <c r="ES325" s="66"/>
      <c r="ET325" s="66"/>
      <c r="EU325" s="66"/>
      <c r="EV325" s="66"/>
      <c r="EW325" s="66"/>
    </row>
    <row r="326" spans="1:153" ht="12.75">
      <c r="A326" s="148"/>
      <c r="B326" s="116"/>
      <c r="C326" s="116"/>
      <c r="D326" s="116"/>
      <c r="E326" s="116"/>
      <c r="F326" s="116"/>
      <c r="G326" s="116"/>
      <c r="H326" s="116"/>
      <c r="I326" s="116"/>
      <c r="J326" s="116"/>
      <c r="Z326" s="65"/>
      <c r="AA326" s="65"/>
      <c r="AB326" s="65"/>
      <c r="AC326" s="65"/>
      <c r="AD326" s="65"/>
      <c r="ES326" s="66"/>
      <c r="ET326" s="66"/>
      <c r="EU326" s="66"/>
      <c r="EV326" s="66"/>
      <c r="EW326" s="66"/>
    </row>
    <row r="327" spans="1:153" ht="12.75">
      <c r="A327" s="148"/>
      <c r="B327" s="116"/>
      <c r="C327" s="116"/>
      <c r="D327" s="116"/>
      <c r="E327" s="116"/>
      <c r="F327" s="116"/>
      <c r="G327" s="116"/>
      <c r="H327" s="116"/>
      <c r="I327" s="116"/>
      <c r="J327" s="116"/>
      <c r="Z327" s="65"/>
      <c r="AA327" s="65"/>
      <c r="AB327" s="65"/>
      <c r="AC327" s="65"/>
      <c r="AD327" s="65"/>
      <c r="ES327" s="66"/>
      <c r="ET327" s="66"/>
      <c r="EU327" s="66"/>
      <c r="EV327" s="66"/>
      <c r="EW327" s="66"/>
    </row>
    <row r="328" spans="1:153" ht="12.75">
      <c r="A328" s="148"/>
      <c r="B328" s="116"/>
      <c r="C328" s="116"/>
      <c r="D328" s="116"/>
      <c r="E328" s="116"/>
      <c r="F328" s="116"/>
      <c r="G328" s="116"/>
      <c r="H328" s="116"/>
      <c r="I328" s="116"/>
      <c r="J328" s="116"/>
      <c r="Z328" s="65"/>
      <c r="AA328" s="65"/>
      <c r="AB328" s="65"/>
      <c r="AC328" s="65"/>
      <c r="AD328" s="65"/>
      <c r="ES328" s="66"/>
      <c r="ET328" s="66"/>
      <c r="EU328" s="66"/>
      <c r="EV328" s="66"/>
      <c r="EW328" s="66"/>
    </row>
    <row r="329" spans="1:153" ht="12.75">
      <c r="A329" s="148"/>
      <c r="B329" s="116"/>
      <c r="C329" s="116"/>
      <c r="D329" s="116"/>
      <c r="E329" s="116"/>
      <c r="F329" s="116"/>
      <c r="G329" s="116"/>
      <c r="H329" s="116"/>
      <c r="I329" s="116"/>
      <c r="J329" s="116"/>
      <c r="Z329" s="65"/>
      <c r="AA329" s="65"/>
      <c r="AB329" s="65"/>
      <c r="AC329" s="65"/>
      <c r="AD329" s="65"/>
      <c r="ES329" s="66"/>
      <c r="ET329" s="66"/>
      <c r="EU329" s="66"/>
      <c r="EV329" s="66"/>
      <c r="EW329" s="66"/>
    </row>
    <row r="330" spans="1:153" ht="12.75">
      <c r="A330" s="148"/>
      <c r="B330" s="116"/>
      <c r="C330" s="116"/>
      <c r="D330" s="116"/>
      <c r="E330" s="116"/>
      <c r="F330" s="116"/>
      <c r="G330" s="116"/>
      <c r="H330" s="116"/>
      <c r="I330" s="116"/>
      <c r="J330" s="116"/>
      <c r="Z330" s="65"/>
      <c r="AA330" s="65"/>
      <c r="AB330" s="65"/>
      <c r="AC330" s="65"/>
      <c r="AD330" s="65"/>
      <c r="ES330" s="66"/>
      <c r="ET330" s="66"/>
      <c r="EU330" s="66"/>
      <c r="EV330" s="66"/>
      <c r="EW330" s="66"/>
    </row>
    <row r="331" spans="1:153" ht="12.75">
      <c r="A331" s="148"/>
      <c r="B331" s="116"/>
      <c r="C331" s="116"/>
      <c r="D331" s="116"/>
      <c r="E331" s="116"/>
      <c r="F331" s="116"/>
      <c r="G331" s="116"/>
      <c r="H331" s="116"/>
      <c r="I331" s="116"/>
      <c r="J331" s="116"/>
      <c r="Z331" s="65"/>
      <c r="AA331" s="65"/>
      <c r="AB331" s="65"/>
      <c r="AC331" s="65"/>
      <c r="AD331" s="65"/>
      <c r="ES331" s="66"/>
      <c r="ET331" s="66"/>
      <c r="EU331" s="66"/>
      <c r="EV331" s="66"/>
      <c r="EW331" s="66"/>
    </row>
    <row r="332" spans="1:153" ht="12.75">
      <c r="A332" s="148"/>
      <c r="B332" s="116"/>
      <c r="C332" s="116"/>
      <c r="D332" s="116"/>
      <c r="E332" s="116"/>
      <c r="F332" s="116"/>
      <c r="G332" s="116"/>
      <c r="H332" s="116"/>
      <c r="I332" s="116"/>
      <c r="J332" s="116"/>
      <c r="Z332" s="65"/>
      <c r="AA332" s="65"/>
      <c r="AB332" s="65"/>
      <c r="AC332" s="65"/>
      <c r="AD332" s="65"/>
      <c r="ES332" s="66"/>
      <c r="ET332" s="66"/>
      <c r="EU332" s="66"/>
      <c r="EV332" s="66"/>
      <c r="EW332" s="66"/>
    </row>
    <row r="333" spans="1:153" ht="12.75">
      <c r="A333" s="148"/>
      <c r="B333" s="116"/>
      <c r="C333" s="116"/>
      <c r="D333" s="116"/>
      <c r="E333" s="116"/>
      <c r="F333" s="116"/>
      <c r="G333" s="116"/>
      <c r="H333" s="116"/>
      <c r="I333" s="116"/>
      <c r="J333" s="116"/>
      <c r="Z333" s="65"/>
      <c r="AA333" s="65"/>
      <c r="AB333" s="65"/>
      <c r="AC333" s="65"/>
      <c r="AD333" s="65"/>
      <c r="ES333" s="66"/>
      <c r="ET333" s="66"/>
      <c r="EU333" s="66"/>
      <c r="EV333" s="66"/>
      <c r="EW333" s="66"/>
    </row>
    <row r="334" spans="1:153" ht="12.75">
      <c r="A334" s="148"/>
      <c r="B334" s="116"/>
      <c r="C334" s="116"/>
      <c r="D334" s="116"/>
      <c r="E334" s="116"/>
      <c r="F334" s="116"/>
      <c r="G334" s="116"/>
      <c r="H334" s="116"/>
      <c r="I334" s="116"/>
      <c r="J334" s="116"/>
      <c r="Z334" s="65"/>
      <c r="AA334" s="65"/>
      <c r="AB334" s="65"/>
      <c r="AC334" s="65"/>
      <c r="AD334" s="65"/>
      <c r="ES334" s="66"/>
      <c r="ET334" s="66"/>
      <c r="EU334" s="66"/>
      <c r="EV334" s="66"/>
      <c r="EW334" s="66"/>
    </row>
    <row r="335" spans="1:153" ht="12.75">
      <c r="A335" s="148"/>
      <c r="B335" s="116"/>
      <c r="C335" s="116"/>
      <c r="D335" s="116"/>
      <c r="E335" s="116"/>
      <c r="F335" s="116"/>
      <c r="G335" s="116"/>
      <c r="H335" s="116"/>
      <c r="I335" s="116"/>
      <c r="J335" s="116"/>
      <c r="Z335" s="65"/>
      <c r="AA335" s="65"/>
      <c r="AB335" s="65"/>
      <c r="AC335" s="65"/>
      <c r="AD335" s="65"/>
      <c r="ES335" s="66"/>
      <c r="ET335" s="66"/>
      <c r="EU335" s="66"/>
      <c r="EV335" s="66"/>
      <c r="EW335" s="66"/>
    </row>
    <row r="336" spans="1:153" ht="12.75">
      <c r="A336" s="148"/>
      <c r="B336" s="116"/>
      <c r="C336" s="116"/>
      <c r="D336" s="116"/>
      <c r="E336" s="116"/>
      <c r="F336" s="116"/>
      <c r="G336" s="116"/>
      <c r="H336" s="116"/>
      <c r="I336" s="116"/>
      <c r="J336" s="116"/>
      <c r="Z336" s="65"/>
      <c r="AA336" s="65"/>
      <c r="AB336" s="65"/>
      <c r="AC336" s="65"/>
      <c r="AD336" s="65"/>
      <c r="ES336" s="66"/>
      <c r="ET336" s="66"/>
      <c r="EU336" s="66"/>
      <c r="EV336" s="66"/>
      <c r="EW336" s="66"/>
    </row>
    <row r="337" spans="1:153" ht="12.75">
      <c r="A337" s="148"/>
      <c r="B337" s="116"/>
      <c r="C337" s="116"/>
      <c r="D337" s="116"/>
      <c r="E337" s="116"/>
      <c r="F337" s="116"/>
      <c r="G337" s="116"/>
      <c r="H337" s="116"/>
      <c r="I337" s="116"/>
      <c r="J337" s="116"/>
      <c r="Z337" s="65"/>
      <c r="AA337" s="65"/>
      <c r="AB337" s="65"/>
      <c r="AC337" s="65"/>
      <c r="AD337" s="65"/>
      <c r="ES337" s="66"/>
      <c r="ET337" s="66"/>
      <c r="EU337" s="66"/>
      <c r="EV337" s="66"/>
      <c r="EW337" s="66"/>
    </row>
    <row r="338" spans="1:153" ht="12.75">
      <c r="A338" s="148"/>
      <c r="B338" s="116"/>
      <c r="C338" s="116"/>
      <c r="D338" s="116"/>
      <c r="E338" s="116"/>
      <c r="F338" s="116"/>
      <c r="G338" s="116"/>
      <c r="H338" s="116"/>
      <c r="I338" s="116"/>
      <c r="J338" s="116"/>
      <c r="Z338" s="65"/>
      <c r="AA338" s="65"/>
      <c r="AB338" s="65"/>
      <c r="AC338" s="65"/>
      <c r="AD338" s="65"/>
      <c r="ES338" s="66"/>
      <c r="ET338" s="66"/>
      <c r="EU338" s="66"/>
      <c r="EV338" s="66"/>
      <c r="EW338" s="66"/>
    </row>
    <row r="339" spans="1:153" ht="12.75">
      <c r="A339" s="148"/>
      <c r="B339" s="116"/>
      <c r="C339" s="116"/>
      <c r="D339" s="116"/>
      <c r="E339" s="116"/>
      <c r="F339" s="116"/>
      <c r="G339" s="116"/>
      <c r="H339" s="116"/>
      <c r="I339" s="116"/>
      <c r="J339" s="116"/>
      <c r="Z339" s="65"/>
      <c r="AA339" s="65"/>
      <c r="AB339" s="65"/>
      <c r="AC339" s="65"/>
      <c r="AD339" s="65"/>
      <c r="ES339" s="66"/>
      <c r="ET339" s="66"/>
      <c r="EU339" s="66"/>
      <c r="EV339" s="66"/>
      <c r="EW339" s="66"/>
    </row>
    <row r="340" spans="1:153" ht="12.75">
      <c r="A340" s="148"/>
      <c r="B340" s="116"/>
      <c r="C340" s="116"/>
      <c r="D340" s="116"/>
      <c r="E340" s="116"/>
      <c r="F340" s="116"/>
      <c r="G340" s="116"/>
      <c r="H340" s="116"/>
      <c r="I340" s="116"/>
      <c r="J340" s="116"/>
      <c r="Z340" s="65"/>
      <c r="AA340" s="65"/>
      <c r="AB340" s="65"/>
      <c r="AC340" s="65"/>
      <c r="AD340" s="65"/>
      <c r="ES340" s="66"/>
      <c r="ET340" s="66"/>
      <c r="EU340" s="66"/>
      <c r="EV340" s="66"/>
      <c r="EW340" s="66"/>
    </row>
    <row r="341" spans="1:153" ht="12.75">
      <c r="A341" s="148"/>
      <c r="B341" s="116"/>
      <c r="C341" s="116"/>
      <c r="D341" s="116"/>
      <c r="E341" s="116"/>
      <c r="F341" s="116"/>
      <c r="G341" s="116"/>
      <c r="H341" s="116"/>
      <c r="I341" s="116"/>
      <c r="J341" s="116"/>
      <c r="Z341" s="65"/>
      <c r="AA341" s="65"/>
      <c r="AB341" s="65"/>
      <c r="AC341" s="65"/>
      <c r="AD341" s="65"/>
      <c r="ES341" s="66"/>
      <c r="ET341" s="66"/>
      <c r="EU341" s="66"/>
      <c r="EV341" s="66"/>
      <c r="EW341" s="66"/>
    </row>
    <row r="342" spans="1:153" ht="12.75">
      <c r="A342" s="148"/>
      <c r="B342" s="116"/>
      <c r="C342" s="116"/>
      <c r="D342" s="116"/>
      <c r="E342" s="116"/>
      <c r="F342" s="116"/>
      <c r="G342" s="116"/>
      <c r="H342" s="116"/>
      <c r="I342" s="116"/>
      <c r="J342" s="116"/>
      <c r="Z342" s="65"/>
      <c r="AA342" s="65"/>
      <c r="AB342" s="65"/>
      <c r="AC342" s="65"/>
      <c r="AD342" s="65"/>
      <c r="ES342" s="66"/>
      <c r="ET342" s="66"/>
      <c r="EU342" s="66"/>
      <c r="EV342" s="66"/>
      <c r="EW342" s="66"/>
    </row>
    <row r="343" spans="1:153" ht="12.75">
      <c r="A343" s="148"/>
      <c r="B343" s="116"/>
      <c r="C343" s="116"/>
      <c r="D343" s="116"/>
      <c r="E343" s="116"/>
      <c r="F343" s="116"/>
      <c r="G343" s="116"/>
      <c r="H343" s="116"/>
      <c r="I343" s="116"/>
      <c r="J343" s="116"/>
      <c r="Z343" s="65"/>
      <c r="AA343" s="65"/>
      <c r="AB343" s="65"/>
      <c r="AC343" s="65"/>
      <c r="AD343" s="65"/>
      <c r="ES343" s="66"/>
      <c r="ET343" s="66"/>
      <c r="EU343" s="66"/>
      <c r="EV343" s="66"/>
      <c r="EW343" s="66"/>
    </row>
    <row r="344" spans="1:153" ht="12.75">
      <c r="A344" s="148"/>
      <c r="B344" s="116"/>
      <c r="C344" s="116"/>
      <c r="D344" s="116"/>
      <c r="E344" s="116"/>
      <c r="F344" s="116"/>
      <c r="G344" s="116"/>
      <c r="H344" s="116"/>
      <c r="I344" s="116"/>
      <c r="J344" s="116"/>
      <c r="Z344" s="65"/>
      <c r="AA344" s="65"/>
      <c r="AB344" s="65"/>
      <c r="AC344" s="65"/>
      <c r="AD344" s="65"/>
      <c r="ES344" s="66"/>
      <c r="ET344" s="66"/>
      <c r="EU344" s="66"/>
      <c r="EV344" s="66"/>
      <c r="EW344" s="66"/>
    </row>
    <row r="345" spans="1:153" ht="12.75">
      <c r="A345" s="148"/>
      <c r="B345" s="116"/>
      <c r="C345" s="116"/>
      <c r="D345" s="116"/>
      <c r="E345" s="116"/>
      <c r="F345" s="116"/>
      <c r="G345" s="116"/>
      <c r="H345" s="116"/>
      <c r="I345" s="116"/>
      <c r="J345" s="116"/>
      <c r="Z345" s="65"/>
      <c r="AA345" s="65"/>
      <c r="AB345" s="65"/>
      <c r="AC345" s="65"/>
      <c r="AD345" s="65"/>
      <c r="ES345" s="66"/>
      <c r="ET345" s="66"/>
      <c r="EU345" s="66"/>
      <c r="EV345" s="66"/>
      <c r="EW345" s="66"/>
    </row>
    <row r="346" spans="1:153" ht="12.75">
      <c r="A346" s="148"/>
      <c r="B346" s="116"/>
      <c r="C346" s="116"/>
      <c r="D346" s="116"/>
      <c r="E346" s="116"/>
      <c r="F346" s="116"/>
      <c r="G346" s="116"/>
      <c r="H346" s="116"/>
      <c r="I346" s="116"/>
      <c r="J346" s="116"/>
      <c r="Z346" s="65"/>
      <c r="AA346" s="65"/>
      <c r="AB346" s="65"/>
      <c r="AC346" s="65"/>
      <c r="AD346" s="65"/>
      <c r="ES346" s="66"/>
      <c r="ET346" s="66"/>
      <c r="EU346" s="66"/>
      <c r="EV346" s="66"/>
      <c r="EW346" s="66"/>
    </row>
    <row r="347" spans="1:153" ht="12.75">
      <c r="A347" s="148"/>
      <c r="B347" s="116"/>
      <c r="C347" s="116"/>
      <c r="D347" s="116"/>
      <c r="E347" s="116"/>
      <c r="F347" s="116"/>
      <c r="G347" s="116"/>
      <c r="H347" s="116"/>
      <c r="I347" s="116"/>
      <c r="J347" s="116"/>
      <c r="Z347" s="65"/>
      <c r="AA347" s="65"/>
      <c r="AB347" s="65"/>
      <c r="AC347" s="65"/>
      <c r="AD347" s="65"/>
      <c r="ES347" s="66"/>
      <c r="ET347" s="66"/>
      <c r="EU347" s="66"/>
      <c r="EV347" s="66"/>
      <c r="EW347" s="66"/>
    </row>
    <row r="348" spans="1:153" ht="12.75">
      <c r="A348" s="148"/>
      <c r="B348" s="116"/>
      <c r="C348" s="116"/>
      <c r="D348" s="116"/>
      <c r="E348" s="116"/>
      <c r="F348" s="116"/>
      <c r="G348" s="116"/>
      <c r="H348" s="116"/>
      <c r="I348" s="116"/>
      <c r="J348" s="116"/>
      <c r="Z348" s="65"/>
      <c r="AA348" s="65"/>
      <c r="AB348" s="65"/>
      <c r="AC348" s="65"/>
      <c r="AD348" s="65"/>
      <c r="ES348" s="66"/>
      <c r="ET348" s="66"/>
      <c r="EU348" s="66"/>
      <c r="EV348" s="66"/>
      <c r="EW348" s="66"/>
    </row>
    <row r="349" spans="1:153" ht="12.75">
      <c r="A349" s="148"/>
      <c r="B349" s="116"/>
      <c r="C349" s="116"/>
      <c r="D349" s="116"/>
      <c r="E349" s="116"/>
      <c r="F349" s="116"/>
      <c r="G349" s="116"/>
      <c r="H349" s="116"/>
      <c r="I349" s="116"/>
      <c r="J349" s="116"/>
      <c r="Z349" s="65"/>
      <c r="AA349" s="65"/>
      <c r="AB349" s="65"/>
      <c r="AC349" s="65"/>
      <c r="AD349" s="65"/>
      <c r="ES349" s="66"/>
      <c r="ET349" s="66"/>
      <c r="EU349" s="66"/>
      <c r="EV349" s="66"/>
      <c r="EW349" s="66"/>
    </row>
    <row r="350" spans="1:153" ht="12.75">
      <c r="A350" s="148"/>
      <c r="B350" s="116"/>
      <c r="C350" s="116"/>
      <c r="D350" s="116"/>
      <c r="E350" s="116"/>
      <c r="F350" s="116"/>
      <c r="G350" s="116"/>
      <c r="H350" s="116"/>
      <c r="I350" s="116"/>
      <c r="J350" s="116"/>
      <c r="Z350" s="65"/>
      <c r="AA350" s="65"/>
      <c r="AB350" s="65"/>
      <c r="AC350" s="65"/>
      <c r="AD350" s="65"/>
      <c r="ES350" s="66"/>
      <c r="ET350" s="66"/>
      <c r="EU350" s="66"/>
      <c r="EV350" s="66"/>
      <c r="EW350" s="66"/>
    </row>
    <row r="351" spans="1:153" ht="12.75">
      <c r="A351" s="148"/>
      <c r="B351" s="116"/>
      <c r="C351" s="116"/>
      <c r="D351" s="116"/>
      <c r="E351" s="116"/>
      <c r="F351" s="116"/>
      <c r="G351" s="116"/>
      <c r="H351" s="116"/>
      <c r="I351" s="116"/>
      <c r="J351" s="116"/>
      <c r="Z351" s="65"/>
      <c r="AA351" s="65"/>
      <c r="AB351" s="65"/>
      <c r="AC351" s="65"/>
      <c r="AD351" s="65"/>
      <c r="ES351" s="66"/>
      <c r="ET351" s="66"/>
      <c r="EU351" s="66"/>
      <c r="EV351" s="66"/>
      <c r="EW351" s="66"/>
    </row>
    <row r="352" spans="1:153" ht="12.75">
      <c r="A352" s="148"/>
      <c r="B352" s="116"/>
      <c r="C352" s="116"/>
      <c r="D352" s="116"/>
      <c r="E352" s="116"/>
      <c r="F352" s="116"/>
      <c r="G352" s="116"/>
      <c r="H352" s="116"/>
      <c r="I352" s="116"/>
      <c r="J352" s="116"/>
      <c r="Z352" s="65"/>
      <c r="AA352" s="65"/>
      <c r="AB352" s="65"/>
      <c r="AC352" s="65"/>
      <c r="AD352" s="65"/>
      <c r="ES352" s="66"/>
      <c r="ET352" s="66"/>
      <c r="EU352" s="66"/>
      <c r="EV352" s="66"/>
      <c r="EW352" s="66"/>
    </row>
    <row r="353" spans="1:153" ht="12.75">
      <c r="A353" s="148"/>
      <c r="B353" s="116"/>
      <c r="C353" s="116"/>
      <c r="D353" s="116"/>
      <c r="E353" s="116"/>
      <c r="F353" s="116"/>
      <c r="G353" s="116"/>
      <c r="H353" s="116"/>
      <c r="I353" s="116"/>
      <c r="J353" s="116"/>
      <c r="Z353" s="65"/>
      <c r="AA353" s="65"/>
      <c r="AB353" s="65"/>
      <c r="AC353" s="65"/>
      <c r="AD353" s="65"/>
      <c r="ES353" s="66"/>
      <c r="ET353" s="66"/>
      <c r="EU353" s="66"/>
      <c r="EV353" s="66"/>
      <c r="EW353" s="66"/>
    </row>
    <row r="354" spans="1:153" ht="12.75">
      <c r="A354" s="148"/>
      <c r="B354" s="116"/>
      <c r="C354" s="116"/>
      <c r="D354" s="116"/>
      <c r="E354" s="116"/>
      <c r="F354" s="116"/>
      <c r="G354" s="116"/>
      <c r="H354" s="116"/>
      <c r="I354" s="116"/>
      <c r="J354" s="116"/>
      <c r="Z354" s="65"/>
      <c r="AA354" s="65"/>
      <c r="AB354" s="65"/>
      <c r="AC354" s="65"/>
      <c r="AD354" s="65"/>
      <c r="ES354" s="66"/>
      <c r="ET354" s="66"/>
      <c r="EU354" s="66"/>
      <c r="EV354" s="66"/>
      <c r="EW354" s="66"/>
    </row>
    <row r="355" spans="1:153" ht="12.75">
      <c r="A355" s="148"/>
      <c r="B355" s="116"/>
      <c r="C355" s="116"/>
      <c r="D355" s="116"/>
      <c r="E355" s="116"/>
      <c r="F355" s="116"/>
      <c r="G355" s="116"/>
      <c r="H355" s="116"/>
      <c r="I355" s="116"/>
      <c r="J355" s="116"/>
      <c r="Z355" s="65"/>
      <c r="AA355" s="65"/>
      <c r="AB355" s="65"/>
      <c r="AC355" s="65"/>
      <c r="AD355" s="65"/>
      <c r="ES355" s="66"/>
      <c r="ET355" s="66"/>
      <c r="EU355" s="66"/>
      <c r="EV355" s="66"/>
      <c r="EW355" s="66"/>
    </row>
    <row r="356" spans="1:153" ht="12.75">
      <c r="A356" s="148"/>
      <c r="B356" s="116"/>
      <c r="C356" s="116"/>
      <c r="D356" s="116"/>
      <c r="E356" s="116"/>
      <c r="F356" s="116"/>
      <c r="G356" s="116"/>
      <c r="H356" s="116"/>
      <c r="I356" s="116"/>
      <c r="J356" s="116"/>
      <c r="Z356" s="65"/>
      <c r="AA356" s="65"/>
      <c r="AB356" s="65"/>
      <c r="AC356" s="65"/>
      <c r="AD356" s="65"/>
      <c r="ES356" s="66"/>
      <c r="ET356" s="66"/>
      <c r="EU356" s="66"/>
      <c r="EV356" s="66"/>
      <c r="EW356" s="66"/>
    </row>
    <row r="357" spans="1:153" ht="12.75">
      <c r="A357" s="148"/>
      <c r="B357" s="116"/>
      <c r="C357" s="116"/>
      <c r="D357" s="116"/>
      <c r="E357" s="116"/>
      <c r="F357" s="116"/>
      <c r="G357" s="116"/>
      <c r="H357" s="116"/>
      <c r="I357" s="116"/>
      <c r="J357" s="116"/>
      <c r="Z357" s="65"/>
      <c r="AA357" s="65"/>
      <c r="AB357" s="65"/>
      <c r="AC357" s="65"/>
      <c r="AD357" s="65"/>
      <c r="ES357" s="66"/>
      <c r="ET357" s="66"/>
      <c r="EU357" s="66"/>
      <c r="EV357" s="66"/>
      <c r="EW357" s="66"/>
    </row>
    <row r="358" spans="1:153" ht="12.75">
      <c r="A358" s="148"/>
      <c r="B358" s="116"/>
      <c r="C358" s="116"/>
      <c r="D358" s="116"/>
      <c r="E358" s="116"/>
      <c r="F358" s="116"/>
      <c r="G358" s="116"/>
      <c r="H358" s="116"/>
      <c r="I358" s="116"/>
      <c r="J358" s="116"/>
      <c r="Z358" s="65"/>
      <c r="AA358" s="65"/>
      <c r="AB358" s="65"/>
      <c r="AC358" s="65"/>
      <c r="AD358" s="65"/>
      <c r="ES358" s="66"/>
      <c r="ET358" s="66"/>
      <c r="EU358" s="66"/>
      <c r="EV358" s="66"/>
      <c r="EW358" s="66"/>
    </row>
    <row r="359" spans="1:10" ht="12.75">
      <c r="A359" s="148"/>
      <c r="B359" s="116"/>
      <c r="C359" s="116"/>
      <c r="D359" s="116"/>
      <c r="E359" s="116"/>
      <c r="F359" s="116"/>
      <c r="G359" s="116"/>
      <c r="H359" s="116"/>
      <c r="I359" s="116"/>
      <c r="J359" s="116"/>
    </row>
    <row r="360" spans="1:10" ht="12.75">
      <c r="A360" s="148"/>
      <c r="B360" s="116"/>
      <c r="C360" s="116"/>
      <c r="D360" s="116"/>
      <c r="E360" s="116"/>
      <c r="F360" s="116"/>
      <c r="G360" s="116"/>
      <c r="H360" s="116"/>
      <c r="I360" s="116"/>
      <c r="J360" s="116"/>
    </row>
    <row r="361" spans="1:10" ht="12.75">
      <c r="A361" s="148"/>
      <c r="B361" s="116"/>
      <c r="C361" s="116"/>
      <c r="D361" s="116"/>
      <c r="E361" s="116"/>
      <c r="F361" s="116"/>
      <c r="G361" s="116"/>
      <c r="H361" s="116"/>
      <c r="I361" s="116"/>
      <c r="J361" s="116"/>
    </row>
    <row r="362" spans="1:10" ht="12.75">
      <c r="A362" s="148"/>
      <c r="B362" s="116"/>
      <c r="C362" s="116"/>
      <c r="D362" s="116"/>
      <c r="E362" s="116"/>
      <c r="F362" s="116"/>
      <c r="G362" s="116"/>
      <c r="H362" s="116"/>
      <c r="I362" s="116"/>
      <c r="J362" s="116"/>
    </row>
    <row r="363" spans="1:10" ht="12.75">
      <c r="A363" s="148"/>
      <c r="B363" s="116"/>
      <c r="C363" s="116"/>
      <c r="D363" s="116"/>
      <c r="E363" s="116"/>
      <c r="F363" s="116"/>
      <c r="G363" s="116"/>
      <c r="H363" s="116"/>
      <c r="I363" s="116"/>
      <c r="J363" s="116"/>
    </row>
    <row r="364" spans="1:10" ht="12.75">
      <c r="A364" s="148"/>
      <c r="B364" s="116"/>
      <c r="C364" s="116"/>
      <c r="D364" s="116"/>
      <c r="E364" s="116"/>
      <c r="F364" s="116"/>
      <c r="G364" s="116"/>
      <c r="H364" s="116"/>
      <c r="I364" s="116"/>
      <c r="J364" s="116"/>
    </row>
    <row r="365" spans="1:10" ht="12.75">
      <c r="A365" s="148"/>
      <c r="B365" s="116"/>
      <c r="C365" s="116"/>
      <c r="D365" s="116"/>
      <c r="E365" s="116"/>
      <c r="F365" s="116"/>
      <c r="G365" s="116"/>
      <c r="H365" s="116"/>
      <c r="I365" s="116"/>
      <c r="J365" s="116"/>
    </row>
    <row r="366" spans="1:10" ht="12.75">
      <c r="A366" s="148"/>
      <c r="B366" s="116"/>
      <c r="C366" s="116"/>
      <c r="D366" s="116"/>
      <c r="E366" s="116"/>
      <c r="F366" s="116"/>
      <c r="G366" s="116"/>
      <c r="H366" s="116"/>
      <c r="I366" s="116"/>
      <c r="J366" s="116"/>
    </row>
    <row r="367" spans="1:10" ht="12.75">
      <c r="A367" s="148"/>
      <c r="B367" s="116"/>
      <c r="C367" s="116"/>
      <c r="D367" s="116"/>
      <c r="E367" s="116"/>
      <c r="F367" s="116"/>
      <c r="G367" s="116"/>
      <c r="H367" s="116"/>
      <c r="I367" s="116"/>
      <c r="J367" s="116"/>
    </row>
    <row r="368" spans="1:10" ht="12.75">
      <c r="A368" s="148"/>
      <c r="B368" s="116"/>
      <c r="C368" s="116"/>
      <c r="D368" s="116"/>
      <c r="E368" s="116"/>
      <c r="F368" s="116"/>
      <c r="G368" s="116"/>
      <c r="H368" s="116"/>
      <c r="I368" s="116"/>
      <c r="J368" s="116"/>
    </row>
    <row r="369" spans="1:10" ht="12.75">
      <c r="A369" s="148"/>
      <c r="B369" s="116"/>
      <c r="C369" s="116"/>
      <c r="D369" s="116"/>
      <c r="E369" s="116"/>
      <c r="F369" s="116"/>
      <c r="G369" s="116"/>
      <c r="H369" s="116"/>
      <c r="I369" s="116"/>
      <c r="J369" s="116"/>
    </row>
    <row r="370" spans="1:10" ht="12.75">
      <c r="A370" s="148"/>
      <c r="B370" s="116"/>
      <c r="C370" s="116"/>
      <c r="D370" s="116"/>
      <c r="E370" s="116"/>
      <c r="F370" s="116"/>
      <c r="G370" s="116"/>
      <c r="H370" s="116"/>
      <c r="I370" s="116"/>
      <c r="J370" s="116"/>
    </row>
    <row r="371" spans="1:10" ht="12.75">
      <c r="A371" s="148"/>
      <c r="B371" s="116"/>
      <c r="C371" s="116"/>
      <c r="D371" s="116"/>
      <c r="E371" s="116"/>
      <c r="F371" s="116"/>
      <c r="G371" s="116"/>
      <c r="H371" s="116"/>
      <c r="I371" s="116"/>
      <c r="J371" s="116"/>
    </row>
    <row r="372" spans="1:10" ht="12.75">
      <c r="A372" s="148"/>
      <c r="B372" s="116"/>
      <c r="C372" s="116"/>
      <c r="D372" s="116"/>
      <c r="E372" s="116"/>
      <c r="F372" s="116"/>
      <c r="G372" s="116"/>
      <c r="H372" s="116"/>
      <c r="I372" s="116"/>
      <c r="J372" s="116"/>
    </row>
    <row r="373" spans="1:10" ht="12.75">
      <c r="A373" s="148"/>
      <c r="B373" s="116"/>
      <c r="C373" s="116"/>
      <c r="D373" s="116"/>
      <c r="E373" s="116"/>
      <c r="F373" s="116"/>
      <c r="G373" s="116"/>
      <c r="H373" s="116"/>
      <c r="I373" s="116"/>
      <c r="J373" s="116"/>
    </row>
    <row r="374" spans="1:10" ht="12.75">
      <c r="A374" s="148"/>
      <c r="B374" s="116"/>
      <c r="C374" s="116"/>
      <c r="D374" s="116"/>
      <c r="E374" s="116"/>
      <c r="F374" s="116"/>
      <c r="G374" s="116"/>
      <c r="H374" s="116"/>
      <c r="I374" s="116"/>
      <c r="J374" s="116"/>
    </row>
    <row r="375" spans="1:10" ht="12.75">
      <c r="A375" s="148"/>
      <c r="B375" s="116"/>
      <c r="C375" s="116"/>
      <c r="D375" s="116"/>
      <c r="E375" s="116"/>
      <c r="F375" s="116"/>
      <c r="G375" s="116"/>
      <c r="H375" s="116"/>
      <c r="I375" s="116"/>
      <c r="J375" s="116"/>
    </row>
    <row r="376" spans="1:10" ht="12.75">
      <c r="A376" s="148"/>
      <c r="B376" s="116"/>
      <c r="C376" s="116"/>
      <c r="D376" s="116"/>
      <c r="E376" s="116"/>
      <c r="F376" s="116"/>
      <c r="G376" s="116"/>
      <c r="H376" s="116"/>
      <c r="I376" s="116"/>
      <c r="J376" s="116"/>
    </row>
    <row r="377" spans="1:10" ht="12.75">
      <c r="A377" s="148"/>
      <c r="B377" s="116"/>
      <c r="C377" s="116"/>
      <c r="D377" s="116"/>
      <c r="E377" s="116"/>
      <c r="F377" s="116"/>
      <c r="G377" s="116"/>
      <c r="H377" s="116"/>
      <c r="I377" s="116"/>
      <c r="J377" s="116"/>
    </row>
    <row r="378" spans="1:10" ht="12.75">
      <c r="A378" s="148"/>
      <c r="B378" s="116"/>
      <c r="C378" s="116"/>
      <c r="D378" s="116"/>
      <c r="E378" s="116"/>
      <c r="F378" s="116"/>
      <c r="G378" s="116"/>
      <c r="H378" s="116"/>
      <c r="I378" s="116"/>
      <c r="J378" s="116"/>
    </row>
    <row r="379" spans="1:10" ht="12.75">
      <c r="A379" s="148"/>
      <c r="B379" s="116"/>
      <c r="C379" s="116"/>
      <c r="D379" s="116"/>
      <c r="E379" s="116"/>
      <c r="F379" s="116"/>
      <c r="G379" s="116"/>
      <c r="H379" s="116"/>
      <c r="I379" s="116"/>
      <c r="J379" s="116"/>
    </row>
    <row r="380" spans="1:10" ht="12.75">
      <c r="A380" s="148"/>
      <c r="B380" s="116"/>
      <c r="C380" s="116"/>
      <c r="D380" s="116"/>
      <c r="E380" s="116"/>
      <c r="F380" s="116"/>
      <c r="G380" s="116"/>
      <c r="H380" s="116"/>
      <c r="I380" s="116"/>
      <c r="J380" s="116"/>
    </row>
    <row r="381" spans="1:10" ht="12.75">
      <c r="A381" s="148"/>
      <c r="B381" s="116"/>
      <c r="C381" s="116"/>
      <c r="D381" s="116"/>
      <c r="E381" s="116"/>
      <c r="F381" s="116"/>
      <c r="G381" s="116"/>
      <c r="H381" s="116"/>
      <c r="I381" s="116"/>
      <c r="J381" s="116"/>
    </row>
    <row r="382" spans="1:10" ht="12.75">
      <c r="A382" s="148"/>
      <c r="B382" s="116"/>
      <c r="C382" s="116"/>
      <c r="D382" s="116"/>
      <c r="E382" s="116"/>
      <c r="F382" s="116"/>
      <c r="G382" s="116"/>
      <c r="H382" s="116"/>
      <c r="I382" s="116"/>
      <c r="J382" s="116"/>
    </row>
    <row r="383" spans="1:10" ht="12.75">
      <c r="A383" s="148"/>
      <c r="B383" s="116"/>
      <c r="C383" s="116"/>
      <c r="D383" s="116"/>
      <c r="E383" s="116"/>
      <c r="F383" s="116"/>
      <c r="G383" s="116"/>
      <c r="H383" s="116"/>
      <c r="I383" s="116"/>
      <c r="J383" s="116"/>
    </row>
    <row r="384" spans="1:10" ht="12.75">
      <c r="A384" s="148"/>
      <c r="B384" s="116"/>
      <c r="C384" s="116"/>
      <c r="D384" s="116"/>
      <c r="E384" s="116"/>
      <c r="F384" s="116"/>
      <c r="G384" s="116"/>
      <c r="H384" s="116"/>
      <c r="I384" s="116"/>
      <c r="J384" s="116"/>
    </row>
    <row r="385" spans="1:10" ht="12.75">
      <c r="A385" s="148"/>
      <c r="B385" s="116"/>
      <c r="C385" s="116"/>
      <c r="D385" s="116"/>
      <c r="E385" s="116"/>
      <c r="F385" s="116"/>
      <c r="G385" s="116"/>
      <c r="H385" s="116"/>
      <c r="I385" s="116"/>
      <c r="J385" s="116"/>
    </row>
    <row r="386" spans="1:10" ht="12.75">
      <c r="A386" s="148"/>
      <c r="B386" s="116"/>
      <c r="C386" s="116"/>
      <c r="D386" s="116"/>
      <c r="E386" s="116"/>
      <c r="F386" s="116"/>
      <c r="G386" s="116"/>
      <c r="H386" s="116"/>
      <c r="I386" s="116"/>
      <c r="J386" s="116"/>
    </row>
    <row r="387" spans="1:10" ht="12.75">
      <c r="A387" s="148"/>
      <c r="B387" s="116"/>
      <c r="C387" s="116"/>
      <c r="D387" s="116"/>
      <c r="E387" s="116"/>
      <c r="F387" s="116"/>
      <c r="G387" s="116"/>
      <c r="H387" s="116"/>
      <c r="I387" s="116"/>
      <c r="J387" s="116"/>
    </row>
    <row r="388" spans="1:10" ht="12.75">
      <c r="A388" s="148"/>
      <c r="B388" s="116"/>
      <c r="C388" s="116"/>
      <c r="D388" s="116"/>
      <c r="E388" s="116"/>
      <c r="F388" s="116"/>
      <c r="G388" s="116"/>
      <c r="H388" s="116"/>
      <c r="I388" s="116"/>
      <c r="J388" s="116"/>
    </row>
    <row r="389" spans="1:10" ht="12.75">
      <c r="A389" s="148"/>
      <c r="B389" s="116"/>
      <c r="C389" s="116"/>
      <c r="D389" s="116"/>
      <c r="E389" s="116"/>
      <c r="F389" s="116"/>
      <c r="G389" s="116"/>
      <c r="H389" s="116"/>
      <c r="I389" s="116"/>
      <c r="J389" s="116"/>
    </row>
    <row r="390" spans="1:10" ht="12.75">
      <c r="A390" s="148"/>
      <c r="B390" s="116"/>
      <c r="C390" s="116"/>
      <c r="D390" s="116"/>
      <c r="E390" s="116"/>
      <c r="F390" s="116"/>
      <c r="G390" s="116"/>
      <c r="H390" s="116"/>
      <c r="I390" s="116"/>
      <c r="J390" s="116"/>
    </row>
    <row r="391" spans="1:10" ht="12.75">
      <c r="A391" s="148"/>
      <c r="B391" s="116"/>
      <c r="C391" s="116"/>
      <c r="D391" s="116"/>
      <c r="E391" s="116"/>
      <c r="F391" s="116"/>
      <c r="G391" s="116"/>
      <c r="H391" s="116"/>
      <c r="I391" s="116"/>
      <c r="J391" s="116"/>
    </row>
    <row r="392" spans="1:10" ht="12.75">
      <c r="A392" s="148"/>
      <c r="B392" s="116"/>
      <c r="C392" s="116"/>
      <c r="D392" s="116"/>
      <c r="E392" s="116"/>
      <c r="F392" s="116"/>
      <c r="G392" s="116"/>
      <c r="H392" s="116"/>
      <c r="I392" s="116"/>
      <c r="J392" s="116"/>
    </row>
    <row r="393" spans="1:10" ht="12.75">
      <c r="A393" s="148"/>
      <c r="B393" s="116"/>
      <c r="C393" s="116"/>
      <c r="D393" s="116"/>
      <c r="E393" s="116"/>
      <c r="F393" s="116"/>
      <c r="G393" s="116"/>
      <c r="H393" s="116"/>
      <c r="I393" s="116"/>
      <c r="J393" s="116"/>
    </row>
    <row r="394" spans="1:10" ht="12.75">
      <c r="A394" s="148"/>
      <c r="B394" s="116"/>
      <c r="C394" s="116"/>
      <c r="D394" s="116"/>
      <c r="E394" s="116"/>
      <c r="F394" s="116"/>
      <c r="G394" s="116"/>
      <c r="H394" s="116"/>
      <c r="I394" s="116"/>
      <c r="J394" s="116"/>
    </row>
    <row r="395" spans="1:10" ht="12.75">
      <c r="A395" s="148"/>
      <c r="B395" s="116"/>
      <c r="C395" s="116"/>
      <c r="D395" s="116"/>
      <c r="E395" s="116"/>
      <c r="F395" s="116"/>
      <c r="G395" s="116"/>
      <c r="H395" s="116"/>
      <c r="I395" s="116"/>
      <c r="J395" s="116"/>
    </row>
    <row r="396" spans="1:10" ht="12.75">
      <c r="A396" s="148"/>
      <c r="B396" s="116"/>
      <c r="C396" s="116"/>
      <c r="D396" s="116"/>
      <c r="E396" s="116"/>
      <c r="F396" s="116"/>
      <c r="G396" s="116"/>
      <c r="H396" s="116"/>
      <c r="I396" s="116"/>
      <c r="J396" s="116"/>
    </row>
    <row r="397" spans="1:10" ht="12.75">
      <c r="A397" s="148"/>
      <c r="B397" s="116"/>
      <c r="C397" s="116"/>
      <c r="D397" s="116"/>
      <c r="E397" s="116"/>
      <c r="F397" s="116"/>
      <c r="G397" s="116"/>
      <c r="H397" s="116"/>
      <c r="I397" s="116"/>
      <c r="J397" s="116"/>
    </row>
    <row r="398" spans="1:10" ht="12.75">
      <c r="A398" s="148"/>
      <c r="B398" s="116"/>
      <c r="C398" s="116"/>
      <c r="D398" s="116"/>
      <c r="E398" s="116"/>
      <c r="F398" s="116"/>
      <c r="G398" s="116"/>
      <c r="H398" s="116"/>
      <c r="I398" s="116"/>
      <c r="J398" s="116"/>
    </row>
    <row r="399" spans="1:10" ht="12.75">
      <c r="A399" s="148"/>
      <c r="B399" s="116"/>
      <c r="C399" s="116"/>
      <c r="D399" s="116"/>
      <c r="E399" s="116"/>
      <c r="F399" s="116"/>
      <c r="G399" s="116"/>
      <c r="H399" s="116"/>
      <c r="I399" s="116"/>
      <c r="J399" s="116"/>
    </row>
    <row r="400" spans="1:10" ht="12.75">
      <c r="A400" s="148"/>
      <c r="B400" s="116"/>
      <c r="C400" s="116"/>
      <c r="D400" s="116"/>
      <c r="E400" s="116"/>
      <c r="F400" s="116"/>
      <c r="G400" s="116"/>
      <c r="H400" s="116"/>
      <c r="I400" s="116"/>
      <c r="J400" s="116"/>
    </row>
    <row r="401" spans="1:10" ht="12.75">
      <c r="A401" s="148"/>
      <c r="B401" s="116"/>
      <c r="C401" s="116"/>
      <c r="D401" s="116"/>
      <c r="E401" s="116"/>
      <c r="F401" s="116"/>
      <c r="G401" s="116"/>
      <c r="H401" s="116"/>
      <c r="I401" s="116"/>
      <c r="J401" s="116"/>
    </row>
    <row r="402" spans="1:10" ht="12.75">
      <c r="A402" s="148"/>
      <c r="B402" s="116"/>
      <c r="C402" s="116"/>
      <c r="D402" s="116"/>
      <c r="E402" s="116"/>
      <c r="F402" s="116"/>
      <c r="G402" s="116"/>
      <c r="H402" s="116"/>
      <c r="I402" s="116"/>
      <c r="J402" s="116"/>
    </row>
    <row r="403" spans="1:10" ht="12.75">
      <c r="A403" s="148"/>
      <c r="B403" s="116"/>
      <c r="C403" s="116"/>
      <c r="D403" s="116"/>
      <c r="E403" s="116"/>
      <c r="F403" s="116"/>
      <c r="G403" s="116"/>
      <c r="H403" s="116"/>
      <c r="I403" s="116"/>
      <c r="J403" s="116"/>
    </row>
    <row r="404" spans="1:10" ht="12.75">
      <c r="A404" s="148"/>
      <c r="B404" s="116"/>
      <c r="C404" s="116"/>
      <c r="D404" s="116"/>
      <c r="E404" s="116"/>
      <c r="F404" s="116"/>
      <c r="G404" s="116"/>
      <c r="H404" s="116"/>
      <c r="I404" s="116"/>
      <c r="J404" s="116"/>
    </row>
    <row r="405" spans="1:10" ht="12.75">
      <c r="A405" s="148"/>
      <c r="B405" s="116"/>
      <c r="C405" s="116"/>
      <c r="D405" s="116"/>
      <c r="E405" s="116"/>
      <c r="F405" s="116"/>
      <c r="G405" s="116"/>
      <c r="H405" s="116"/>
      <c r="I405" s="116"/>
      <c r="J405" s="116"/>
    </row>
    <row r="406" spans="1:10" ht="12.75">
      <c r="A406" s="148"/>
      <c r="B406" s="116"/>
      <c r="C406" s="116"/>
      <c r="D406" s="116"/>
      <c r="E406" s="116"/>
      <c r="F406" s="116"/>
      <c r="G406" s="116"/>
      <c r="H406" s="116"/>
      <c r="I406" s="116"/>
      <c r="J406" s="116"/>
    </row>
    <row r="407" spans="1:10" ht="12.75">
      <c r="A407" s="148"/>
      <c r="B407" s="116"/>
      <c r="C407" s="116"/>
      <c r="D407" s="116"/>
      <c r="E407" s="116"/>
      <c r="F407" s="116"/>
      <c r="G407" s="116"/>
      <c r="H407" s="116"/>
      <c r="I407" s="116"/>
      <c r="J407" s="116"/>
    </row>
    <row r="408" spans="1:10" ht="12.75">
      <c r="A408" s="148"/>
      <c r="B408" s="116"/>
      <c r="C408" s="116"/>
      <c r="D408" s="116"/>
      <c r="E408" s="116"/>
      <c r="F408" s="116"/>
      <c r="G408" s="116"/>
      <c r="H408" s="116"/>
      <c r="I408" s="116"/>
      <c r="J408" s="116"/>
    </row>
    <row r="409" spans="1:10" ht="12.75">
      <c r="A409" s="148"/>
      <c r="B409" s="116"/>
      <c r="C409" s="116"/>
      <c r="D409" s="116"/>
      <c r="E409" s="116"/>
      <c r="F409" s="116"/>
      <c r="G409" s="116"/>
      <c r="H409" s="116"/>
      <c r="I409" s="116"/>
      <c r="J409" s="116"/>
    </row>
    <row r="410" spans="1:10" ht="12.75">
      <c r="A410" s="148"/>
      <c r="B410" s="116"/>
      <c r="C410" s="116"/>
      <c r="D410" s="116"/>
      <c r="E410" s="116"/>
      <c r="F410" s="116"/>
      <c r="G410" s="116"/>
      <c r="H410" s="116"/>
      <c r="I410" s="116"/>
      <c r="J410" s="116"/>
    </row>
    <row r="411" spans="1:10" ht="12.75">
      <c r="A411" s="148"/>
      <c r="B411" s="116"/>
      <c r="C411" s="116"/>
      <c r="D411" s="116"/>
      <c r="E411" s="116"/>
      <c r="F411" s="116"/>
      <c r="G411" s="116"/>
      <c r="H411" s="116"/>
      <c r="I411" s="116"/>
      <c r="J411" s="116"/>
    </row>
    <row r="412" spans="1:10" ht="12.75">
      <c r="A412" s="148"/>
      <c r="B412" s="116"/>
      <c r="C412" s="116"/>
      <c r="D412" s="116"/>
      <c r="E412" s="116"/>
      <c r="F412" s="116"/>
      <c r="G412" s="116"/>
      <c r="H412" s="116"/>
      <c r="I412" s="116"/>
      <c r="J412" s="116"/>
    </row>
    <row r="413" spans="1:10" ht="12.75">
      <c r="A413" s="148"/>
      <c r="B413" s="116"/>
      <c r="C413" s="116"/>
      <c r="D413" s="116"/>
      <c r="E413" s="116"/>
      <c r="F413" s="116"/>
      <c r="G413" s="116"/>
      <c r="H413" s="116"/>
      <c r="I413" s="116"/>
      <c r="J413" s="116"/>
    </row>
    <row r="414" spans="1:10" ht="12.75">
      <c r="A414" s="148"/>
      <c r="B414" s="116"/>
      <c r="C414" s="116"/>
      <c r="D414" s="116"/>
      <c r="E414" s="116"/>
      <c r="F414" s="116"/>
      <c r="G414" s="116"/>
      <c r="H414" s="116"/>
      <c r="I414" s="116"/>
      <c r="J414" s="116"/>
    </row>
    <row r="415" spans="1:10" ht="12.75">
      <c r="A415" s="148"/>
      <c r="B415" s="116"/>
      <c r="C415" s="116"/>
      <c r="D415" s="116"/>
      <c r="E415" s="116"/>
      <c r="F415" s="116"/>
      <c r="G415" s="116"/>
      <c r="H415" s="116"/>
      <c r="I415" s="116"/>
      <c r="J415" s="116"/>
    </row>
    <row r="416" spans="1:10" ht="12.75">
      <c r="A416" s="148"/>
      <c r="B416" s="116"/>
      <c r="C416" s="116"/>
      <c r="D416" s="116"/>
      <c r="E416" s="116"/>
      <c r="F416" s="116"/>
      <c r="G416" s="116"/>
      <c r="H416" s="116"/>
      <c r="I416" s="116"/>
      <c r="J416" s="116"/>
    </row>
    <row r="417" spans="1:10" ht="12.75">
      <c r="A417" s="148"/>
      <c r="B417" s="116"/>
      <c r="C417" s="116"/>
      <c r="D417" s="116"/>
      <c r="E417" s="116"/>
      <c r="F417" s="116"/>
      <c r="G417" s="116"/>
      <c r="H417" s="116"/>
      <c r="I417" s="116"/>
      <c r="J417" s="116"/>
    </row>
    <row r="418" spans="1:10" ht="12.75">
      <c r="A418" s="148"/>
      <c r="B418" s="116"/>
      <c r="C418" s="116"/>
      <c r="D418" s="116"/>
      <c r="E418" s="116"/>
      <c r="F418" s="116"/>
      <c r="G418" s="116"/>
      <c r="H418" s="116"/>
      <c r="I418" s="116"/>
      <c r="J418" s="116"/>
    </row>
    <row r="419" spans="1:10" ht="12.75">
      <c r="A419" s="148"/>
      <c r="B419" s="116"/>
      <c r="C419" s="116"/>
      <c r="D419" s="116"/>
      <c r="E419" s="116"/>
      <c r="F419" s="116"/>
      <c r="G419" s="116"/>
      <c r="H419" s="116"/>
      <c r="I419" s="116"/>
      <c r="J419" s="116"/>
    </row>
    <row r="420" spans="1:10" ht="12.75">
      <c r="A420" s="148"/>
      <c r="B420" s="116"/>
      <c r="C420" s="116"/>
      <c r="D420" s="116"/>
      <c r="E420" s="116"/>
      <c r="F420" s="116"/>
      <c r="G420" s="116"/>
      <c r="H420" s="116"/>
      <c r="I420" s="116"/>
      <c r="J420" s="116"/>
    </row>
    <row r="421" spans="1:10" ht="12.75">
      <c r="A421" s="148"/>
      <c r="B421" s="116"/>
      <c r="C421" s="116"/>
      <c r="D421" s="116"/>
      <c r="E421" s="116"/>
      <c r="F421" s="116"/>
      <c r="G421" s="116"/>
      <c r="H421" s="116"/>
      <c r="I421" s="116"/>
      <c r="J421" s="116"/>
    </row>
    <row r="422" spans="1:10" ht="12.75">
      <c r="A422" s="148"/>
      <c r="B422" s="116"/>
      <c r="C422" s="116"/>
      <c r="D422" s="116"/>
      <c r="E422" s="116"/>
      <c r="F422" s="116"/>
      <c r="G422" s="116"/>
      <c r="H422" s="116"/>
      <c r="I422" s="116"/>
      <c r="J422" s="116"/>
    </row>
    <row r="423" spans="1:10" ht="12.75">
      <c r="A423" s="148"/>
      <c r="B423" s="116"/>
      <c r="C423" s="116"/>
      <c r="D423" s="116"/>
      <c r="E423" s="116"/>
      <c r="F423" s="116"/>
      <c r="G423" s="116"/>
      <c r="H423" s="116"/>
      <c r="I423" s="116"/>
      <c r="J423" s="116"/>
    </row>
    <row r="424" spans="1:10" ht="12.75">
      <c r="A424" s="148"/>
      <c r="B424" s="116"/>
      <c r="C424" s="116"/>
      <c r="D424" s="116"/>
      <c r="E424" s="116"/>
      <c r="F424" s="116"/>
      <c r="G424" s="116"/>
      <c r="H424" s="116"/>
      <c r="I424" s="116"/>
      <c r="J424" s="116"/>
    </row>
    <row r="425" spans="1:10" ht="12.75">
      <c r="A425" s="148"/>
      <c r="B425" s="116"/>
      <c r="C425" s="116"/>
      <c r="D425" s="116"/>
      <c r="E425" s="116"/>
      <c r="F425" s="116"/>
      <c r="G425" s="116"/>
      <c r="H425" s="116"/>
      <c r="I425" s="116"/>
      <c r="J425" s="116"/>
    </row>
    <row r="426" spans="1:10" ht="12.75">
      <c r="A426" s="148"/>
      <c r="B426" s="116"/>
      <c r="C426" s="116"/>
      <c r="D426" s="116"/>
      <c r="E426" s="116"/>
      <c r="F426" s="116"/>
      <c r="G426" s="116"/>
      <c r="H426" s="116"/>
      <c r="I426" s="116"/>
      <c r="J426" s="116"/>
    </row>
    <row r="427" spans="1:10" ht="12.75">
      <c r="A427" s="148"/>
      <c r="B427" s="116"/>
      <c r="C427" s="116"/>
      <c r="D427" s="116"/>
      <c r="E427" s="116"/>
      <c r="F427" s="116"/>
      <c r="G427" s="116"/>
      <c r="H427" s="116"/>
      <c r="I427" s="116"/>
      <c r="J427" s="116"/>
    </row>
    <row r="428" spans="1:10" ht="12.75">
      <c r="A428" s="148"/>
      <c r="B428" s="116"/>
      <c r="C428" s="116"/>
      <c r="D428" s="116"/>
      <c r="E428" s="116"/>
      <c r="F428" s="116"/>
      <c r="G428" s="116"/>
      <c r="H428" s="116"/>
      <c r="I428" s="116"/>
      <c r="J428" s="116"/>
    </row>
    <row r="429" spans="1:10" ht="12.75">
      <c r="A429" s="148"/>
      <c r="B429" s="116"/>
      <c r="C429" s="116"/>
      <c r="D429" s="116"/>
      <c r="E429" s="116"/>
      <c r="F429" s="116"/>
      <c r="G429" s="116"/>
      <c r="H429" s="116"/>
      <c r="I429" s="116"/>
      <c r="J429" s="116"/>
    </row>
    <row r="430" spans="1:10" ht="12.75">
      <c r="A430" s="148"/>
      <c r="B430" s="116"/>
      <c r="C430" s="116"/>
      <c r="D430" s="116"/>
      <c r="E430" s="116"/>
      <c r="F430" s="116"/>
      <c r="G430" s="116"/>
      <c r="H430" s="116"/>
      <c r="I430" s="116"/>
      <c r="J430" s="116"/>
    </row>
    <row r="431" spans="1:10" ht="12.75">
      <c r="A431" s="148"/>
      <c r="B431" s="116"/>
      <c r="C431" s="116"/>
      <c r="D431" s="116"/>
      <c r="E431" s="116"/>
      <c r="F431" s="116"/>
      <c r="G431" s="116"/>
      <c r="H431" s="116"/>
      <c r="I431" s="116"/>
      <c r="J431" s="116"/>
    </row>
    <row r="432" spans="1:10" ht="12.75">
      <c r="A432" s="148"/>
      <c r="B432" s="116"/>
      <c r="C432" s="116"/>
      <c r="D432" s="116"/>
      <c r="E432" s="116"/>
      <c r="F432" s="116"/>
      <c r="G432" s="116"/>
      <c r="H432" s="116"/>
      <c r="I432" s="116"/>
      <c r="J432" s="116"/>
    </row>
    <row r="433" spans="1:10" ht="12.75">
      <c r="A433" s="148"/>
      <c r="B433" s="116"/>
      <c r="C433" s="116"/>
      <c r="D433" s="116"/>
      <c r="E433" s="116"/>
      <c r="F433" s="116"/>
      <c r="G433" s="116"/>
      <c r="H433" s="116"/>
      <c r="I433" s="116"/>
      <c r="J433" s="116"/>
    </row>
    <row r="434" spans="1:10" ht="12.75">
      <c r="A434" s="148"/>
      <c r="B434" s="116"/>
      <c r="C434" s="116"/>
      <c r="D434" s="116"/>
      <c r="E434" s="116"/>
      <c r="F434" s="116"/>
      <c r="G434" s="116"/>
      <c r="H434" s="116"/>
      <c r="I434" s="116"/>
      <c r="J434" s="116"/>
    </row>
    <row r="435" spans="1:10" ht="12.75">
      <c r="A435" s="148"/>
      <c r="B435" s="116"/>
      <c r="C435" s="116"/>
      <c r="D435" s="116"/>
      <c r="E435" s="116"/>
      <c r="F435" s="116"/>
      <c r="G435" s="116"/>
      <c r="H435" s="116"/>
      <c r="I435" s="116"/>
      <c r="J435" s="116"/>
    </row>
    <row r="436" spans="1:10" ht="12.75">
      <c r="A436" s="148"/>
      <c r="B436" s="116"/>
      <c r="C436" s="116"/>
      <c r="D436" s="116"/>
      <c r="E436" s="116"/>
      <c r="F436" s="116"/>
      <c r="G436" s="116"/>
      <c r="H436" s="116"/>
      <c r="I436" s="116"/>
      <c r="J436" s="116"/>
    </row>
    <row r="437" spans="1:10" ht="12.75">
      <c r="A437" s="148"/>
      <c r="B437" s="116"/>
      <c r="C437" s="116"/>
      <c r="D437" s="116"/>
      <c r="E437" s="116"/>
      <c r="F437" s="116"/>
      <c r="G437" s="116"/>
      <c r="H437" s="116"/>
      <c r="I437" s="116"/>
      <c r="J437" s="116"/>
    </row>
    <row r="438" spans="1:10" ht="12.75">
      <c r="A438" s="148"/>
      <c r="B438" s="116"/>
      <c r="C438" s="116"/>
      <c r="D438" s="116"/>
      <c r="E438" s="116"/>
      <c r="F438" s="116"/>
      <c r="G438" s="116"/>
      <c r="H438" s="116"/>
      <c r="I438" s="116"/>
      <c r="J438" s="116"/>
    </row>
    <row r="439" spans="1:10" ht="12.75">
      <c r="A439" s="148"/>
      <c r="B439" s="116"/>
      <c r="C439" s="116"/>
      <c r="D439" s="116"/>
      <c r="E439" s="116"/>
      <c r="F439" s="116"/>
      <c r="G439" s="116"/>
      <c r="H439" s="116"/>
      <c r="I439" s="116"/>
      <c r="J439" s="116"/>
    </row>
    <row r="440" spans="1:10" ht="12.75">
      <c r="A440" s="148"/>
      <c r="B440" s="116"/>
      <c r="C440" s="116"/>
      <c r="D440" s="116"/>
      <c r="E440" s="116"/>
      <c r="F440" s="116"/>
      <c r="G440" s="116"/>
      <c r="H440" s="116"/>
      <c r="I440" s="116"/>
      <c r="J440" s="116"/>
    </row>
    <row r="441" spans="1:10" ht="12.75">
      <c r="A441" s="148"/>
      <c r="B441" s="116"/>
      <c r="C441" s="116"/>
      <c r="D441" s="116"/>
      <c r="E441" s="116"/>
      <c r="F441" s="116"/>
      <c r="G441" s="116"/>
      <c r="H441" s="116"/>
      <c r="I441" s="116"/>
      <c r="J441" s="116"/>
    </row>
    <row r="442" spans="1:10" ht="12.75">
      <c r="A442" s="148"/>
      <c r="B442" s="116"/>
      <c r="C442" s="116"/>
      <c r="D442" s="116"/>
      <c r="E442" s="116"/>
      <c r="F442" s="116"/>
      <c r="G442" s="116"/>
      <c r="H442" s="116"/>
      <c r="I442" s="116"/>
      <c r="J442" s="116"/>
    </row>
    <row r="443" spans="1:10" ht="12.75">
      <c r="A443" s="148"/>
      <c r="B443" s="116"/>
      <c r="C443" s="116"/>
      <c r="D443" s="116"/>
      <c r="E443" s="116"/>
      <c r="F443" s="116"/>
      <c r="G443" s="116"/>
      <c r="H443" s="116"/>
      <c r="I443" s="116"/>
      <c r="J443" s="116"/>
    </row>
    <row r="444" spans="1:10" ht="12.75">
      <c r="A444" s="148"/>
      <c r="B444" s="116"/>
      <c r="C444" s="116"/>
      <c r="D444" s="116"/>
      <c r="E444" s="116"/>
      <c r="F444" s="116"/>
      <c r="G444" s="116"/>
      <c r="H444" s="116"/>
      <c r="I444" s="116"/>
      <c r="J444" s="116"/>
    </row>
    <row r="445" spans="1:10" ht="12.75">
      <c r="A445" s="148"/>
      <c r="B445" s="116"/>
      <c r="C445" s="116"/>
      <c r="D445" s="116"/>
      <c r="E445" s="116"/>
      <c r="F445" s="116"/>
      <c r="G445" s="116"/>
      <c r="H445" s="116"/>
      <c r="I445" s="116"/>
      <c r="J445" s="116"/>
    </row>
    <row r="446" spans="1:10" ht="12.75">
      <c r="A446" s="148"/>
      <c r="B446" s="116"/>
      <c r="C446" s="116"/>
      <c r="D446" s="116"/>
      <c r="E446" s="116"/>
      <c r="F446" s="116"/>
      <c r="G446" s="116"/>
      <c r="H446" s="116"/>
      <c r="I446" s="116"/>
      <c r="J446" s="116"/>
    </row>
    <row r="447" spans="1:10" ht="12.75">
      <c r="A447" s="148"/>
      <c r="B447" s="116"/>
      <c r="C447" s="116"/>
      <c r="D447" s="116"/>
      <c r="E447" s="116"/>
      <c r="F447" s="116"/>
      <c r="G447" s="116"/>
      <c r="H447" s="116"/>
      <c r="I447" s="116"/>
      <c r="J447" s="116"/>
    </row>
    <row r="448" spans="1:10" ht="12.75">
      <c r="A448" s="148"/>
      <c r="B448" s="116"/>
      <c r="C448" s="116"/>
      <c r="D448" s="116"/>
      <c r="E448" s="116"/>
      <c r="F448" s="116"/>
      <c r="G448" s="116"/>
      <c r="H448" s="116"/>
      <c r="I448" s="116"/>
      <c r="J448" s="116"/>
    </row>
    <row r="449" spans="1:10" ht="12.75">
      <c r="A449" s="148"/>
      <c r="B449" s="116"/>
      <c r="C449" s="116"/>
      <c r="D449" s="116"/>
      <c r="E449" s="116"/>
      <c r="F449" s="116"/>
      <c r="G449" s="116"/>
      <c r="H449" s="116"/>
      <c r="I449" s="116"/>
      <c r="J449" s="116"/>
    </row>
    <row r="450" spans="1:10" ht="12.75">
      <c r="A450" s="148"/>
      <c r="B450" s="116"/>
      <c r="C450" s="116"/>
      <c r="D450" s="116"/>
      <c r="E450" s="116"/>
      <c r="F450" s="116"/>
      <c r="G450" s="116"/>
      <c r="H450" s="116"/>
      <c r="I450" s="116"/>
      <c r="J450" s="116"/>
    </row>
    <row r="451" spans="1:10" ht="12.75">
      <c r="A451" s="148"/>
      <c r="B451" s="116"/>
      <c r="C451" s="116"/>
      <c r="D451" s="116"/>
      <c r="E451" s="116"/>
      <c r="F451" s="116"/>
      <c r="G451" s="116"/>
      <c r="H451" s="116"/>
      <c r="I451" s="116"/>
      <c r="J451" s="116"/>
    </row>
    <row r="452" spans="1:10" ht="12.75">
      <c r="A452" s="148"/>
      <c r="B452" s="116"/>
      <c r="C452" s="116"/>
      <c r="D452" s="116"/>
      <c r="E452" s="116"/>
      <c r="F452" s="116"/>
      <c r="G452" s="116"/>
      <c r="H452" s="116"/>
      <c r="I452" s="116"/>
      <c r="J452" s="116"/>
    </row>
    <row r="453" spans="1:10" ht="12.75">
      <c r="A453" s="148"/>
      <c r="B453" s="116"/>
      <c r="C453" s="116"/>
      <c r="D453" s="116"/>
      <c r="E453" s="116"/>
      <c r="F453" s="116"/>
      <c r="G453" s="116"/>
      <c r="H453" s="116"/>
      <c r="I453" s="116"/>
      <c r="J453" s="116"/>
    </row>
    <row r="454" spans="1:10" ht="12.75">
      <c r="A454" s="148"/>
      <c r="B454" s="116"/>
      <c r="C454" s="116"/>
      <c r="D454" s="116"/>
      <c r="E454" s="116"/>
      <c r="F454" s="116"/>
      <c r="G454" s="116"/>
      <c r="H454" s="116"/>
      <c r="I454" s="116"/>
      <c r="J454" s="116"/>
    </row>
    <row r="455" spans="1:10" ht="12.75">
      <c r="A455" s="148"/>
      <c r="B455" s="116"/>
      <c r="C455" s="116"/>
      <c r="D455" s="116"/>
      <c r="E455" s="116"/>
      <c r="F455" s="116"/>
      <c r="G455" s="116"/>
      <c r="H455" s="116"/>
      <c r="I455" s="116"/>
      <c r="J455" s="116"/>
    </row>
    <row r="456" spans="1:10" ht="12.75">
      <c r="A456" s="148"/>
      <c r="B456" s="116"/>
      <c r="C456" s="116"/>
      <c r="D456" s="116"/>
      <c r="E456" s="116"/>
      <c r="F456" s="116"/>
      <c r="G456" s="116"/>
      <c r="H456" s="116"/>
      <c r="I456" s="116"/>
      <c r="J456" s="116"/>
    </row>
    <row r="457" spans="1:10" ht="12.75">
      <c r="A457" s="148"/>
      <c r="B457" s="116"/>
      <c r="C457" s="116"/>
      <c r="D457" s="116"/>
      <c r="E457" s="116"/>
      <c r="F457" s="116"/>
      <c r="G457" s="116"/>
      <c r="H457" s="116"/>
      <c r="I457" s="116"/>
      <c r="J457" s="116"/>
    </row>
    <row r="458" spans="1:10" ht="12.75">
      <c r="A458" s="148"/>
      <c r="B458" s="116"/>
      <c r="C458" s="116"/>
      <c r="D458" s="116"/>
      <c r="E458" s="116"/>
      <c r="F458" s="116"/>
      <c r="G458" s="116"/>
      <c r="H458" s="116"/>
      <c r="I458" s="116"/>
      <c r="J458" s="116"/>
    </row>
    <row r="459" spans="1:10" ht="12.75">
      <c r="A459" s="148"/>
      <c r="B459" s="116"/>
      <c r="C459" s="116"/>
      <c r="D459" s="116"/>
      <c r="E459" s="116"/>
      <c r="F459" s="116"/>
      <c r="G459" s="116"/>
      <c r="H459" s="116"/>
      <c r="I459" s="116"/>
      <c r="J459" s="116"/>
    </row>
    <row r="460" spans="1:10" ht="12.75">
      <c r="A460" s="148"/>
      <c r="B460" s="116"/>
      <c r="C460" s="116"/>
      <c r="D460" s="116"/>
      <c r="E460" s="116"/>
      <c r="F460" s="116"/>
      <c r="G460" s="116"/>
      <c r="H460" s="116"/>
      <c r="I460" s="116"/>
      <c r="J460" s="116"/>
    </row>
    <row r="461" spans="1:10" ht="12.75">
      <c r="A461" s="148"/>
      <c r="B461" s="116"/>
      <c r="C461" s="116"/>
      <c r="D461" s="116"/>
      <c r="E461" s="116"/>
      <c r="F461" s="116"/>
      <c r="G461" s="116"/>
      <c r="H461" s="116"/>
      <c r="I461" s="116"/>
      <c r="J461" s="116"/>
    </row>
    <row r="462" spans="1:10" ht="12.75">
      <c r="A462" s="148"/>
      <c r="B462" s="116"/>
      <c r="C462" s="116"/>
      <c r="D462" s="116"/>
      <c r="E462" s="116"/>
      <c r="F462" s="116"/>
      <c r="G462" s="116"/>
      <c r="H462" s="116"/>
      <c r="I462" s="116"/>
      <c r="J462" s="116"/>
    </row>
    <row r="463" spans="1:10" ht="12.75">
      <c r="A463" s="148"/>
      <c r="B463" s="116"/>
      <c r="C463" s="116"/>
      <c r="D463" s="116"/>
      <c r="E463" s="116"/>
      <c r="F463" s="116"/>
      <c r="G463" s="116"/>
      <c r="H463" s="116"/>
      <c r="I463" s="116"/>
      <c r="J463" s="116"/>
    </row>
    <row r="464" spans="1:10" ht="12.75">
      <c r="A464" s="148"/>
      <c r="B464" s="116"/>
      <c r="C464" s="116"/>
      <c r="D464" s="116"/>
      <c r="E464" s="116"/>
      <c r="F464" s="116"/>
      <c r="G464" s="116"/>
      <c r="H464" s="116"/>
      <c r="I464" s="116"/>
      <c r="J464" s="116"/>
    </row>
    <row r="465" spans="1:10" ht="12.75">
      <c r="A465" s="148"/>
      <c r="B465" s="116"/>
      <c r="C465" s="116"/>
      <c r="D465" s="116"/>
      <c r="E465" s="116"/>
      <c r="F465" s="116"/>
      <c r="G465" s="116"/>
      <c r="H465" s="116"/>
      <c r="I465" s="116"/>
      <c r="J465" s="116"/>
    </row>
    <row r="466" spans="1:10" ht="12.75">
      <c r="A466" s="148"/>
      <c r="B466" s="116"/>
      <c r="C466" s="116"/>
      <c r="D466" s="116"/>
      <c r="E466" s="116"/>
      <c r="F466" s="116"/>
      <c r="G466" s="116"/>
      <c r="H466" s="116"/>
      <c r="I466" s="116"/>
      <c r="J466" s="116"/>
    </row>
    <row r="467" spans="1:10" ht="12.75">
      <c r="A467" s="148"/>
      <c r="B467" s="116"/>
      <c r="C467" s="116"/>
      <c r="D467" s="116"/>
      <c r="E467" s="116"/>
      <c r="F467" s="116"/>
      <c r="G467" s="116"/>
      <c r="H467" s="116"/>
      <c r="I467" s="116"/>
      <c r="J467" s="116"/>
    </row>
    <row r="468" spans="1:10" ht="12.75">
      <c r="A468" s="148"/>
      <c r="B468" s="116"/>
      <c r="C468" s="116"/>
      <c r="D468" s="116"/>
      <c r="E468" s="116"/>
      <c r="F468" s="116"/>
      <c r="G468" s="116"/>
      <c r="H468" s="116"/>
      <c r="I468" s="116"/>
      <c r="J468" s="116"/>
    </row>
    <row r="469" spans="1:10" ht="12.75">
      <c r="A469" s="148"/>
      <c r="B469" s="116"/>
      <c r="C469" s="116"/>
      <c r="D469" s="116"/>
      <c r="E469" s="116"/>
      <c r="F469" s="116"/>
      <c r="G469" s="116"/>
      <c r="H469" s="116"/>
      <c r="I469" s="116"/>
      <c r="J469" s="116"/>
    </row>
    <row r="470" spans="1:10" ht="12.75">
      <c r="A470" s="148"/>
      <c r="B470" s="116"/>
      <c r="C470" s="116"/>
      <c r="D470" s="116"/>
      <c r="E470" s="116"/>
      <c r="F470" s="116"/>
      <c r="G470" s="116"/>
      <c r="H470" s="116"/>
      <c r="I470" s="116"/>
      <c r="J470" s="116"/>
    </row>
    <row r="471" spans="1:10" ht="12.75">
      <c r="A471" s="148"/>
      <c r="B471" s="116"/>
      <c r="C471" s="116"/>
      <c r="D471" s="116"/>
      <c r="E471" s="116"/>
      <c r="F471" s="116"/>
      <c r="G471" s="116"/>
      <c r="H471" s="116"/>
      <c r="I471" s="116"/>
      <c r="J471" s="116"/>
    </row>
    <row r="472" spans="1:10" ht="12.75">
      <c r="A472" s="148"/>
      <c r="B472" s="116"/>
      <c r="C472" s="116"/>
      <c r="D472" s="116"/>
      <c r="E472" s="116"/>
      <c r="F472" s="116"/>
      <c r="G472" s="116"/>
      <c r="H472" s="116"/>
      <c r="I472" s="116"/>
      <c r="J472" s="116"/>
    </row>
    <row r="473" spans="1:10" ht="12.75">
      <c r="A473" s="148"/>
      <c r="B473" s="116"/>
      <c r="C473" s="116"/>
      <c r="D473" s="116"/>
      <c r="E473" s="116"/>
      <c r="F473" s="116"/>
      <c r="G473" s="116"/>
      <c r="H473" s="116"/>
      <c r="I473" s="116"/>
      <c r="J473" s="116"/>
    </row>
    <row r="474" spans="1:10" ht="12.75">
      <c r="A474" s="148"/>
      <c r="B474" s="116"/>
      <c r="C474" s="116"/>
      <c r="D474" s="116"/>
      <c r="E474" s="116"/>
      <c r="F474" s="116"/>
      <c r="G474" s="116"/>
      <c r="H474" s="116"/>
      <c r="I474" s="116"/>
      <c r="J474" s="116"/>
    </row>
    <row r="475" spans="1:10" ht="12.75">
      <c r="A475" s="148"/>
      <c r="B475" s="116"/>
      <c r="C475" s="116"/>
      <c r="D475" s="116"/>
      <c r="E475" s="116"/>
      <c r="F475" s="116"/>
      <c r="G475" s="116"/>
      <c r="H475" s="116"/>
      <c r="I475" s="116"/>
      <c r="J475" s="116"/>
    </row>
    <row r="476" spans="1:10" ht="12.75">
      <c r="A476" s="148"/>
      <c r="B476" s="116"/>
      <c r="C476" s="116"/>
      <c r="D476" s="116"/>
      <c r="E476" s="116"/>
      <c r="F476" s="116"/>
      <c r="G476" s="116"/>
      <c r="H476" s="116"/>
      <c r="I476" s="116"/>
      <c r="J476" s="116"/>
    </row>
    <row r="477" spans="1:10" ht="12.75">
      <c r="A477" s="148"/>
      <c r="B477" s="116"/>
      <c r="C477" s="116"/>
      <c r="D477" s="116"/>
      <c r="E477" s="116"/>
      <c r="F477" s="116"/>
      <c r="G477" s="116"/>
      <c r="H477" s="116"/>
      <c r="I477" s="116"/>
      <c r="J477" s="116"/>
    </row>
    <row r="478" spans="1:10" ht="12.75">
      <c r="A478" s="148"/>
      <c r="B478" s="116"/>
      <c r="C478" s="116"/>
      <c r="D478" s="116"/>
      <c r="E478" s="116"/>
      <c r="F478" s="116"/>
      <c r="G478" s="116"/>
      <c r="H478" s="116"/>
      <c r="I478" s="116"/>
      <c r="J478" s="116"/>
    </row>
    <row r="479" spans="1:10" ht="12.75">
      <c r="A479" s="148"/>
      <c r="B479" s="116"/>
      <c r="C479" s="116"/>
      <c r="D479" s="116"/>
      <c r="E479" s="116"/>
      <c r="F479" s="116"/>
      <c r="G479" s="116"/>
      <c r="H479" s="116"/>
      <c r="I479" s="116"/>
      <c r="J479" s="116"/>
    </row>
    <row r="480" spans="1:10" ht="12.75">
      <c r="A480" s="148"/>
      <c r="B480" s="116"/>
      <c r="C480" s="116"/>
      <c r="D480" s="116"/>
      <c r="E480" s="116"/>
      <c r="F480" s="116"/>
      <c r="G480" s="116"/>
      <c r="H480" s="116"/>
      <c r="I480" s="116"/>
      <c r="J480" s="116"/>
    </row>
    <row r="481" spans="1:10" ht="12.75">
      <c r="A481" s="148"/>
      <c r="B481" s="116"/>
      <c r="C481" s="116"/>
      <c r="D481" s="116"/>
      <c r="E481" s="116"/>
      <c r="F481" s="116"/>
      <c r="G481" s="116"/>
      <c r="H481" s="116"/>
      <c r="I481" s="116"/>
      <c r="J481" s="116"/>
    </row>
    <row r="482" spans="1:10" ht="12.75">
      <c r="A482" s="148"/>
      <c r="B482" s="116"/>
      <c r="C482" s="116"/>
      <c r="D482" s="116"/>
      <c r="E482" s="116"/>
      <c r="F482" s="116"/>
      <c r="G482" s="116"/>
      <c r="H482" s="116"/>
      <c r="I482" s="116"/>
      <c r="J482" s="116"/>
    </row>
    <row r="483" spans="1:10" ht="12.75">
      <c r="A483" s="148"/>
      <c r="B483" s="116"/>
      <c r="C483" s="116"/>
      <c r="D483" s="116"/>
      <c r="E483" s="116"/>
      <c r="F483" s="116"/>
      <c r="G483" s="116"/>
      <c r="H483" s="116"/>
      <c r="I483" s="116"/>
      <c r="J483" s="116"/>
    </row>
    <row r="484" spans="1:10" ht="12.75">
      <c r="A484" s="148"/>
      <c r="B484" s="116"/>
      <c r="C484" s="116"/>
      <c r="D484" s="116"/>
      <c r="E484" s="116"/>
      <c r="F484" s="116"/>
      <c r="G484" s="116"/>
      <c r="H484" s="116"/>
      <c r="I484" s="116"/>
      <c r="J484" s="116"/>
    </row>
    <row r="485" spans="1:10" ht="12.75">
      <c r="A485" s="148"/>
      <c r="B485" s="116"/>
      <c r="C485" s="116"/>
      <c r="D485" s="116"/>
      <c r="E485" s="116"/>
      <c r="F485" s="116"/>
      <c r="G485" s="116"/>
      <c r="H485" s="116"/>
      <c r="I485" s="116"/>
      <c r="J485" s="116"/>
    </row>
    <row r="486" spans="1:10" ht="12.75">
      <c r="A486" s="148"/>
      <c r="B486" s="116"/>
      <c r="C486" s="116"/>
      <c r="D486" s="116"/>
      <c r="E486" s="116"/>
      <c r="F486" s="116"/>
      <c r="G486" s="116"/>
      <c r="H486" s="116"/>
      <c r="I486" s="116"/>
      <c r="J486" s="116"/>
    </row>
    <row r="487" spans="1:10" ht="12.75">
      <c r="A487" s="148"/>
      <c r="B487" s="116"/>
      <c r="C487" s="116"/>
      <c r="D487" s="116"/>
      <c r="E487" s="116"/>
      <c r="F487" s="116"/>
      <c r="G487" s="116"/>
      <c r="H487" s="116"/>
      <c r="I487" s="116"/>
      <c r="J487" s="116"/>
    </row>
    <row r="488" spans="1:10" ht="12.75">
      <c r="A488" s="148"/>
      <c r="B488" s="116"/>
      <c r="C488" s="116"/>
      <c r="D488" s="116"/>
      <c r="E488" s="116"/>
      <c r="F488" s="116"/>
      <c r="G488" s="116"/>
      <c r="H488" s="116"/>
      <c r="I488" s="116"/>
      <c r="J488" s="116"/>
    </row>
    <row r="489" spans="1:10" ht="12.75">
      <c r="A489" s="148"/>
      <c r="B489" s="116"/>
      <c r="C489" s="116"/>
      <c r="D489" s="116"/>
      <c r="E489" s="116"/>
      <c r="F489" s="116"/>
      <c r="G489" s="116"/>
      <c r="H489" s="116"/>
      <c r="I489" s="116"/>
      <c r="J489" s="116"/>
    </row>
    <row r="490" spans="1:10" ht="12.75">
      <c r="A490" s="148"/>
      <c r="B490" s="116"/>
      <c r="C490" s="116"/>
      <c r="D490" s="116"/>
      <c r="E490" s="116"/>
      <c r="F490" s="116"/>
      <c r="G490" s="116"/>
      <c r="H490" s="116"/>
      <c r="I490" s="116"/>
      <c r="J490" s="116"/>
    </row>
    <row r="491" spans="1:10" ht="12.75">
      <c r="A491" s="148"/>
      <c r="B491" s="116"/>
      <c r="C491" s="116"/>
      <c r="D491" s="116"/>
      <c r="E491" s="116"/>
      <c r="F491" s="116"/>
      <c r="G491" s="116"/>
      <c r="H491" s="116"/>
      <c r="I491" s="116"/>
      <c r="J491" s="116"/>
    </row>
    <row r="492" spans="1:10" ht="12.75">
      <c r="A492" s="148"/>
      <c r="B492" s="116"/>
      <c r="C492" s="116"/>
      <c r="D492" s="116"/>
      <c r="E492" s="116"/>
      <c r="F492" s="116"/>
      <c r="G492" s="116"/>
      <c r="H492" s="116"/>
      <c r="I492" s="116"/>
      <c r="J492" s="116"/>
    </row>
    <row r="493" spans="1:10" ht="12.75">
      <c r="A493" s="148"/>
      <c r="B493" s="116"/>
      <c r="C493" s="116"/>
      <c r="D493" s="116"/>
      <c r="E493" s="116"/>
      <c r="F493" s="116"/>
      <c r="G493" s="116"/>
      <c r="H493" s="116"/>
      <c r="I493" s="116"/>
      <c r="J493" s="116"/>
    </row>
    <row r="494" spans="1:10" ht="12.75">
      <c r="A494" s="148"/>
      <c r="B494" s="116"/>
      <c r="C494" s="116"/>
      <c r="D494" s="116"/>
      <c r="E494" s="116"/>
      <c r="F494" s="116"/>
      <c r="G494" s="116"/>
      <c r="H494" s="116"/>
      <c r="I494" s="116"/>
      <c r="J494" s="116"/>
    </row>
    <row r="495" spans="1:10" ht="12.75">
      <c r="A495" s="148"/>
      <c r="B495" s="116"/>
      <c r="C495" s="116"/>
      <c r="D495" s="116"/>
      <c r="E495" s="116"/>
      <c r="F495" s="116"/>
      <c r="G495" s="116"/>
      <c r="H495" s="116"/>
      <c r="I495" s="116"/>
      <c r="J495" s="116"/>
    </row>
    <row r="496" spans="1:10" ht="12.75">
      <c r="A496" s="148"/>
      <c r="B496" s="116"/>
      <c r="C496" s="116"/>
      <c r="D496" s="116"/>
      <c r="E496" s="116"/>
      <c r="F496" s="116"/>
      <c r="G496" s="116"/>
      <c r="H496" s="116"/>
      <c r="I496" s="116"/>
      <c r="J496" s="116"/>
    </row>
    <row r="497" spans="1:10" ht="12.75">
      <c r="A497" s="148"/>
      <c r="B497" s="116"/>
      <c r="C497" s="116"/>
      <c r="D497" s="116"/>
      <c r="E497" s="116"/>
      <c r="F497" s="116"/>
      <c r="G497" s="116"/>
      <c r="H497" s="116"/>
      <c r="I497" s="116"/>
      <c r="J497" s="116"/>
    </row>
    <row r="498" spans="1:10" ht="12.75">
      <c r="A498" s="148"/>
      <c r="B498" s="116"/>
      <c r="C498" s="116"/>
      <c r="D498" s="116"/>
      <c r="E498" s="116"/>
      <c r="F498" s="116"/>
      <c r="G498" s="116"/>
      <c r="H498" s="116"/>
      <c r="I498" s="116"/>
      <c r="J498" s="116"/>
    </row>
    <row r="499" spans="1:10" ht="12.75">
      <c r="A499" s="148"/>
      <c r="B499" s="116"/>
      <c r="C499" s="116"/>
      <c r="D499" s="116"/>
      <c r="E499" s="116"/>
      <c r="F499" s="116"/>
      <c r="G499" s="116"/>
      <c r="H499" s="116"/>
      <c r="I499" s="116"/>
      <c r="J499" s="116"/>
    </row>
    <row r="500" spans="1:10" ht="12.75">
      <c r="A500" s="148"/>
      <c r="B500" s="116"/>
      <c r="C500" s="116"/>
      <c r="D500" s="116"/>
      <c r="E500" s="116"/>
      <c r="F500" s="116"/>
      <c r="G500" s="116"/>
      <c r="H500" s="116"/>
      <c r="I500" s="116"/>
      <c r="J500" s="116"/>
    </row>
    <row r="501" spans="1:10" ht="12.75">
      <c r="A501" s="148"/>
      <c r="B501" s="116"/>
      <c r="C501" s="116"/>
      <c r="D501" s="116"/>
      <c r="E501" s="116"/>
      <c r="F501" s="116"/>
      <c r="G501" s="116"/>
      <c r="H501" s="116"/>
      <c r="I501" s="116"/>
      <c r="J501" s="116"/>
    </row>
    <row r="502" spans="1:10" ht="12.75">
      <c r="A502" s="148"/>
      <c r="B502" s="116"/>
      <c r="C502" s="116"/>
      <c r="D502" s="116"/>
      <c r="E502" s="116"/>
      <c r="F502" s="116"/>
      <c r="G502" s="116"/>
      <c r="H502" s="116"/>
      <c r="I502" s="116"/>
      <c r="J502" s="116"/>
    </row>
    <row r="503" spans="1:10" ht="12.75">
      <c r="A503" s="148"/>
      <c r="B503" s="116"/>
      <c r="C503" s="116"/>
      <c r="D503" s="116"/>
      <c r="E503" s="116"/>
      <c r="F503" s="116"/>
      <c r="G503" s="116"/>
      <c r="H503" s="116"/>
      <c r="I503" s="116"/>
      <c r="J503" s="116"/>
    </row>
    <row r="504" spans="1:10" ht="12.75">
      <c r="A504" s="148"/>
      <c r="B504" s="116"/>
      <c r="C504" s="116"/>
      <c r="D504" s="116"/>
      <c r="E504" s="116"/>
      <c r="F504" s="116"/>
      <c r="G504" s="116"/>
      <c r="H504" s="116"/>
      <c r="I504" s="116"/>
      <c r="J504" s="116"/>
    </row>
    <row r="505" spans="1:10" ht="12.75">
      <c r="A505" s="148"/>
      <c r="B505" s="116"/>
      <c r="C505" s="116"/>
      <c r="D505" s="116"/>
      <c r="E505" s="116"/>
      <c r="F505" s="116"/>
      <c r="G505" s="116"/>
      <c r="H505" s="116"/>
      <c r="I505" s="116"/>
      <c r="J505" s="116"/>
    </row>
    <row r="506" spans="1:10" ht="12.75">
      <c r="A506" s="148"/>
      <c r="B506" s="116"/>
      <c r="C506" s="116"/>
      <c r="D506" s="116"/>
      <c r="E506" s="116"/>
      <c r="F506" s="116"/>
      <c r="G506" s="116"/>
      <c r="H506" s="116"/>
      <c r="I506" s="116"/>
      <c r="J506" s="116"/>
    </row>
    <row r="507" spans="1:10" ht="12.75">
      <c r="A507" s="148"/>
      <c r="B507" s="116"/>
      <c r="C507" s="116"/>
      <c r="D507" s="116"/>
      <c r="E507" s="116"/>
      <c r="F507" s="116"/>
      <c r="G507" s="116"/>
      <c r="H507" s="116"/>
      <c r="I507" s="116"/>
      <c r="J507" s="116"/>
    </row>
    <row r="508" spans="1:10" ht="12.75">
      <c r="A508" s="148"/>
      <c r="B508" s="116"/>
      <c r="C508" s="116"/>
      <c r="D508" s="116"/>
      <c r="E508" s="116"/>
      <c r="F508" s="116"/>
      <c r="G508" s="116"/>
      <c r="H508" s="116"/>
      <c r="I508" s="116"/>
      <c r="J508" s="116"/>
    </row>
    <row r="509" spans="1:10" ht="12.75">
      <c r="A509" s="148"/>
      <c r="B509" s="116"/>
      <c r="C509" s="116"/>
      <c r="D509" s="116"/>
      <c r="E509" s="116"/>
      <c r="F509" s="116"/>
      <c r="G509" s="116"/>
      <c r="H509" s="116"/>
      <c r="I509" s="116"/>
      <c r="J509" s="116"/>
    </row>
    <row r="510" spans="1:10" ht="12.75">
      <c r="A510" s="148"/>
      <c r="B510" s="116"/>
      <c r="C510" s="116"/>
      <c r="D510" s="116"/>
      <c r="E510" s="116"/>
      <c r="F510" s="116"/>
      <c r="G510" s="116"/>
      <c r="H510" s="116"/>
      <c r="I510" s="116"/>
      <c r="J510" s="116"/>
    </row>
    <row r="511" spans="1:10" ht="12.75">
      <c r="A511" s="148"/>
      <c r="B511" s="116"/>
      <c r="C511" s="116"/>
      <c r="D511" s="116"/>
      <c r="E511" s="116"/>
      <c r="F511" s="116"/>
      <c r="G511" s="116"/>
      <c r="H511" s="116"/>
      <c r="I511" s="116"/>
      <c r="J511" s="116"/>
    </row>
    <row r="512" spans="1:10" ht="12.75">
      <c r="A512" s="148"/>
      <c r="B512" s="116"/>
      <c r="C512" s="116"/>
      <c r="D512" s="116"/>
      <c r="E512" s="116"/>
      <c r="F512" s="116"/>
      <c r="G512" s="116"/>
      <c r="H512" s="116"/>
      <c r="I512" s="116"/>
      <c r="J512" s="116"/>
    </row>
    <row r="513" spans="1:10" ht="12.75">
      <c r="A513" s="148"/>
      <c r="B513" s="116"/>
      <c r="C513" s="116"/>
      <c r="D513" s="116"/>
      <c r="E513" s="116"/>
      <c r="F513" s="116"/>
      <c r="G513" s="116"/>
      <c r="H513" s="116"/>
      <c r="I513" s="116"/>
      <c r="J513" s="116"/>
    </row>
    <row r="514" spans="1:10" ht="12.75">
      <c r="A514" s="148"/>
      <c r="B514" s="116"/>
      <c r="C514" s="116"/>
      <c r="D514" s="116"/>
      <c r="E514" s="116"/>
      <c r="F514" s="116"/>
      <c r="G514" s="116"/>
      <c r="H514" s="116"/>
      <c r="I514" s="116"/>
      <c r="J514" s="116"/>
    </row>
    <row r="515" spans="1:10" ht="12.75">
      <c r="A515" s="148"/>
      <c r="B515" s="116"/>
      <c r="C515" s="116"/>
      <c r="D515" s="116"/>
      <c r="E515" s="116"/>
      <c r="F515" s="116"/>
      <c r="G515" s="116"/>
      <c r="H515" s="116"/>
      <c r="I515" s="116"/>
      <c r="J515" s="116"/>
    </row>
    <row r="516" spans="1:10" ht="12.75">
      <c r="A516" s="148"/>
      <c r="B516" s="116"/>
      <c r="C516" s="116"/>
      <c r="D516" s="116"/>
      <c r="E516" s="116"/>
      <c r="F516" s="116"/>
      <c r="G516" s="116"/>
      <c r="H516" s="116"/>
      <c r="I516" s="116"/>
      <c r="J516" s="116"/>
    </row>
    <row r="517" spans="1:10" ht="12.75">
      <c r="A517" s="148"/>
      <c r="B517" s="116"/>
      <c r="C517" s="116"/>
      <c r="D517" s="116"/>
      <c r="E517" s="116"/>
      <c r="F517" s="116"/>
      <c r="G517" s="116"/>
      <c r="H517" s="116"/>
      <c r="I517" s="116"/>
      <c r="J517" s="116"/>
    </row>
    <row r="518" spans="1:10" ht="12.75">
      <c r="A518" s="148"/>
      <c r="B518" s="116"/>
      <c r="C518" s="116"/>
      <c r="D518" s="116"/>
      <c r="E518" s="116"/>
      <c r="F518" s="116"/>
      <c r="G518" s="116"/>
      <c r="H518" s="116"/>
      <c r="I518" s="116"/>
      <c r="J518" s="116"/>
    </row>
    <row r="519" spans="1:10" ht="12.75">
      <c r="A519" s="148"/>
      <c r="B519" s="116"/>
      <c r="C519" s="116"/>
      <c r="D519" s="116"/>
      <c r="E519" s="116"/>
      <c r="F519" s="116"/>
      <c r="G519" s="116"/>
      <c r="H519" s="116"/>
      <c r="I519" s="116"/>
      <c r="J519" s="116"/>
    </row>
    <row r="520" spans="1:10" ht="12.75">
      <c r="A520" s="148"/>
      <c r="B520" s="116"/>
      <c r="C520" s="116"/>
      <c r="D520" s="116"/>
      <c r="E520" s="116"/>
      <c r="F520" s="116"/>
      <c r="G520" s="116"/>
      <c r="H520" s="116"/>
      <c r="I520" s="116"/>
      <c r="J520" s="116"/>
    </row>
    <row r="521" spans="1:10" ht="12.75">
      <c r="A521" s="148"/>
      <c r="B521" s="116"/>
      <c r="C521" s="116"/>
      <c r="D521" s="116"/>
      <c r="E521" s="116"/>
      <c r="F521" s="116"/>
      <c r="G521" s="116"/>
      <c r="H521" s="116"/>
      <c r="I521" s="116"/>
      <c r="J521" s="116"/>
    </row>
    <row r="522" spans="1:10" ht="12.75">
      <c r="A522" s="148"/>
      <c r="B522" s="116"/>
      <c r="C522" s="116"/>
      <c r="D522" s="116"/>
      <c r="E522" s="116"/>
      <c r="F522" s="116"/>
      <c r="G522" s="116"/>
      <c r="H522" s="116"/>
      <c r="I522" s="116"/>
      <c r="J522" s="116"/>
    </row>
    <row r="523" spans="1:10" ht="12.75">
      <c r="A523" s="148"/>
      <c r="B523" s="116"/>
      <c r="C523" s="116"/>
      <c r="D523" s="116"/>
      <c r="E523" s="116"/>
      <c r="F523" s="116"/>
      <c r="G523" s="116"/>
      <c r="H523" s="116"/>
      <c r="I523" s="116"/>
      <c r="J523" s="116"/>
    </row>
    <row r="524" spans="1:10" ht="12.75">
      <c r="A524" s="148"/>
      <c r="B524" s="116"/>
      <c r="C524" s="116"/>
      <c r="D524" s="116"/>
      <c r="E524" s="116"/>
      <c r="F524" s="116"/>
      <c r="G524" s="116"/>
      <c r="H524" s="116"/>
      <c r="I524" s="116"/>
      <c r="J524" s="116"/>
    </row>
    <row r="525" spans="1:10" ht="12.75">
      <c r="A525" s="148"/>
      <c r="B525" s="116"/>
      <c r="C525" s="116"/>
      <c r="D525" s="116"/>
      <c r="E525" s="116"/>
      <c r="F525" s="116"/>
      <c r="G525" s="116"/>
      <c r="H525" s="116"/>
      <c r="I525" s="116"/>
      <c r="J525" s="116"/>
    </row>
    <row r="526" spans="1:10" ht="12.75">
      <c r="A526" s="148"/>
      <c r="B526" s="116"/>
      <c r="C526" s="116"/>
      <c r="D526" s="116"/>
      <c r="E526" s="116"/>
      <c r="F526" s="116"/>
      <c r="G526" s="116"/>
      <c r="H526" s="116"/>
      <c r="I526" s="116"/>
      <c r="J526" s="116"/>
    </row>
    <row r="527" spans="1:10" ht="12.75">
      <c r="A527" s="148"/>
      <c r="B527" s="116"/>
      <c r="C527" s="116"/>
      <c r="D527" s="116"/>
      <c r="E527" s="116"/>
      <c r="F527" s="116"/>
      <c r="G527" s="116"/>
      <c r="H527" s="116"/>
      <c r="I527" s="116"/>
      <c r="J527" s="116"/>
    </row>
    <row r="528" spans="1:10" ht="12.75">
      <c r="A528" s="148"/>
      <c r="B528" s="116"/>
      <c r="C528" s="116"/>
      <c r="D528" s="116"/>
      <c r="E528" s="116"/>
      <c r="F528" s="116"/>
      <c r="G528" s="116"/>
      <c r="H528" s="116"/>
      <c r="I528" s="116"/>
      <c r="J528" s="116"/>
    </row>
    <row r="529" spans="1:10" ht="12.75">
      <c r="A529" s="148"/>
      <c r="B529" s="116"/>
      <c r="C529" s="116"/>
      <c r="D529" s="116"/>
      <c r="E529" s="116"/>
      <c r="F529" s="116"/>
      <c r="G529" s="116"/>
      <c r="H529" s="116"/>
      <c r="I529" s="116"/>
      <c r="J529" s="116"/>
    </row>
    <row r="530" spans="1:10" ht="12.75">
      <c r="A530" s="148"/>
      <c r="B530" s="116"/>
      <c r="C530" s="116"/>
      <c r="D530" s="116"/>
      <c r="E530" s="116"/>
      <c r="F530" s="116"/>
      <c r="G530" s="116"/>
      <c r="H530" s="116"/>
      <c r="I530" s="116"/>
      <c r="J530" s="116"/>
    </row>
    <row r="531" spans="1:10" ht="12.75">
      <c r="A531" s="148"/>
      <c r="B531" s="116"/>
      <c r="C531" s="116"/>
      <c r="D531" s="116"/>
      <c r="E531" s="116"/>
      <c r="F531" s="116"/>
      <c r="G531" s="116"/>
      <c r="H531" s="116"/>
      <c r="I531" s="116"/>
      <c r="J531" s="116"/>
    </row>
    <row r="532" spans="1:10" ht="12.75">
      <c r="A532" s="148"/>
      <c r="B532" s="116"/>
      <c r="C532" s="116"/>
      <c r="D532" s="116"/>
      <c r="E532" s="116"/>
      <c r="F532" s="116"/>
      <c r="G532" s="116"/>
      <c r="H532" s="116"/>
      <c r="I532" s="116"/>
      <c r="J532" s="116"/>
    </row>
    <row r="533" spans="1:10" ht="12.75">
      <c r="A533" s="148"/>
      <c r="B533" s="116"/>
      <c r="C533" s="116"/>
      <c r="D533" s="116"/>
      <c r="E533" s="116"/>
      <c r="F533" s="116"/>
      <c r="G533" s="116"/>
      <c r="H533" s="116"/>
      <c r="I533" s="116"/>
      <c r="J533" s="116"/>
    </row>
    <row r="534" spans="1:10" ht="12.75">
      <c r="A534" s="148"/>
      <c r="B534" s="116"/>
      <c r="C534" s="116"/>
      <c r="D534" s="116"/>
      <c r="E534" s="116"/>
      <c r="F534" s="116"/>
      <c r="G534" s="116"/>
      <c r="H534" s="116"/>
      <c r="I534" s="116"/>
      <c r="J534" s="116"/>
    </row>
    <row r="535" spans="1:10" ht="12.75">
      <c r="A535" s="148"/>
      <c r="B535" s="116"/>
      <c r="C535" s="116"/>
      <c r="D535" s="116"/>
      <c r="E535" s="116"/>
      <c r="F535" s="116"/>
      <c r="G535" s="116"/>
      <c r="H535" s="116"/>
      <c r="I535" s="116"/>
      <c r="J535" s="116"/>
    </row>
    <row r="536" spans="1:10" ht="12.75">
      <c r="A536" s="148"/>
      <c r="B536" s="116"/>
      <c r="C536" s="116"/>
      <c r="D536" s="116"/>
      <c r="E536" s="116"/>
      <c r="F536" s="116"/>
      <c r="G536" s="116"/>
      <c r="H536" s="116"/>
      <c r="I536" s="116"/>
      <c r="J536" s="116"/>
    </row>
    <row r="537" spans="1:10" ht="12.75">
      <c r="A537" s="148"/>
      <c r="B537" s="116"/>
      <c r="C537" s="116"/>
      <c r="D537" s="116"/>
      <c r="E537" s="116"/>
      <c r="F537" s="116"/>
      <c r="G537" s="116"/>
      <c r="H537" s="116"/>
      <c r="I537" s="116"/>
      <c r="J537" s="116"/>
    </row>
    <row r="538" spans="1:10" ht="12.75">
      <c r="A538" s="148"/>
      <c r="B538" s="116"/>
      <c r="C538" s="116"/>
      <c r="D538" s="116"/>
      <c r="E538" s="116"/>
      <c r="F538" s="116"/>
      <c r="G538" s="116"/>
      <c r="H538" s="116"/>
      <c r="I538" s="116"/>
      <c r="J538" s="116"/>
    </row>
    <row r="539" spans="1:10" ht="12.75">
      <c r="A539" s="148"/>
      <c r="B539" s="116"/>
      <c r="C539" s="116"/>
      <c r="D539" s="116"/>
      <c r="E539" s="116"/>
      <c r="F539" s="116"/>
      <c r="G539" s="116"/>
      <c r="H539" s="116"/>
      <c r="I539" s="116"/>
      <c r="J539" s="116"/>
    </row>
    <row r="540" spans="1:10" ht="12.75">
      <c r="A540" s="148"/>
      <c r="B540" s="116"/>
      <c r="C540" s="116"/>
      <c r="D540" s="116"/>
      <c r="E540" s="116"/>
      <c r="F540" s="116"/>
      <c r="G540" s="116"/>
      <c r="H540" s="116"/>
      <c r="I540" s="116"/>
      <c r="J540" s="116"/>
    </row>
    <row r="541" spans="1:10" ht="12.75">
      <c r="A541" s="148"/>
      <c r="B541" s="116"/>
      <c r="C541" s="116"/>
      <c r="D541" s="116"/>
      <c r="E541" s="116"/>
      <c r="F541" s="116"/>
      <c r="G541" s="116"/>
      <c r="H541" s="116"/>
      <c r="I541" s="116"/>
      <c r="J541" s="116"/>
    </row>
    <row r="542" spans="1:10" ht="12.75">
      <c r="A542" s="148"/>
      <c r="B542" s="116"/>
      <c r="C542" s="116"/>
      <c r="D542" s="116"/>
      <c r="E542" s="116"/>
      <c r="F542" s="116"/>
      <c r="G542" s="116"/>
      <c r="H542" s="116"/>
      <c r="I542" s="116"/>
      <c r="J542" s="116"/>
    </row>
    <row r="543" spans="1:10" ht="12.75">
      <c r="A543" s="148"/>
      <c r="B543" s="116"/>
      <c r="C543" s="116"/>
      <c r="D543" s="116"/>
      <c r="E543" s="116"/>
      <c r="F543" s="116"/>
      <c r="G543" s="116"/>
      <c r="H543" s="116"/>
      <c r="I543" s="116"/>
      <c r="J543" s="116"/>
    </row>
    <row r="544" spans="1:10" ht="12.75">
      <c r="A544" s="148"/>
      <c r="B544" s="116"/>
      <c r="C544" s="116"/>
      <c r="D544" s="116"/>
      <c r="E544" s="116"/>
      <c r="F544" s="116"/>
      <c r="G544" s="116"/>
      <c r="H544" s="116"/>
      <c r="I544" s="116"/>
      <c r="J544" s="116"/>
    </row>
    <row r="545" spans="1:10" ht="12.75">
      <c r="A545" s="148"/>
      <c r="B545" s="116"/>
      <c r="C545" s="116"/>
      <c r="D545" s="116"/>
      <c r="E545" s="116"/>
      <c r="F545" s="116"/>
      <c r="G545" s="116"/>
      <c r="H545" s="116"/>
      <c r="I545" s="116"/>
      <c r="J545" s="116"/>
    </row>
    <row r="546" spans="1:10" ht="12.75">
      <c r="A546" s="148"/>
      <c r="B546" s="116"/>
      <c r="C546" s="116"/>
      <c r="D546" s="116"/>
      <c r="E546" s="116"/>
      <c r="F546" s="116"/>
      <c r="G546" s="116"/>
      <c r="H546" s="116"/>
      <c r="I546" s="116"/>
      <c r="J546" s="116"/>
    </row>
    <row r="547" spans="1:10" ht="12.75">
      <c r="A547" s="148"/>
      <c r="B547" s="116"/>
      <c r="C547" s="116"/>
      <c r="D547" s="116"/>
      <c r="E547" s="116"/>
      <c r="F547" s="116"/>
      <c r="G547" s="116"/>
      <c r="H547" s="116"/>
      <c r="I547" s="116"/>
      <c r="J547" s="116"/>
    </row>
    <row r="548" spans="1:10" ht="12.75">
      <c r="A548" s="148"/>
      <c r="B548" s="116"/>
      <c r="C548" s="116"/>
      <c r="D548" s="116"/>
      <c r="E548" s="116"/>
      <c r="F548" s="116"/>
      <c r="G548" s="116"/>
      <c r="H548" s="116"/>
      <c r="I548" s="116"/>
      <c r="J548" s="116"/>
    </row>
    <row r="549" spans="1:10" ht="12.75">
      <c r="A549" s="148"/>
      <c r="B549" s="116"/>
      <c r="C549" s="116"/>
      <c r="D549" s="116"/>
      <c r="E549" s="116"/>
      <c r="F549" s="116"/>
      <c r="G549" s="116"/>
      <c r="H549" s="116"/>
      <c r="I549" s="116"/>
      <c r="J549" s="116"/>
    </row>
    <row r="550" spans="1:10" ht="12.75">
      <c r="A550" s="148"/>
      <c r="B550" s="116"/>
      <c r="C550" s="116"/>
      <c r="D550" s="116"/>
      <c r="E550" s="116"/>
      <c r="F550" s="116"/>
      <c r="G550" s="116"/>
      <c r="H550" s="116"/>
      <c r="I550" s="116"/>
      <c r="J550" s="116"/>
    </row>
    <row r="551" spans="1:10" ht="12.75">
      <c r="A551" s="148"/>
      <c r="B551" s="116"/>
      <c r="C551" s="116"/>
      <c r="D551" s="116"/>
      <c r="E551" s="116"/>
      <c r="F551" s="116"/>
      <c r="G551" s="116"/>
      <c r="H551" s="116"/>
      <c r="I551" s="116"/>
      <c r="J551" s="116"/>
    </row>
    <row r="552" spans="1:10" ht="12.75">
      <c r="A552" s="148"/>
      <c r="B552" s="116"/>
      <c r="C552" s="116"/>
      <c r="D552" s="116"/>
      <c r="E552" s="116"/>
      <c r="F552" s="116"/>
      <c r="G552" s="116"/>
      <c r="H552" s="116"/>
      <c r="I552" s="116"/>
      <c r="J552" s="116"/>
    </row>
    <row r="553" spans="1:10" ht="12.75">
      <c r="A553" s="148"/>
      <c r="B553" s="116"/>
      <c r="C553" s="116"/>
      <c r="D553" s="116"/>
      <c r="E553" s="116"/>
      <c r="F553" s="116"/>
      <c r="G553" s="116"/>
      <c r="H553" s="116"/>
      <c r="I553" s="116"/>
      <c r="J553" s="116"/>
    </row>
    <row r="554" spans="1:10" ht="12.75">
      <c r="A554" s="148"/>
      <c r="B554" s="116"/>
      <c r="C554" s="116"/>
      <c r="D554" s="116"/>
      <c r="E554" s="116"/>
      <c r="F554" s="116"/>
      <c r="G554" s="116"/>
      <c r="H554" s="116"/>
      <c r="I554" s="116"/>
      <c r="J554" s="116"/>
    </row>
    <row r="555" spans="1:10" ht="12.75">
      <c r="A555" s="148"/>
      <c r="B555" s="116"/>
      <c r="C555" s="116"/>
      <c r="D555" s="116"/>
      <c r="E555" s="116"/>
      <c r="F555" s="116"/>
      <c r="G555" s="116"/>
      <c r="H555" s="116"/>
      <c r="I555" s="116"/>
      <c r="J555" s="116"/>
    </row>
    <row r="556" spans="1:10" ht="12.75">
      <c r="A556" s="148"/>
      <c r="B556" s="116"/>
      <c r="C556" s="116"/>
      <c r="D556" s="116"/>
      <c r="E556" s="116"/>
      <c r="F556" s="116"/>
      <c r="G556" s="116"/>
      <c r="H556" s="116"/>
      <c r="I556" s="116"/>
      <c r="J556" s="116"/>
    </row>
    <row r="557" spans="1:10" ht="12.75">
      <c r="A557" s="148"/>
      <c r="B557" s="116"/>
      <c r="C557" s="116"/>
      <c r="D557" s="116"/>
      <c r="E557" s="116"/>
      <c r="F557" s="116"/>
      <c r="G557" s="116"/>
      <c r="H557" s="116"/>
      <c r="I557" s="116"/>
      <c r="J557" s="116"/>
    </row>
    <row r="558" spans="1:10" ht="12.75">
      <c r="A558" s="148"/>
      <c r="B558" s="116"/>
      <c r="C558" s="116"/>
      <c r="D558" s="116"/>
      <c r="E558" s="116"/>
      <c r="F558" s="116"/>
      <c r="G558" s="116"/>
      <c r="H558" s="116"/>
      <c r="I558" s="116"/>
      <c r="J558" s="116"/>
    </row>
    <row r="559" spans="1:10" ht="12.75">
      <c r="A559" s="148"/>
      <c r="B559" s="116"/>
      <c r="C559" s="116"/>
      <c r="D559" s="116"/>
      <c r="E559" s="116"/>
      <c r="F559" s="116"/>
      <c r="G559" s="116"/>
      <c r="H559" s="116"/>
      <c r="I559" s="116"/>
      <c r="J559" s="116"/>
    </row>
    <row r="560" spans="1:10" ht="12.75">
      <c r="A560" s="148"/>
      <c r="B560" s="116"/>
      <c r="C560" s="116"/>
      <c r="D560" s="116"/>
      <c r="E560" s="116"/>
      <c r="F560" s="116"/>
      <c r="G560" s="116"/>
      <c r="H560" s="116"/>
      <c r="I560" s="116"/>
      <c r="J560" s="116"/>
    </row>
    <row r="561" spans="1:10" ht="12.75">
      <c r="A561" s="148"/>
      <c r="B561" s="116"/>
      <c r="C561" s="116"/>
      <c r="D561" s="116"/>
      <c r="E561" s="116"/>
      <c r="F561" s="116"/>
      <c r="G561" s="116"/>
      <c r="H561" s="116"/>
      <c r="I561" s="116"/>
      <c r="J561" s="116"/>
    </row>
    <row r="562" spans="1:10" ht="12.75">
      <c r="A562" s="148"/>
      <c r="B562" s="116"/>
      <c r="C562" s="116"/>
      <c r="D562" s="116"/>
      <c r="E562" s="116"/>
      <c r="F562" s="116"/>
      <c r="G562" s="116"/>
      <c r="H562" s="116"/>
      <c r="I562" s="116"/>
      <c r="J562" s="116"/>
    </row>
    <row r="563" spans="1:10" ht="12.75">
      <c r="A563" s="148"/>
      <c r="B563" s="116"/>
      <c r="C563" s="116"/>
      <c r="D563" s="116"/>
      <c r="E563" s="116"/>
      <c r="F563" s="116"/>
      <c r="G563" s="116"/>
      <c r="H563" s="116"/>
      <c r="I563" s="116"/>
      <c r="J563" s="116"/>
    </row>
    <row r="564" spans="1:10" ht="12.75">
      <c r="A564" s="148"/>
      <c r="B564" s="116"/>
      <c r="C564" s="116"/>
      <c r="D564" s="116"/>
      <c r="E564" s="116"/>
      <c r="F564" s="116"/>
      <c r="G564" s="116"/>
      <c r="H564" s="116"/>
      <c r="I564" s="116"/>
      <c r="J564" s="116"/>
    </row>
    <row r="565" spans="1:10" ht="12.75">
      <c r="A565" s="148"/>
      <c r="B565" s="116"/>
      <c r="C565" s="116"/>
      <c r="D565" s="116"/>
      <c r="E565" s="116"/>
      <c r="F565" s="116"/>
      <c r="G565" s="116"/>
      <c r="H565" s="116"/>
      <c r="I565" s="116"/>
      <c r="J565" s="116"/>
    </row>
    <row r="566" spans="1:10" ht="12.75">
      <c r="A566" s="148"/>
      <c r="B566" s="116"/>
      <c r="C566" s="116"/>
      <c r="D566" s="116"/>
      <c r="E566" s="116"/>
      <c r="F566" s="116"/>
      <c r="G566" s="116"/>
      <c r="H566" s="116"/>
      <c r="I566" s="116"/>
      <c r="J566" s="116"/>
    </row>
    <row r="567" spans="1:10" ht="12.75">
      <c r="A567" s="148"/>
      <c r="B567" s="116"/>
      <c r="C567" s="116"/>
      <c r="D567" s="116"/>
      <c r="E567" s="116"/>
      <c r="F567" s="116"/>
      <c r="G567" s="116"/>
      <c r="H567" s="116"/>
      <c r="I567" s="116"/>
      <c r="J567" s="116"/>
    </row>
    <row r="568" spans="1:10" ht="12.75">
      <c r="A568" s="148"/>
      <c r="B568" s="116"/>
      <c r="C568" s="116"/>
      <c r="D568" s="116"/>
      <c r="E568" s="116"/>
      <c r="F568" s="116"/>
      <c r="G568" s="116"/>
      <c r="H568" s="116"/>
      <c r="I568" s="116"/>
      <c r="J568" s="116"/>
    </row>
    <row r="569" spans="1:10" ht="12.75">
      <c r="A569" s="148"/>
      <c r="B569" s="116"/>
      <c r="C569" s="116"/>
      <c r="D569" s="116"/>
      <c r="E569" s="116"/>
      <c r="F569" s="116"/>
      <c r="G569" s="116"/>
      <c r="H569" s="116"/>
      <c r="I569" s="116"/>
      <c r="J569" s="116"/>
    </row>
    <row r="570" spans="1:10" ht="12.75">
      <c r="A570" s="148"/>
      <c r="B570" s="116"/>
      <c r="C570" s="116"/>
      <c r="D570" s="116"/>
      <c r="E570" s="116"/>
      <c r="F570" s="116"/>
      <c r="G570" s="116"/>
      <c r="H570" s="116"/>
      <c r="I570" s="116"/>
      <c r="J570" s="116"/>
    </row>
    <row r="571" spans="1:10" ht="12.75">
      <c r="A571" s="148"/>
      <c r="B571" s="116"/>
      <c r="C571" s="116"/>
      <c r="D571" s="116"/>
      <c r="E571" s="116"/>
      <c r="F571" s="116"/>
      <c r="G571" s="116"/>
      <c r="H571" s="116"/>
      <c r="I571" s="116"/>
      <c r="J571" s="116"/>
    </row>
    <row r="572" spans="1:10" ht="12.75">
      <c r="A572" s="148"/>
      <c r="B572" s="116"/>
      <c r="C572" s="116"/>
      <c r="D572" s="116"/>
      <c r="E572" s="116"/>
      <c r="F572" s="116"/>
      <c r="G572" s="116"/>
      <c r="H572" s="116"/>
      <c r="I572" s="116"/>
      <c r="J572" s="116"/>
    </row>
    <row r="573" spans="1:10" ht="12.75">
      <c r="A573" s="148"/>
      <c r="B573" s="116"/>
      <c r="C573" s="116"/>
      <c r="D573" s="116"/>
      <c r="E573" s="116"/>
      <c r="F573" s="116"/>
      <c r="G573" s="116"/>
      <c r="H573" s="116"/>
      <c r="I573" s="116"/>
      <c r="J573" s="116"/>
    </row>
    <row r="574" spans="1:10" ht="12.75">
      <c r="A574" s="148"/>
      <c r="B574" s="116"/>
      <c r="C574" s="116"/>
      <c r="D574" s="116"/>
      <c r="E574" s="116"/>
      <c r="F574" s="116"/>
      <c r="G574" s="116"/>
      <c r="H574" s="116"/>
      <c r="I574" s="116"/>
      <c r="J574" s="116"/>
    </row>
    <row r="575" spans="1:10" ht="12.75">
      <c r="A575" s="148"/>
      <c r="B575" s="116"/>
      <c r="C575" s="116"/>
      <c r="D575" s="116"/>
      <c r="E575" s="116"/>
      <c r="F575" s="116"/>
      <c r="G575" s="116"/>
      <c r="H575" s="116"/>
      <c r="I575" s="116"/>
      <c r="J575" s="116"/>
    </row>
    <row r="576" spans="1:10" ht="12.75">
      <c r="A576" s="148"/>
      <c r="B576" s="116"/>
      <c r="C576" s="116"/>
      <c r="D576" s="116"/>
      <c r="E576" s="116"/>
      <c r="F576" s="116"/>
      <c r="G576" s="116"/>
      <c r="H576" s="116"/>
      <c r="I576" s="116"/>
      <c r="J576" s="116"/>
    </row>
    <row r="577" spans="1:10" ht="12.75">
      <c r="A577" s="148"/>
      <c r="B577" s="116"/>
      <c r="C577" s="116"/>
      <c r="D577" s="116"/>
      <c r="E577" s="116"/>
      <c r="F577" s="116"/>
      <c r="G577" s="116"/>
      <c r="H577" s="116"/>
      <c r="I577" s="116"/>
      <c r="J577" s="116"/>
    </row>
    <row r="578" spans="1:10" ht="12.75">
      <c r="A578" s="148"/>
      <c r="B578" s="116"/>
      <c r="C578" s="116"/>
      <c r="D578" s="116"/>
      <c r="E578" s="116"/>
      <c r="F578" s="116"/>
      <c r="G578" s="116"/>
      <c r="H578" s="116"/>
      <c r="I578" s="116"/>
      <c r="J578" s="116"/>
    </row>
    <row r="579" spans="1:10" ht="12.75">
      <c r="A579" s="148"/>
      <c r="B579" s="116"/>
      <c r="C579" s="116"/>
      <c r="D579" s="116"/>
      <c r="E579" s="116"/>
      <c r="F579" s="116"/>
      <c r="G579" s="116"/>
      <c r="H579" s="116"/>
      <c r="I579" s="116"/>
      <c r="J579" s="116"/>
    </row>
    <row r="580" spans="1:10" ht="12.75">
      <c r="A580" s="148"/>
      <c r="B580" s="116"/>
      <c r="C580" s="116"/>
      <c r="D580" s="116"/>
      <c r="E580" s="116"/>
      <c r="F580" s="116"/>
      <c r="G580" s="116"/>
      <c r="H580" s="116"/>
      <c r="I580" s="116"/>
      <c r="J580" s="116"/>
    </row>
    <row r="581" spans="1:10" ht="12.75">
      <c r="A581" s="148"/>
      <c r="B581" s="116"/>
      <c r="C581" s="116"/>
      <c r="D581" s="116"/>
      <c r="E581" s="116"/>
      <c r="F581" s="116"/>
      <c r="G581" s="116"/>
      <c r="H581" s="116"/>
      <c r="I581" s="116"/>
      <c r="J581" s="116"/>
    </row>
    <row r="582" spans="1:10" ht="12.75">
      <c r="A582" s="148"/>
      <c r="B582" s="116"/>
      <c r="C582" s="116"/>
      <c r="D582" s="116"/>
      <c r="E582" s="116"/>
      <c r="F582" s="116"/>
      <c r="G582" s="116"/>
      <c r="H582" s="116"/>
      <c r="I582" s="116"/>
      <c r="J582" s="116"/>
    </row>
    <row r="583" spans="1:10" ht="12.75">
      <c r="A583" s="148"/>
      <c r="B583" s="116"/>
      <c r="C583" s="116"/>
      <c r="D583" s="116"/>
      <c r="E583" s="116"/>
      <c r="F583" s="116"/>
      <c r="G583" s="116"/>
      <c r="H583" s="116"/>
      <c r="I583" s="116"/>
      <c r="J583" s="116"/>
    </row>
    <row r="584" spans="1:10" ht="12.75">
      <c r="A584" s="148"/>
      <c r="B584" s="116"/>
      <c r="C584" s="116"/>
      <c r="D584" s="116"/>
      <c r="E584" s="116"/>
      <c r="F584" s="116"/>
      <c r="G584" s="116"/>
      <c r="H584" s="116"/>
      <c r="I584" s="116"/>
      <c r="J584" s="116"/>
    </row>
    <row r="585" spans="1:10" ht="12.75">
      <c r="A585" s="148"/>
      <c r="B585" s="116"/>
      <c r="C585" s="116"/>
      <c r="D585" s="116"/>
      <c r="E585" s="116"/>
      <c r="F585" s="116"/>
      <c r="G585" s="116"/>
      <c r="H585" s="116"/>
      <c r="I585" s="116"/>
      <c r="J585" s="116"/>
    </row>
    <row r="586" spans="1:10" ht="12.75">
      <c r="A586" s="148"/>
      <c r="B586" s="116"/>
      <c r="C586" s="116"/>
      <c r="D586" s="116"/>
      <c r="E586" s="116"/>
      <c r="F586" s="116"/>
      <c r="G586" s="116"/>
      <c r="H586" s="116"/>
      <c r="I586" s="116"/>
      <c r="J586" s="116"/>
    </row>
    <row r="587" spans="1:10" ht="12.75">
      <c r="A587" s="148"/>
      <c r="B587" s="116"/>
      <c r="C587" s="116"/>
      <c r="D587" s="116"/>
      <c r="E587" s="116"/>
      <c r="F587" s="116"/>
      <c r="G587" s="116"/>
      <c r="H587" s="116"/>
      <c r="I587" s="116"/>
      <c r="J587" s="116"/>
    </row>
    <row r="588" spans="1:10" ht="12.75">
      <c r="A588" s="148"/>
      <c r="B588" s="116"/>
      <c r="C588" s="116"/>
      <c r="D588" s="116"/>
      <c r="E588" s="116"/>
      <c r="F588" s="116"/>
      <c r="G588" s="116"/>
      <c r="H588" s="116"/>
      <c r="I588" s="116"/>
      <c r="J588" s="116"/>
    </row>
    <row r="589" spans="1:10" ht="12.75">
      <c r="A589" s="148"/>
      <c r="B589" s="116"/>
      <c r="C589" s="116"/>
      <c r="D589" s="116"/>
      <c r="E589" s="116"/>
      <c r="F589" s="116"/>
      <c r="G589" s="116"/>
      <c r="H589" s="116"/>
      <c r="I589" s="116"/>
      <c r="J589" s="116"/>
    </row>
    <row r="590" spans="1:10" ht="12.75">
      <c r="A590" s="148"/>
      <c r="B590" s="116"/>
      <c r="C590" s="116"/>
      <c r="D590" s="116"/>
      <c r="E590" s="116"/>
      <c r="F590" s="116"/>
      <c r="G590" s="116"/>
      <c r="H590" s="116"/>
      <c r="I590" s="116"/>
      <c r="J590" s="116"/>
    </row>
    <row r="591" spans="1:10" ht="12.75">
      <c r="A591" s="148"/>
      <c r="B591" s="116"/>
      <c r="C591" s="116"/>
      <c r="D591" s="116"/>
      <c r="E591" s="116"/>
      <c r="F591" s="116"/>
      <c r="G591" s="116"/>
      <c r="H591" s="116"/>
      <c r="I591" s="116"/>
      <c r="J591" s="116"/>
    </row>
    <row r="592" spans="1:10" ht="12.75">
      <c r="A592" s="148"/>
      <c r="B592" s="116"/>
      <c r="C592" s="116"/>
      <c r="D592" s="116"/>
      <c r="E592" s="116"/>
      <c r="F592" s="116"/>
      <c r="G592" s="116"/>
      <c r="H592" s="116"/>
      <c r="I592" s="116"/>
      <c r="J592" s="116"/>
    </row>
    <row r="593" spans="1:10" ht="12.75">
      <c r="A593" s="148"/>
      <c r="B593" s="116"/>
      <c r="C593" s="116"/>
      <c r="D593" s="116"/>
      <c r="E593" s="116"/>
      <c r="F593" s="116"/>
      <c r="G593" s="116"/>
      <c r="H593" s="116"/>
      <c r="I593" s="116"/>
      <c r="J593" s="116"/>
    </row>
    <row r="594" spans="1:10" ht="12.75">
      <c r="A594" s="148"/>
      <c r="B594" s="116"/>
      <c r="C594" s="116"/>
      <c r="D594" s="116"/>
      <c r="E594" s="116"/>
      <c r="F594" s="116"/>
      <c r="G594" s="116"/>
      <c r="H594" s="116"/>
      <c r="I594" s="116"/>
      <c r="J594" s="116"/>
    </row>
    <row r="595" spans="1:10" ht="12.75">
      <c r="A595" s="148"/>
      <c r="B595" s="116"/>
      <c r="C595" s="116"/>
      <c r="D595" s="116"/>
      <c r="E595" s="116"/>
      <c r="F595" s="116"/>
      <c r="G595" s="116"/>
      <c r="H595" s="116"/>
      <c r="I595" s="116"/>
      <c r="J595" s="116"/>
    </row>
    <row r="596" spans="1:10" ht="12.75">
      <c r="A596" s="148"/>
      <c r="B596" s="116"/>
      <c r="C596" s="116"/>
      <c r="D596" s="116"/>
      <c r="E596" s="116"/>
      <c r="F596" s="116"/>
      <c r="G596" s="116"/>
      <c r="H596" s="116"/>
      <c r="I596" s="116"/>
      <c r="J596" s="116"/>
    </row>
    <row r="597" spans="1:10" ht="12.75">
      <c r="A597" s="148"/>
      <c r="B597" s="116"/>
      <c r="C597" s="116"/>
      <c r="D597" s="116"/>
      <c r="E597" s="116"/>
      <c r="F597" s="116"/>
      <c r="G597" s="116"/>
      <c r="H597" s="116"/>
      <c r="I597" s="116"/>
      <c r="J597" s="116"/>
    </row>
    <row r="598" spans="1:10" ht="12.75">
      <c r="A598" s="148"/>
      <c r="B598" s="116"/>
      <c r="C598" s="116"/>
      <c r="D598" s="116"/>
      <c r="E598" s="116"/>
      <c r="F598" s="116"/>
      <c r="G598" s="116"/>
      <c r="H598" s="116"/>
      <c r="I598" s="116"/>
      <c r="J598" s="116"/>
    </row>
    <row r="599" spans="1:10" ht="12.75">
      <c r="A599" s="148"/>
      <c r="B599" s="116"/>
      <c r="C599" s="116"/>
      <c r="D599" s="116"/>
      <c r="E599" s="116"/>
      <c r="F599" s="116"/>
      <c r="G599" s="116"/>
      <c r="H599" s="116"/>
      <c r="I599" s="116"/>
      <c r="J599" s="116"/>
    </row>
    <row r="600" spans="1:10" ht="12.75">
      <c r="A600" s="148"/>
      <c r="B600" s="116"/>
      <c r="C600" s="116"/>
      <c r="D600" s="116"/>
      <c r="E600" s="116"/>
      <c r="F600" s="116"/>
      <c r="G600" s="116"/>
      <c r="H600" s="116"/>
      <c r="I600" s="116"/>
      <c r="J600" s="116"/>
    </row>
    <row r="601" spans="1:10" ht="12.75">
      <c r="A601" s="148"/>
      <c r="B601" s="116"/>
      <c r="C601" s="116"/>
      <c r="D601" s="116"/>
      <c r="E601" s="116"/>
      <c r="F601" s="116"/>
      <c r="G601" s="116"/>
      <c r="H601" s="116"/>
      <c r="I601" s="116"/>
      <c r="J601" s="116"/>
    </row>
    <row r="602" spans="1:10" ht="12.75">
      <c r="A602" s="148"/>
      <c r="B602" s="116"/>
      <c r="C602" s="116"/>
      <c r="D602" s="116"/>
      <c r="E602" s="116"/>
      <c r="F602" s="116"/>
      <c r="G602" s="116"/>
      <c r="H602" s="116"/>
      <c r="I602" s="116"/>
      <c r="J602" s="116"/>
    </row>
    <row r="603" spans="1:10" ht="12.75">
      <c r="A603" s="148"/>
      <c r="B603" s="116"/>
      <c r="C603" s="116"/>
      <c r="D603" s="116"/>
      <c r="E603" s="116"/>
      <c r="F603" s="116"/>
      <c r="G603" s="116"/>
      <c r="H603" s="116"/>
      <c r="I603" s="116"/>
      <c r="J603" s="116"/>
    </row>
    <row r="604" spans="1:10" ht="12.75">
      <c r="A604" s="148"/>
      <c r="B604" s="116"/>
      <c r="C604" s="116"/>
      <c r="D604" s="116"/>
      <c r="E604" s="116"/>
      <c r="F604" s="116"/>
      <c r="G604" s="116"/>
      <c r="H604" s="116"/>
      <c r="I604" s="116"/>
      <c r="J604" s="116"/>
    </row>
    <row r="605" spans="1:10" ht="12.75">
      <c r="A605" s="148"/>
      <c r="B605" s="116"/>
      <c r="C605" s="116"/>
      <c r="D605" s="116"/>
      <c r="E605" s="116"/>
      <c r="F605" s="116"/>
      <c r="G605" s="116"/>
      <c r="H605" s="116"/>
      <c r="I605" s="116"/>
      <c r="J605" s="116"/>
    </row>
    <row r="606" spans="1:10" ht="12.75">
      <c r="A606" s="148"/>
      <c r="B606" s="116"/>
      <c r="C606" s="116"/>
      <c r="D606" s="116"/>
      <c r="E606" s="116"/>
      <c r="F606" s="116"/>
      <c r="G606" s="116"/>
      <c r="H606" s="116"/>
      <c r="I606" s="116"/>
      <c r="J606" s="116"/>
    </row>
    <row r="607" spans="1:10" ht="12.75">
      <c r="A607" s="148"/>
      <c r="B607" s="116"/>
      <c r="C607" s="116"/>
      <c r="D607" s="116"/>
      <c r="E607" s="116"/>
      <c r="F607" s="116"/>
      <c r="G607" s="116"/>
      <c r="H607" s="116"/>
      <c r="I607" s="116"/>
      <c r="J607" s="116"/>
    </row>
    <row r="608" spans="1:10" ht="12.75">
      <c r="A608" s="148"/>
      <c r="B608" s="116"/>
      <c r="C608" s="116"/>
      <c r="D608" s="116"/>
      <c r="E608" s="116"/>
      <c r="F608" s="116"/>
      <c r="G608" s="116"/>
      <c r="H608" s="116"/>
      <c r="I608" s="116"/>
      <c r="J608" s="116"/>
    </row>
    <row r="609" spans="1:10" ht="12.75">
      <c r="A609" s="148"/>
      <c r="B609" s="116"/>
      <c r="C609" s="116"/>
      <c r="D609" s="116"/>
      <c r="E609" s="116"/>
      <c r="F609" s="116"/>
      <c r="G609" s="116"/>
      <c r="H609" s="116"/>
      <c r="I609" s="116"/>
      <c r="J609" s="116"/>
    </row>
    <row r="610" spans="1:10" ht="12.75">
      <c r="A610" s="148"/>
      <c r="B610" s="116"/>
      <c r="C610" s="116"/>
      <c r="D610" s="116"/>
      <c r="E610" s="116"/>
      <c r="F610" s="116"/>
      <c r="G610" s="116"/>
      <c r="H610" s="116"/>
      <c r="I610" s="116"/>
      <c r="J610" s="116"/>
    </row>
    <row r="611" spans="1:10" ht="12.75">
      <c r="A611" s="148"/>
      <c r="B611" s="116"/>
      <c r="C611" s="116"/>
      <c r="D611" s="116"/>
      <c r="E611" s="116"/>
      <c r="F611" s="116"/>
      <c r="G611" s="116"/>
      <c r="H611" s="116"/>
      <c r="I611" s="116"/>
      <c r="J611" s="116"/>
    </row>
    <row r="612" spans="1:10" ht="12.75">
      <c r="A612" s="148"/>
      <c r="B612" s="116"/>
      <c r="C612" s="116"/>
      <c r="D612" s="116"/>
      <c r="E612" s="116"/>
      <c r="F612" s="116"/>
      <c r="G612" s="116"/>
      <c r="H612" s="116"/>
      <c r="I612" s="116"/>
      <c r="J612" s="116"/>
    </row>
    <row r="613" spans="1:10" ht="12.75">
      <c r="A613" s="148"/>
      <c r="B613" s="116"/>
      <c r="C613" s="116"/>
      <c r="D613" s="116"/>
      <c r="E613" s="116"/>
      <c r="F613" s="116"/>
      <c r="G613" s="116"/>
      <c r="H613" s="116"/>
      <c r="I613" s="116"/>
      <c r="J613" s="116"/>
    </row>
    <row r="614" spans="1:10" ht="12.75">
      <c r="A614" s="148"/>
      <c r="B614" s="116"/>
      <c r="C614" s="116"/>
      <c r="D614" s="116"/>
      <c r="E614" s="116"/>
      <c r="F614" s="116"/>
      <c r="G614" s="116"/>
      <c r="H614" s="116"/>
      <c r="I614" s="116"/>
      <c r="J614" s="116"/>
    </row>
    <row r="615" spans="1:10" ht="12.75">
      <c r="A615" s="148"/>
      <c r="B615" s="116"/>
      <c r="C615" s="116"/>
      <c r="D615" s="116"/>
      <c r="E615" s="116"/>
      <c r="F615" s="116"/>
      <c r="G615" s="116"/>
      <c r="H615" s="116"/>
      <c r="I615" s="116"/>
      <c r="J615" s="116"/>
    </row>
    <row r="616" spans="1:10" ht="12.75">
      <c r="A616" s="148"/>
      <c r="B616" s="116"/>
      <c r="C616" s="116"/>
      <c r="D616" s="116"/>
      <c r="E616" s="116"/>
      <c r="F616" s="116"/>
      <c r="G616" s="116"/>
      <c r="H616" s="116"/>
      <c r="I616" s="116"/>
      <c r="J616" s="116"/>
    </row>
    <row r="617" spans="1:10" ht="12.75">
      <c r="A617" s="148"/>
      <c r="B617" s="116"/>
      <c r="C617" s="116"/>
      <c r="D617" s="116"/>
      <c r="E617" s="116"/>
      <c r="F617" s="116"/>
      <c r="G617" s="116"/>
      <c r="H617" s="116"/>
      <c r="I617" s="116"/>
      <c r="J617" s="116"/>
    </row>
    <row r="618" spans="1:10" ht="12.75">
      <c r="A618" s="148"/>
      <c r="B618" s="116"/>
      <c r="C618" s="116"/>
      <c r="D618" s="116"/>
      <c r="E618" s="116"/>
      <c r="F618" s="116"/>
      <c r="G618" s="116"/>
      <c r="H618" s="116"/>
      <c r="I618" s="116"/>
      <c r="J618" s="116"/>
    </row>
    <row r="619" spans="1:10" ht="12.75">
      <c r="A619" s="148"/>
      <c r="B619" s="116"/>
      <c r="C619" s="116"/>
      <c r="D619" s="116"/>
      <c r="E619" s="116"/>
      <c r="F619" s="116"/>
      <c r="G619" s="116"/>
      <c r="H619" s="116"/>
      <c r="I619" s="116"/>
      <c r="J619" s="116"/>
    </row>
    <row r="620" spans="1:10" ht="12.75">
      <c r="A620" s="148"/>
      <c r="B620" s="116"/>
      <c r="C620" s="116"/>
      <c r="D620" s="116"/>
      <c r="E620" s="116"/>
      <c r="F620" s="116"/>
      <c r="G620" s="116"/>
      <c r="H620" s="116"/>
      <c r="I620" s="116"/>
      <c r="J620" s="116"/>
    </row>
    <row r="621" spans="1:10" ht="12.75">
      <c r="A621" s="148"/>
      <c r="B621" s="116"/>
      <c r="C621" s="116"/>
      <c r="D621" s="116"/>
      <c r="E621" s="116"/>
      <c r="F621" s="116"/>
      <c r="G621" s="116"/>
      <c r="H621" s="116"/>
      <c r="I621" s="116"/>
      <c r="J621" s="116"/>
    </row>
    <row r="622" spans="1:10" ht="12.75">
      <c r="A622" s="148"/>
      <c r="B622" s="116"/>
      <c r="C622" s="116"/>
      <c r="D622" s="116"/>
      <c r="E622" s="116"/>
      <c r="F622" s="116"/>
      <c r="G622" s="116"/>
      <c r="H622" s="116"/>
      <c r="I622" s="116"/>
      <c r="J622" s="116"/>
    </row>
    <row r="623" spans="1:10" ht="12.75">
      <c r="A623" s="148"/>
      <c r="B623" s="116"/>
      <c r="C623" s="116"/>
      <c r="D623" s="116"/>
      <c r="E623" s="116"/>
      <c r="F623" s="116"/>
      <c r="G623" s="116"/>
      <c r="H623" s="116"/>
      <c r="I623" s="116"/>
      <c r="J623" s="116"/>
    </row>
    <row r="624" spans="1:10" ht="12.75">
      <c r="A624" s="148"/>
      <c r="B624" s="116"/>
      <c r="C624" s="116"/>
      <c r="D624" s="116"/>
      <c r="E624" s="116"/>
      <c r="F624" s="116"/>
      <c r="G624" s="116"/>
      <c r="H624" s="116"/>
      <c r="I624" s="116"/>
      <c r="J624" s="116"/>
    </row>
    <row r="625" spans="1:10" ht="12.75">
      <c r="A625" s="148"/>
      <c r="B625" s="116"/>
      <c r="C625" s="116"/>
      <c r="D625" s="116"/>
      <c r="E625" s="116"/>
      <c r="F625" s="116"/>
      <c r="G625" s="116"/>
      <c r="H625" s="116"/>
      <c r="I625" s="116"/>
      <c r="J625" s="116"/>
    </row>
    <row r="626" spans="1:10" ht="12.75">
      <c r="A626" s="148"/>
      <c r="B626" s="116"/>
      <c r="C626" s="116"/>
      <c r="D626" s="116"/>
      <c r="E626" s="116"/>
      <c r="F626" s="116"/>
      <c r="G626" s="116"/>
      <c r="H626" s="116"/>
      <c r="I626" s="116"/>
      <c r="J626" s="116"/>
    </row>
    <row r="627" spans="1:10" ht="12.75">
      <c r="A627" s="148"/>
      <c r="B627" s="116"/>
      <c r="C627" s="116"/>
      <c r="D627" s="116"/>
      <c r="E627" s="116"/>
      <c r="F627" s="116"/>
      <c r="G627" s="116"/>
      <c r="H627" s="116"/>
      <c r="I627" s="116"/>
      <c r="J627" s="116"/>
    </row>
    <row r="628" spans="1:10" ht="12.75">
      <c r="A628" s="148"/>
      <c r="B628" s="116"/>
      <c r="C628" s="116"/>
      <c r="D628" s="116"/>
      <c r="E628" s="116"/>
      <c r="F628" s="116"/>
      <c r="G628" s="116"/>
      <c r="H628" s="116"/>
      <c r="I628" s="116"/>
      <c r="J628" s="116"/>
    </row>
    <row r="629" spans="1:10" ht="12.75">
      <c r="A629" s="148"/>
      <c r="B629" s="116"/>
      <c r="C629" s="116"/>
      <c r="D629" s="116"/>
      <c r="E629" s="116"/>
      <c r="F629" s="116"/>
      <c r="G629" s="116"/>
      <c r="H629" s="116"/>
      <c r="I629" s="116"/>
      <c r="J629" s="116"/>
    </row>
    <row r="630" spans="1:10" ht="12.75">
      <c r="A630" s="148"/>
      <c r="B630" s="116"/>
      <c r="C630" s="116"/>
      <c r="D630" s="116"/>
      <c r="E630" s="116"/>
      <c r="F630" s="116"/>
      <c r="G630" s="116"/>
      <c r="H630" s="116"/>
      <c r="I630" s="116"/>
      <c r="J630" s="116"/>
    </row>
    <row r="631" spans="1:10" ht="12.75">
      <c r="A631" s="148"/>
      <c r="B631" s="116"/>
      <c r="C631" s="116"/>
      <c r="D631" s="116"/>
      <c r="E631" s="116"/>
      <c r="F631" s="116"/>
      <c r="G631" s="116"/>
      <c r="H631" s="116"/>
      <c r="I631" s="116"/>
      <c r="J631" s="116"/>
    </row>
    <row r="632" spans="1:10" ht="12.75">
      <c r="A632" s="148"/>
      <c r="B632" s="116"/>
      <c r="C632" s="116"/>
      <c r="D632" s="116"/>
      <c r="E632" s="116"/>
      <c r="F632" s="116"/>
      <c r="G632" s="116"/>
      <c r="H632" s="116"/>
      <c r="I632" s="116"/>
      <c r="J632" s="116"/>
    </row>
    <row r="633" spans="1:10" ht="12.75">
      <c r="A633" s="148"/>
      <c r="B633" s="116"/>
      <c r="C633" s="116"/>
      <c r="D633" s="116"/>
      <c r="E633" s="116"/>
      <c r="F633" s="116"/>
      <c r="G633" s="116"/>
      <c r="H633" s="116"/>
      <c r="I633" s="116"/>
      <c r="J633" s="116"/>
    </row>
    <row r="634" spans="1:10" ht="12.75">
      <c r="A634" s="148"/>
      <c r="B634" s="116"/>
      <c r="C634" s="116"/>
      <c r="D634" s="116"/>
      <c r="E634" s="116"/>
      <c r="F634" s="116"/>
      <c r="G634" s="116"/>
      <c r="H634" s="116"/>
      <c r="I634" s="116"/>
      <c r="J634" s="116"/>
    </row>
    <row r="635" spans="1:10" ht="12.75">
      <c r="A635" s="148"/>
      <c r="B635" s="116"/>
      <c r="C635" s="116"/>
      <c r="D635" s="116"/>
      <c r="E635" s="116"/>
      <c r="F635" s="116"/>
      <c r="G635" s="116"/>
      <c r="H635" s="116"/>
      <c r="I635" s="116"/>
      <c r="J635" s="116"/>
    </row>
    <row r="636" spans="1:10" ht="12.75">
      <c r="A636" s="148"/>
      <c r="B636" s="116"/>
      <c r="C636" s="116"/>
      <c r="D636" s="116"/>
      <c r="E636" s="116"/>
      <c r="F636" s="116"/>
      <c r="G636" s="116"/>
      <c r="H636" s="116"/>
      <c r="I636" s="116"/>
      <c r="J636" s="116"/>
    </row>
    <row r="637" spans="1:10" ht="12.75">
      <c r="A637" s="148"/>
      <c r="B637" s="116"/>
      <c r="C637" s="116"/>
      <c r="D637" s="116"/>
      <c r="E637" s="116"/>
      <c r="F637" s="116"/>
      <c r="G637" s="116"/>
      <c r="H637" s="116"/>
      <c r="I637" s="116"/>
      <c r="J637" s="116"/>
    </row>
    <row r="638" spans="1:10" ht="12.75">
      <c r="A638" s="148"/>
      <c r="B638" s="116"/>
      <c r="C638" s="116"/>
      <c r="D638" s="116"/>
      <c r="E638" s="116"/>
      <c r="F638" s="116"/>
      <c r="G638" s="116"/>
      <c r="H638" s="116"/>
      <c r="I638" s="116"/>
      <c r="J638" s="116"/>
    </row>
    <row r="639" spans="1:10" ht="12.75">
      <c r="A639" s="148"/>
      <c r="B639" s="116"/>
      <c r="C639" s="116"/>
      <c r="D639" s="116"/>
      <c r="E639" s="116"/>
      <c r="F639" s="116"/>
      <c r="G639" s="116"/>
      <c r="H639" s="116"/>
      <c r="I639" s="116"/>
      <c r="J639" s="116"/>
    </row>
    <row r="640" spans="1:10" ht="12.75">
      <c r="A640" s="148"/>
      <c r="B640" s="116"/>
      <c r="C640" s="116"/>
      <c r="D640" s="116"/>
      <c r="E640" s="116"/>
      <c r="F640" s="116"/>
      <c r="G640" s="116"/>
      <c r="H640" s="116"/>
      <c r="I640" s="116"/>
      <c r="J640" s="116"/>
    </row>
    <row r="641" spans="1:10" ht="12.75">
      <c r="A641" s="148"/>
      <c r="B641" s="116"/>
      <c r="C641" s="116"/>
      <c r="D641" s="116"/>
      <c r="E641" s="116"/>
      <c r="F641" s="116"/>
      <c r="G641" s="116"/>
      <c r="H641" s="116"/>
      <c r="I641" s="116"/>
      <c r="J641" s="116"/>
    </row>
    <row r="642" spans="1:10" ht="12.75">
      <c r="A642" s="148"/>
      <c r="B642" s="116"/>
      <c r="C642" s="116"/>
      <c r="D642" s="116"/>
      <c r="E642" s="116"/>
      <c r="F642" s="116"/>
      <c r="G642" s="116"/>
      <c r="H642" s="116"/>
      <c r="I642" s="116"/>
      <c r="J642" s="116"/>
    </row>
    <row r="643" spans="1:10" ht="12.75">
      <c r="A643" s="148"/>
      <c r="B643" s="116"/>
      <c r="C643" s="116"/>
      <c r="D643" s="116"/>
      <c r="E643" s="116"/>
      <c r="F643" s="116"/>
      <c r="G643" s="116"/>
      <c r="H643" s="116"/>
      <c r="I643" s="116"/>
      <c r="J643" s="116"/>
    </row>
    <row r="644" spans="1:10" ht="12.75">
      <c r="A644" s="148"/>
      <c r="B644" s="116"/>
      <c r="C644" s="116"/>
      <c r="D644" s="116"/>
      <c r="E644" s="116"/>
      <c r="F644" s="116"/>
      <c r="G644" s="116"/>
      <c r="H644" s="116"/>
      <c r="I644" s="116"/>
      <c r="J644" s="116"/>
    </row>
    <row r="645" spans="1:10" ht="12.75">
      <c r="A645" s="148"/>
      <c r="B645" s="116"/>
      <c r="C645" s="116"/>
      <c r="D645" s="116"/>
      <c r="E645" s="116"/>
      <c r="F645" s="116"/>
      <c r="G645" s="116"/>
      <c r="H645" s="116"/>
      <c r="I645" s="116"/>
      <c r="J645" s="116"/>
    </row>
    <row r="646" spans="1:10" ht="12.75">
      <c r="A646" s="148"/>
      <c r="B646" s="116"/>
      <c r="C646" s="116"/>
      <c r="D646" s="116"/>
      <c r="E646" s="116"/>
      <c r="F646" s="116"/>
      <c r="G646" s="116"/>
      <c r="H646" s="116"/>
      <c r="I646" s="116"/>
      <c r="J646" s="116"/>
    </row>
    <row r="647" spans="1:10" ht="12.75">
      <c r="A647" s="148"/>
      <c r="B647" s="116"/>
      <c r="C647" s="116"/>
      <c r="D647" s="116"/>
      <c r="E647" s="116"/>
      <c r="F647" s="116"/>
      <c r="G647" s="116"/>
      <c r="H647" s="116"/>
      <c r="I647" s="116"/>
      <c r="J647" s="116"/>
    </row>
    <row r="648" spans="1:10" ht="12.75">
      <c r="A648" s="148"/>
      <c r="B648" s="116"/>
      <c r="C648" s="116"/>
      <c r="D648" s="116"/>
      <c r="E648" s="116"/>
      <c r="F648" s="116"/>
      <c r="G648" s="116"/>
      <c r="H648" s="116"/>
      <c r="I648" s="116"/>
      <c r="J648" s="116"/>
    </row>
    <row r="649" spans="1:10" ht="12.75">
      <c r="A649" s="148"/>
      <c r="B649" s="116"/>
      <c r="C649" s="116"/>
      <c r="D649" s="116"/>
      <c r="E649" s="116"/>
      <c r="F649" s="116"/>
      <c r="G649" s="116"/>
      <c r="H649" s="116"/>
      <c r="I649" s="116"/>
      <c r="J649" s="116"/>
    </row>
    <row r="650" spans="1:10" ht="12.75">
      <c r="A650" s="148"/>
      <c r="B650" s="116"/>
      <c r="C650" s="116"/>
      <c r="D650" s="116"/>
      <c r="E650" s="116"/>
      <c r="F650" s="116"/>
      <c r="G650" s="116"/>
      <c r="H650" s="116"/>
      <c r="I650" s="116"/>
      <c r="J650" s="116"/>
    </row>
    <row r="651" spans="1:10" ht="12.75">
      <c r="A651" s="148"/>
      <c r="B651" s="116"/>
      <c r="C651" s="116"/>
      <c r="D651" s="116"/>
      <c r="E651" s="116"/>
      <c r="F651" s="116"/>
      <c r="G651" s="116"/>
      <c r="H651" s="116"/>
      <c r="I651" s="116"/>
      <c r="J651" s="116"/>
    </row>
    <row r="652" spans="1:10" ht="12.75">
      <c r="A652" s="148"/>
      <c r="B652" s="116"/>
      <c r="C652" s="116"/>
      <c r="D652" s="116"/>
      <c r="E652" s="116"/>
      <c r="F652" s="116"/>
      <c r="G652" s="116"/>
      <c r="H652" s="116"/>
      <c r="I652" s="116"/>
      <c r="J652" s="116"/>
    </row>
    <row r="653" spans="1:10" ht="12.75">
      <c r="A653" s="148"/>
      <c r="B653" s="116"/>
      <c r="C653" s="116"/>
      <c r="D653" s="116"/>
      <c r="E653" s="116"/>
      <c r="F653" s="116"/>
      <c r="G653" s="116"/>
      <c r="H653" s="116"/>
      <c r="I653" s="116"/>
      <c r="J653" s="116"/>
    </row>
    <row r="654" spans="1:10" ht="12.75">
      <c r="A654" s="148"/>
      <c r="B654" s="116"/>
      <c r="C654" s="116"/>
      <c r="D654" s="116"/>
      <c r="E654" s="116"/>
      <c r="F654" s="116"/>
      <c r="G654" s="116"/>
      <c r="H654" s="116"/>
      <c r="I654" s="116"/>
      <c r="J654" s="116"/>
    </row>
    <row r="655" spans="1:10" ht="12.75">
      <c r="A655" s="148"/>
      <c r="B655" s="116"/>
      <c r="C655" s="116"/>
      <c r="D655" s="116"/>
      <c r="E655" s="116"/>
      <c r="F655" s="116"/>
      <c r="G655" s="116"/>
      <c r="H655" s="116"/>
      <c r="I655" s="116"/>
      <c r="J655" s="116"/>
    </row>
    <row r="656" spans="1:10" ht="12.75">
      <c r="A656" s="148"/>
      <c r="B656" s="116"/>
      <c r="C656" s="116"/>
      <c r="D656" s="116"/>
      <c r="E656" s="116"/>
      <c r="F656" s="116"/>
      <c r="G656" s="116"/>
      <c r="H656" s="116"/>
      <c r="I656" s="116"/>
      <c r="J656" s="116"/>
    </row>
    <row r="657" spans="1:10" ht="12.75">
      <c r="A657" s="148"/>
      <c r="B657" s="116"/>
      <c r="C657" s="116"/>
      <c r="D657" s="116"/>
      <c r="E657" s="116"/>
      <c r="F657" s="116"/>
      <c r="G657" s="116"/>
      <c r="H657" s="116"/>
      <c r="I657" s="116"/>
      <c r="J657" s="116"/>
    </row>
    <row r="658" spans="1:10" ht="12.75">
      <c r="A658" s="148"/>
      <c r="B658" s="116"/>
      <c r="C658" s="116"/>
      <c r="D658" s="116"/>
      <c r="E658" s="116"/>
      <c r="F658" s="116"/>
      <c r="G658" s="116"/>
      <c r="H658" s="116"/>
      <c r="I658" s="116"/>
      <c r="J658" s="116"/>
    </row>
    <row r="659" spans="1:10" ht="12.75">
      <c r="A659" s="148"/>
      <c r="B659" s="116"/>
      <c r="C659" s="116"/>
      <c r="D659" s="116"/>
      <c r="E659" s="116"/>
      <c r="F659" s="116"/>
      <c r="G659" s="116"/>
      <c r="H659" s="116"/>
      <c r="I659" s="116"/>
      <c r="J659" s="116"/>
    </row>
    <row r="660" spans="1:10" ht="12.75">
      <c r="A660" s="148"/>
      <c r="B660" s="116"/>
      <c r="C660" s="116"/>
      <c r="D660" s="116"/>
      <c r="E660" s="116"/>
      <c r="F660" s="116"/>
      <c r="G660" s="116"/>
      <c r="H660" s="116"/>
      <c r="I660" s="116"/>
      <c r="J660" s="116"/>
    </row>
    <row r="661" spans="1:10" ht="12.75">
      <c r="A661" s="148"/>
      <c r="B661" s="116"/>
      <c r="C661" s="116"/>
      <c r="D661" s="116"/>
      <c r="E661" s="116"/>
      <c r="F661" s="116"/>
      <c r="G661" s="116"/>
      <c r="H661" s="116"/>
      <c r="I661" s="116"/>
      <c r="J661" s="116"/>
    </row>
    <row r="662" spans="1:10" ht="12.75">
      <c r="A662" s="148"/>
      <c r="B662" s="116"/>
      <c r="C662" s="116"/>
      <c r="D662" s="116"/>
      <c r="E662" s="116"/>
      <c r="F662" s="116"/>
      <c r="G662" s="116"/>
      <c r="H662" s="116"/>
      <c r="I662" s="116"/>
      <c r="J662" s="116"/>
    </row>
    <row r="663" spans="1:10" ht="12.75">
      <c r="A663" s="148"/>
      <c r="B663" s="116"/>
      <c r="C663" s="116"/>
      <c r="D663" s="116"/>
      <c r="E663" s="116"/>
      <c r="F663" s="116"/>
      <c r="G663" s="116"/>
      <c r="H663" s="116"/>
      <c r="I663" s="116"/>
      <c r="J663" s="116"/>
    </row>
    <row r="664" spans="1:10" ht="12.75">
      <c r="A664" s="148"/>
      <c r="B664" s="116"/>
      <c r="C664" s="116"/>
      <c r="D664" s="116"/>
      <c r="E664" s="116"/>
      <c r="F664" s="116"/>
      <c r="G664" s="116"/>
      <c r="H664" s="116"/>
      <c r="I664" s="116"/>
      <c r="J664" s="116"/>
    </row>
    <row r="665" spans="1:10" ht="12.75">
      <c r="A665" s="148"/>
      <c r="B665" s="116"/>
      <c r="C665" s="116"/>
      <c r="D665" s="116"/>
      <c r="E665" s="116"/>
      <c r="F665" s="116"/>
      <c r="G665" s="116"/>
      <c r="H665" s="116"/>
      <c r="I665" s="116"/>
      <c r="J665" s="116"/>
    </row>
    <row r="666" spans="1:10" ht="12.75">
      <c r="A666" s="148"/>
      <c r="B666" s="116"/>
      <c r="C666" s="116"/>
      <c r="D666" s="116"/>
      <c r="E666" s="116"/>
      <c r="F666" s="116"/>
      <c r="G666" s="116"/>
      <c r="H666" s="116"/>
      <c r="I666" s="116"/>
      <c r="J666" s="116"/>
    </row>
    <row r="667" spans="1:10" ht="12.75">
      <c r="A667" s="148"/>
      <c r="B667" s="116"/>
      <c r="C667" s="116"/>
      <c r="D667" s="116"/>
      <c r="E667" s="116"/>
      <c r="F667" s="116"/>
      <c r="G667" s="116"/>
      <c r="H667" s="116"/>
      <c r="I667" s="116"/>
      <c r="J667" s="116"/>
    </row>
    <row r="668" spans="1:10" ht="12.75">
      <c r="A668" s="148"/>
      <c r="B668" s="116"/>
      <c r="C668" s="116"/>
      <c r="D668" s="116"/>
      <c r="E668" s="116"/>
      <c r="F668" s="116"/>
      <c r="G668" s="116"/>
      <c r="H668" s="116"/>
      <c r="I668" s="116"/>
      <c r="J668" s="116"/>
    </row>
    <row r="669" spans="1:10" ht="12.75">
      <c r="A669" s="148"/>
      <c r="B669" s="116"/>
      <c r="C669" s="116"/>
      <c r="D669" s="116"/>
      <c r="E669" s="116"/>
      <c r="F669" s="116"/>
      <c r="G669" s="116"/>
      <c r="H669" s="116"/>
      <c r="I669" s="116"/>
      <c r="J669" s="116"/>
    </row>
    <row r="670" spans="1:10" ht="12.75">
      <c r="A670" s="148"/>
      <c r="B670" s="116"/>
      <c r="C670" s="116"/>
      <c r="D670" s="116"/>
      <c r="E670" s="116"/>
      <c r="F670" s="116"/>
      <c r="G670" s="116"/>
      <c r="H670" s="116"/>
      <c r="I670" s="116"/>
      <c r="J670" s="116"/>
    </row>
    <row r="671" spans="1:10" ht="12.75">
      <c r="A671" s="148"/>
      <c r="B671" s="116"/>
      <c r="C671" s="116"/>
      <c r="D671" s="116"/>
      <c r="E671" s="116"/>
      <c r="F671" s="116"/>
      <c r="G671" s="116"/>
      <c r="H671" s="116"/>
      <c r="I671" s="116"/>
      <c r="J671" s="116"/>
    </row>
    <row r="672" spans="1:10" ht="12.75">
      <c r="A672" s="148"/>
      <c r="B672" s="116"/>
      <c r="C672" s="116"/>
      <c r="D672" s="116"/>
      <c r="E672" s="116"/>
      <c r="F672" s="116"/>
      <c r="G672" s="116"/>
      <c r="H672" s="116"/>
      <c r="I672" s="116"/>
      <c r="J672" s="116"/>
    </row>
    <row r="673" spans="1:10" ht="12.75">
      <c r="A673" s="148"/>
      <c r="B673" s="116"/>
      <c r="C673" s="116"/>
      <c r="D673" s="116"/>
      <c r="E673" s="116"/>
      <c r="F673" s="116"/>
      <c r="G673" s="116"/>
      <c r="H673" s="116"/>
      <c r="I673" s="116"/>
      <c r="J673" s="116"/>
    </row>
    <row r="674" spans="1:10" ht="12.75">
      <c r="A674" s="148"/>
      <c r="B674" s="116"/>
      <c r="C674" s="116"/>
      <c r="D674" s="116"/>
      <c r="E674" s="116"/>
      <c r="F674" s="116"/>
      <c r="G674" s="116"/>
      <c r="H674" s="116"/>
      <c r="I674" s="116"/>
      <c r="J674" s="116"/>
    </row>
    <row r="675" spans="1:10" ht="12.75">
      <c r="A675" s="148"/>
      <c r="B675" s="116"/>
      <c r="C675" s="116"/>
      <c r="D675" s="116"/>
      <c r="E675" s="116"/>
      <c r="F675" s="116"/>
      <c r="G675" s="116"/>
      <c r="H675" s="116"/>
      <c r="I675" s="116"/>
      <c r="J675" s="116"/>
    </row>
    <row r="676" spans="1:10" ht="12.75">
      <c r="A676" s="148"/>
      <c r="B676" s="116"/>
      <c r="C676" s="116"/>
      <c r="D676" s="116"/>
      <c r="E676" s="116"/>
      <c r="F676" s="116"/>
      <c r="G676" s="116"/>
      <c r="H676" s="116"/>
      <c r="I676" s="116"/>
      <c r="J676" s="116"/>
    </row>
    <row r="677" spans="1:10" ht="12.75">
      <c r="A677" s="148"/>
      <c r="B677" s="116"/>
      <c r="C677" s="116"/>
      <c r="D677" s="116"/>
      <c r="E677" s="116"/>
      <c r="F677" s="116"/>
      <c r="G677" s="116"/>
      <c r="H677" s="116"/>
      <c r="I677" s="116"/>
      <c r="J677" s="116"/>
    </row>
    <row r="678" spans="1:10" ht="12.75">
      <c r="A678" s="148"/>
      <c r="B678" s="116"/>
      <c r="C678" s="116"/>
      <c r="D678" s="116"/>
      <c r="E678" s="116"/>
      <c r="F678" s="116"/>
      <c r="G678" s="116"/>
      <c r="H678" s="116"/>
      <c r="I678" s="116"/>
      <c r="J678" s="116"/>
    </row>
    <row r="679" spans="1:10" ht="12.75">
      <c r="A679" s="148"/>
      <c r="B679" s="116"/>
      <c r="C679" s="116"/>
      <c r="D679" s="116"/>
      <c r="E679" s="116"/>
      <c r="F679" s="116"/>
      <c r="G679" s="116"/>
      <c r="H679" s="116"/>
      <c r="I679" s="116"/>
      <c r="J679" s="116"/>
    </row>
    <row r="680" spans="1:10" ht="12.75">
      <c r="A680" s="148"/>
      <c r="B680" s="116"/>
      <c r="C680" s="116"/>
      <c r="D680" s="116"/>
      <c r="E680" s="116"/>
      <c r="F680" s="116"/>
      <c r="G680" s="116"/>
      <c r="H680" s="116"/>
      <c r="I680" s="116"/>
      <c r="J680" s="116"/>
    </row>
    <row r="681" spans="1:10" ht="12.75">
      <c r="A681" s="148"/>
      <c r="B681" s="116"/>
      <c r="C681" s="116"/>
      <c r="D681" s="116"/>
      <c r="E681" s="116"/>
      <c r="F681" s="116"/>
      <c r="G681" s="116"/>
      <c r="H681" s="116"/>
      <c r="I681" s="116"/>
      <c r="J681" s="116"/>
    </row>
    <row r="682" spans="1:10" ht="12.75">
      <c r="A682" s="148"/>
      <c r="B682" s="116"/>
      <c r="C682" s="116"/>
      <c r="D682" s="116"/>
      <c r="E682" s="116"/>
      <c r="F682" s="116"/>
      <c r="G682" s="116"/>
      <c r="H682" s="116"/>
      <c r="I682" s="116"/>
      <c r="J682" s="116"/>
    </row>
    <row r="683" spans="1:10" ht="12.75">
      <c r="A683" s="148"/>
      <c r="B683" s="116"/>
      <c r="C683" s="116"/>
      <c r="D683" s="116"/>
      <c r="E683" s="116"/>
      <c r="F683" s="116"/>
      <c r="G683" s="116"/>
      <c r="H683" s="116"/>
      <c r="I683" s="116"/>
      <c r="J683" s="116"/>
    </row>
    <row r="684" spans="1:10" ht="12.75">
      <c r="A684" s="148"/>
      <c r="B684" s="116"/>
      <c r="C684" s="116"/>
      <c r="D684" s="116"/>
      <c r="E684" s="116"/>
      <c r="F684" s="116"/>
      <c r="G684" s="116"/>
      <c r="H684" s="116"/>
      <c r="I684" s="116"/>
      <c r="J684" s="116"/>
    </row>
    <row r="685" spans="1:10" ht="12.75">
      <c r="A685" s="148"/>
      <c r="B685" s="116"/>
      <c r="C685" s="116"/>
      <c r="D685" s="116"/>
      <c r="E685" s="116"/>
      <c r="F685" s="116"/>
      <c r="G685" s="116"/>
      <c r="H685" s="116"/>
      <c r="I685" s="116"/>
      <c r="J685" s="116"/>
    </row>
    <row r="686" spans="1:10" ht="12.75">
      <c r="A686" s="148"/>
      <c r="B686" s="116"/>
      <c r="C686" s="116"/>
      <c r="D686" s="116"/>
      <c r="E686" s="116"/>
      <c r="F686" s="116"/>
      <c r="G686" s="116"/>
      <c r="H686" s="116"/>
      <c r="I686" s="116"/>
      <c r="J686" s="116"/>
    </row>
    <row r="687" spans="1:10" ht="12.75">
      <c r="A687" s="148"/>
      <c r="B687" s="116"/>
      <c r="C687" s="116"/>
      <c r="D687" s="116"/>
      <c r="E687" s="116"/>
      <c r="F687" s="116"/>
      <c r="G687" s="116"/>
      <c r="H687" s="116"/>
      <c r="I687" s="116"/>
      <c r="J687" s="116"/>
    </row>
    <row r="688" spans="1:10" ht="12.75">
      <c r="A688" s="148"/>
      <c r="B688" s="116"/>
      <c r="C688" s="116"/>
      <c r="D688" s="116"/>
      <c r="E688" s="116"/>
      <c r="F688" s="116"/>
      <c r="G688" s="116"/>
      <c r="H688" s="116"/>
      <c r="I688" s="116"/>
      <c r="J688" s="116"/>
    </row>
    <row r="689" spans="1:10" ht="12.75">
      <c r="A689" s="148"/>
      <c r="B689" s="116"/>
      <c r="C689" s="116"/>
      <c r="D689" s="116"/>
      <c r="E689" s="116"/>
      <c r="F689" s="116"/>
      <c r="G689" s="116"/>
      <c r="H689" s="116"/>
      <c r="I689" s="116"/>
      <c r="J689" s="116"/>
    </row>
    <row r="690" spans="1:10" ht="12.75">
      <c r="A690" s="148"/>
      <c r="B690" s="116"/>
      <c r="C690" s="116"/>
      <c r="D690" s="116"/>
      <c r="E690" s="116"/>
      <c r="F690" s="116"/>
      <c r="G690" s="116"/>
      <c r="H690" s="116"/>
      <c r="I690" s="116"/>
      <c r="J690" s="116"/>
    </row>
    <row r="691" spans="1:10" ht="12.75">
      <c r="A691" s="148"/>
      <c r="B691" s="116"/>
      <c r="C691" s="116"/>
      <c r="D691" s="116"/>
      <c r="E691" s="116"/>
      <c r="F691" s="116"/>
      <c r="G691" s="116"/>
      <c r="H691" s="116"/>
      <c r="I691" s="116"/>
      <c r="J691" s="116"/>
    </row>
    <row r="692" spans="1:10" ht="12.75">
      <c r="A692" s="148"/>
      <c r="B692" s="116"/>
      <c r="C692" s="116"/>
      <c r="D692" s="116"/>
      <c r="E692" s="116"/>
      <c r="F692" s="116"/>
      <c r="G692" s="116"/>
      <c r="H692" s="116"/>
      <c r="I692" s="116"/>
      <c r="J692" s="116"/>
    </row>
    <row r="693" spans="1:10" ht="12.75">
      <c r="A693" s="148"/>
      <c r="B693" s="116"/>
      <c r="C693" s="116"/>
      <c r="D693" s="116"/>
      <c r="E693" s="116"/>
      <c r="F693" s="116"/>
      <c r="G693" s="116"/>
      <c r="H693" s="116"/>
      <c r="I693" s="116"/>
      <c r="J693" s="116"/>
    </row>
    <row r="694" spans="1:10" ht="12.75">
      <c r="A694" s="148"/>
      <c r="B694" s="116"/>
      <c r="C694" s="116"/>
      <c r="D694" s="116"/>
      <c r="E694" s="116"/>
      <c r="F694" s="116"/>
      <c r="G694" s="116"/>
      <c r="H694" s="116"/>
      <c r="I694" s="116"/>
      <c r="J694" s="116"/>
    </row>
    <row r="695" spans="1:10" ht="12.75">
      <c r="A695" s="148"/>
      <c r="B695" s="116"/>
      <c r="C695" s="116"/>
      <c r="D695" s="116"/>
      <c r="E695" s="116"/>
      <c r="F695" s="116"/>
      <c r="G695" s="116"/>
      <c r="H695" s="116"/>
      <c r="I695" s="116"/>
      <c r="J695" s="116"/>
    </row>
    <row r="696" spans="1:10" ht="12.75">
      <c r="A696" s="148"/>
      <c r="B696" s="116"/>
      <c r="C696" s="116"/>
      <c r="D696" s="116"/>
      <c r="E696" s="116"/>
      <c r="F696" s="116"/>
      <c r="G696" s="116"/>
      <c r="H696" s="116"/>
      <c r="I696" s="116"/>
      <c r="J696" s="116"/>
    </row>
    <row r="697" spans="1:10" ht="12.75">
      <c r="A697" s="148"/>
      <c r="B697" s="116"/>
      <c r="C697" s="116"/>
      <c r="D697" s="116"/>
      <c r="E697" s="116"/>
      <c r="F697" s="116"/>
      <c r="G697" s="116"/>
      <c r="H697" s="116"/>
      <c r="I697" s="116"/>
      <c r="J697" s="116"/>
    </row>
    <row r="698" spans="1:10" ht="12.75">
      <c r="A698" s="148"/>
      <c r="B698" s="116"/>
      <c r="C698" s="116"/>
      <c r="D698" s="116"/>
      <c r="E698" s="116"/>
      <c r="F698" s="116"/>
      <c r="G698" s="116"/>
      <c r="H698" s="116"/>
      <c r="I698" s="116"/>
      <c r="J698" s="116"/>
    </row>
    <row r="699" spans="1:10" ht="12.75">
      <c r="A699" s="148"/>
      <c r="B699" s="116"/>
      <c r="C699" s="116"/>
      <c r="D699" s="116"/>
      <c r="E699" s="116"/>
      <c r="F699" s="116"/>
      <c r="G699" s="116"/>
      <c r="H699" s="116"/>
      <c r="I699" s="116"/>
      <c r="J699" s="116"/>
    </row>
    <row r="700" spans="1:10" ht="12.75">
      <c r="A700" s="148"/>
      <c r="B700" s="116"/>
      <c r="C700" s="116"/>
      <c r="D700" s="116"/>
      <c r="E700" s="116"/>
      <c r="F700" s="116"/>
      <c r="G700" s="116"/>
      <c r="H700" s="116"/>
      <c r="I700" s="116"/>
      <c r="J700" s="116"/>
    </row>
    <row r="701" spans="1:10" ht="12.75">
      <c r="A701" s="148"/>
      <c r="B701" s="116"/>
      <c r="C701" s="116"/>
      <c r="D701" s="116"/>
      <c r="E701" s="116"/>
      <c r="F701" s="116"/>
      <c r="G701" s="116"/>
      <c r="H701" s="116"/>
      <c r="I701" s="116"/>
      <c r="J701" s="116"/>
    </row>
    <row r="702" spans="1:10" ht="12.75">
      <c r="A702" s="148"/>
      <c r="B702" s="116"/>
      <c r="C702" s="116"/>
      <c r="D702" s="116"/>
      <c r="E702" s="116"/>
      <c r="F702" s="116"/>
      <c r="G702" s="116"/>
      <c r="H702" s="116"/>
      <c r="I702" s="116"/>
      <c r="J702" s="116"/>
    </row>
    <row r="703" spans="1:10" ht="12.75">
      <c r="A703" s="148"/>
      <c r="B703" s="116"/>
      <c r="C703" s="116"/>
      <c r="D703" s="116"/>
      <c r="E703" s="116"/>
      <c r="F703" s="116"/>
      <c r="G703" s="116"/>
      <c r="H703" s="116"/>
      <c r="I703" s="116"/>
      <c r="J703" s="116"/>
    </row>
    <row r="704" spans="1:10" ht="12.75">
      <c r="A704" s="148"/>
      <c r="B704" s="116"/>
      <c r="C704" s="116"/>
      <c r="D704" s="116"/>
      <c r="E704" s="116"/>
      <c r="F704" s="116"/>
      <c r="G704" s="116"/>
      <c r="H704" s="116"/>
      <c r="I704" s="116"/>
      <c r="J704" s="116"/>
    </row>
    <row r="705" spans="1:10" ht="12.75">
      <c r="A705" s="148"/>
      <c r="B705" s="116"/>
      <c r="C705" s="116"/>
      <c r="D705" s="116"/>
      <c r="E705" s="116"/>
      <c r="F705" s="116"/>
      <c r="G705" s="116"/>
      <c r="H705" s="116"/>
      <c r="I705" s="116"/>
      <c r="J705" s="116"/>
    </row>
    <row r="706" spans="1:10" ht="12.75">
      <c r="A706" s="148"/>
      <c r="B706" s="116"/>
      <c r="C706" s="116"/>
      <c r="D706" s="116"/>
      <c r="E706" s="116"/>
      <c r="F706" s="116"/>
      <c r="G706" s="116"/>
      <c r="H706" s="116"/>
      <c r="I706" s="116"/>
      <c r="J706" s="116"/>
    </row>
    <row r="707" spans="1:10" ht="12.75">
      <c r="A707" s="148"/>
      <c r="B707" s="116"/>
      <c r="C707" s="116"/>
      <c r="D707" s="116"/>
      <c r="E707" s="116"/>
      <c r="F707" s="116"/>
      <c r="G707" s="116"/>
      <c r="H707" s="116"/>
      <c r="I707" s="116"/>
      <c r="J707" s="116"/>
    </row>
    <row r="708" spans="1:10" ht="12.75">
      <c r="A708" s="148"/>
      <c r="B708" s="116"/>
      <c r="C708" s="116"/>
      <c r="D708" s="116"/>
      <c r="E708" s="116"/>
      <c r="F708" s="116"/>
      <c r="G708" s="116"/>
      <c r="H708" s="116"/>
      <c r="I708" s="116"/>
      <c r="J708" s="116"/>
    </row>
    <row r="709" spans="1:10" ht="12.75">
      <c r="A709" s="148"/>
      <c r="B709" s="116"/>
      <c r="C709" s="116"/>
      <c r="D709" s="116"/>
      <c r="E709" s="116"/>
      <c r="F709" s="116"/>
      <c r="G709" s="116"/>
      <c r="H709" s="116"/>
      <c r="I709" s="116"/>
      <c r="J709" s="116"/>
    </row>
    <row r="710" spans="1:10" ht="12.75">
      <c r="A710" s="148"/>
      <c r="B710" s="116"/>
      <c r="C710" s="116"/>
      <c r="D710" s="116"/>
      <c r="E710" s="116"/>
      <c r="F710" s="116"/>
      <c r="G710" s="116"/>
      <c r="H710" s="116"/>
      <c r="I710" s="116"/>
      <c r="J710" s="116"/>
    </row>
    <row r="711" spans="1:10" ht="12.75">
      <c r="A711" s="148"/>
      <c r="B711" s="116"/>
      <c r="C711" s="116"/>
      <c r="D711" s="116"/>
      <c r="E711" s="116"/>
      <c r="F711" s="116"/>
      <c r="G711" s="116"/>
      <c r="H711" s="116"/>
      <c r="I711" s="116"/>
      <c r="J711" s="116"/>
    </row>
    <row r="712" spans="1:10" ht="12.75">
      <c r="A712" s="148"/>
      <c r="B712" s="116"/>
      <c r="C712" s="116"/>
      <c r="D712" s="116"/>
      <c r="E712" s="116"/>
      <c r="F712" s="116"/>
      <c r="G712" s="116"/>
      <c r="H712" s="116"/>
      <c r="I712" s="116"/>
      <c r="J712" s="116"/>
    </row>
    <row r="713" spans="1:10" ht="12.75">
      <c r="A713" s="148"/>
      <c r="B713" s="116"/>
      <c r="C713" s="116"/>
      <c r="D713" s="116"/>
      <c r="E713" s="116"/>
      <c r="F713" s="116"/>
      <c r="G713" s="116"/>
      <c r="H713" s="116"/>
      <c r="I713" s="116"/>
      <c r="J713" s="116"/>
    </row>
    <row r="714" spans="1:10" ht="12.75">
      <c r="A714" s="148"/>
      <c r="B714" s="116"/>
      <c r="C714" s="116"/>
      <c r="D714" s="116"/>
      <c r="E714" s="116"/>
      <c r="F714" s="116"/>
      <c r="G714" s="116"/>
      <c r="H714" s="116"/>
      <c r="I714" s="116"/>
      <c r="J714" s="116"/>
    </row>
    <row r="715" spans="1:10" ht="12.75">
      <c r="A715" s="148"/>
      <c r="B715" s="116"/>
      <c r="C715" s="116"/>
      <c r="D715" s="116"/>
      <c r="E715" s="116"/>
      <c r="F715" s="116"/>
      <c r="G715" s="116"/>
      <c r="H715" s="116"/>
      <c r="I715" s="116"/>
      <c r="J715" s="116"/>
    </row>
    <row r="716" spans="1:10" ht="12.75">
      <c r="A716" s="148"/>
      <c r="B716" s="116"/>
      <c r="C716" s="116"/>
      <c r="D716" s="116"/>
      <c r="E716" s="116"/>
      <c r="F716" s="116"/>
      <c r="G716" s="116"/>
      <c r="H716" s="116"/>
      <c r="I716" s="116"/>
      <c r="J716" s="116"/>
    </row>
    <row r="717" spans="1:10" ht="12.75">
      <c r="A717" s="148"/>
      <c r="B717" s="116"/>
      <c r="C717" s="116"/>
      <c r="D717" s="116"/>
      <c r="E717" s="116"/>
      <c r="F717" s="116"/>
      <c r="G717" s="116"/>
      <c r="H717" s="116"/>
      <c r="I717" s="116"/>
      <c r="J717" s="116"/>
    </row>
    <row r="718" spans="1:10" ht="12.75">
      <c r="A718" s="148"/>
      <c r="B718" s="116"/>
      <c r="C718" s="116"/>
      <c r="D718" s="116"/>
      <c r="E718" s="116"/>
      <c r="F718" s="116"/>
      <c r="G718" s="116"/>
      <c r="H718" s="116"/>
      <c r="I718" s="116"/>
      <c r="J718" s="116"/>
    </row>
    <row r="719" spans="1:10" ht="12.75">
      <c r="A719" s="148"/>
      <c r="B719" s="116"/>
      <c r="C719" s="116"/>
      <c r="D719" s="116"/>
      <c r="E719" s="116"/>
      <c r="F719" s="116"/>
      <c r="G719" s="116"/>
      <c r="H719" s="116"/>
      <c r="I719" s="116"/>
      <c r="J719" s="116"/>
    </row>
    <row r="720" spans="1:10" ht="12.75">
      <c r="A720" s="148"/>
      <c r="B720" s="116"/>
      <c r="C720" s="116"/>
      <c r="D720" s="116"/>
      <c r="E720" s="116"/>
      <c r="F720" s="116"/>
      <c r="G720" s="116"/>
      <c r="H720" s="116"/>
      <c r="I720" s="116"/>
      <c r="J720" s="116"/>
    </row>
    <row r="721" spans="1:10" ht="12.75">
      <c r="A721" s="148"/>
      <c r="B721" s="116"/>
      <c r="C721" s="116"/>
      <c r="D721" s="116"/>
      <c r="E721" s="116"/>
      <c r="F721" s="116"/>
      <c r="G721" s="116"/>
      <c r="H721" s="116"/>
      <c r="I721" s="116"/>
      <c r="J721" s="116"/>
    </row>
    <row r="722" spans="1:10" ht="12.75">
      <c r="A722" s="148"/>
      <c r="B722" s="116"/>
      <c r="C722" s="116"/>
      <c r="D722" s="116"/>
      <c r="E722" s="116"/>
      <c r="F722" s="116"/>
      <c r="G722" s="116"/>
      <c r="H722" s="116"/>
      <c r="I722" s="116"/>
      <c r="J722" s="116"/>
    </row>
    <row r="723" spans="1:10" ht="12.75">
      <c r="A723" s="148"/>
      <c r="B723" s="116"/>
      <c r="C723" s="116"/>
      <c r="D723" s="116"/>
      <c r="E723" s="116"/>
      <c r="F723" s="116"/>
      <c r="G723" s="116"/>
      <c r="H723" s="116"/>
      <c r="I723" s="116"/>
      <c r="J723" s="116"/>
    </row>
    <row r="724" spans="1:10" ht="12.75">
      <c r="A724" s="148"/>
      <c r="B724" s="116"/>
      <c r="C724" s="116"/>
      <c r="D724" s="116"/>
      <c r="E724" s="116"/>
      <c r="F724" s="116"/>
      <c r="G724" s="116"/>
      <c r="H724" s="116"/>
      <c r="I724" s="116"/>
      <c r="J724" s="116"/>
    </row>
    <row r="725" spans="1:10" ht="12.75">
      <c r="A725" s="148"/>
      <c r="B725" s="116"/>
      <c r="C725" s="116"/>
      <c r="D725" s="116"/>
      <c r="E725" s="116"/>
      <c r="F725" s="116"/>
      <c r="G725" s="116"/>
      <c r="H725" s="116"/>
      <c r="I725" s="116"/>
      <c r="J725" s="116"/>
    </row>
    <row r="726" spans="1:10" ht="12.75">
      <c r="A726" s="148"/>
      <c r="B726" s="116"/>
      <c r="C726" s="116"/>
      <c r="D726" s="116"/>
      <c r="E726" s="116"/>
      <c r="F726" s="116"/>
      <c r="G726" s="116"/>
      <c r="H726" s="116"/>
      <c r="I726" s="116"/>
      <c r="J726" s="116"/>
    </row>
    <row r="727" spans="1:10" ht="12.75">
      <c r="A727" s="148"/>
      <c r="B727" s="116"/>
      <c r="C727" s="116"/>
      <c r="D727" s="116"/>
      <c r="E727" s="116"/>
      <c r="F727" s="116"/>
      <c r="G727" s="116"/>
      <c r="H727" s="116"/>
      <c r="I727" s="116"/>
      <c r="J727" s="116"/>
    </row>
    <row r="728" spans="1:10" ht="12.75">
      <c r="A728" s="148"/>
      <c r="B728" s="116"/>
      <c r="C728" s="116"/>
      <c r="D728" s="116"/>
      <c r="E728" s="116"/>
      <c r="F728" s="116"/>
      <c r="G728" s="116"/>
      <c r="H728" s="116"/>
      <c r="I728" s="116"/>
      <c r="J728" s="116"/>
    </row>
    <row r="729" spans="1:10" ht="12.75">
      <c r="A729" s="148"/>
      <c r="B729" s="116"/>
      <c r="C729" s="116"/>
      <c r="D729" s="116"/>
      <c r="E729" s="116"/>
      <c r="F729" s="116"/>
      <c r="G729" s="116"/>
      <c r="H729" s="116"/>
      <c r="I729" s="116"/>
      <c r="J729" s="116"/>
    </row>
    <row r="730" spans="1:10" ht="12.75">
      <c r="A730" s="148"/>
      <c r="B730" s="116"/>
      <c r="C730" s="116"/>
      <c r="D730" s="116"/>
      <c r="E730" s="116"/>
      <c r="F730" s="116"/>
      <c r="G730" s="116"/>
      <c r="H730" s="116"/>
      <c r="I730" s="116"/>
      <c r="J730" s="116"/>
    </row>
    <row r="731" spans="1:10" ht="12.75">
      <c r="A731" s="148"/>
      <c r="B731" s="116"/>
      <c r="C731" s="116"/>
      <c r="D731" s="116"/>
      <c r="E731" s="116"/>
      <c r="F731" s="116"/>
      <c r="G731" s="116"/>
      <c r="H731" s="116"/>
      <c r="I731" s="116"/>
      <c r="J731" s="116"/>
    </row>
    <row r="732" spans="1:10" ht="12.75">
      <c r="A732" s="148"/>
      <c r="B732" s="116"/>
      <c r="C732" s="116"/>
      <c r="D732" s="116"/>
      <c r="E732" s="116"/>
      <c r="F732" s="116"/>
      <c r="G732" s="116"/>
      <c r="H732" s="116"/>
      <c r="I732" s="116"/>
      <c r="J732" s="116"/>
    </row>
    <row r="733" spans="1:10" ht="12.75">
      <c r="A733" s="148"/>
      <c r="B733" s="116"/>
      <c r="C733" s="116"/>
      <c r="D733" s="116"/>
      <c r="E733" s="116"/>
      <c r="F733" s="116"/>
      <c r="G733" s="116"/>
      <c r="H733" s="116"/>
      <c r="I733" s="116"/>
      <c r="J733" s="116"/>
    </row>
    <row r="734" spans="1:10" ht="12.75">
      <c r="A734" s="148"/>
      <c r="B734" s="116"/>
      <c r="C734" s="116"/>
      <c r="D734" s="116"/>
      <c r="E734" s="116"/>
      <c r="F734" s="116"/>
      <c r="G734" s="116"/>
      <c r="H734" s="116"/>
      <c r="I734" s="116"/>
      <c r="J734" s="116"/>
    </row>
    <row r="735" spans="1:10" ht="12.75">
      <c r="A735" s="148"/>
      <c r="B735" s="116"/>
      <c r="C735" s="116"/>
      <c r="D735" s="116"/>
      <c r="E735" s="116"/>
      <c r="F735" s="116"/>
      <c r="G735" s="116"/>
      <c r="H735" s="116"/>
      <c r="I735" s="116"/>
      <c r="J735" s="116"/>
    </row>
    <row r="736" spans="1:10" ht="12.75">
      <c r="A736" s="148"/>
      <c r="B736" s="116"/>
      <c r="C736" s="116"/>
      <c r="D736" s="116"/>
      <c r="E736" s="116"/>
      <c r="F736" s="116"/>
      <c r="G736" s="116"/>
      <c r="H736" s="116"/>
      <c r="I736" s="116"/>
      <c r="J736" s="116"/>
    </row>
    <row r="737" spans="1:10" ht="12.75">
      <c r="A737" s="148"/>
      <c r="B737" s="116"/>
      <c r="C737" s="116"/>
      <c r="D737" s="116"/>
      <c r="E737" s="116"/>
      <c r="F737" s="116"/>
      <c r="G737" s="116"/>
      <c r="H737" s="116"/>
      <c r="I737" s="116"/>
      <c r="J737" s="116"/>
    </row>
    <row r="738" spans="1:10" ht="12.75">
      <c r="A738" s="148"/>
      <c r="B738" s="116"/>
      <c r="C738" s="116"/>
      <c r="D738" s="116"/>
      <c r="E738" s="116"/>
      <c r="F738" s="116"/>
      <c r="G738" s="116"/>
      <c r="H738" s="116"/>
      <c r="I738" s="116"/>
      <c r="J738" s="116"/>
    </row>
    <row r="739" spans="1:10" ht="12.75">
      <c r="A739" s="148"/>
      <c r="B739" s="116"/>
      <c r="C739" s="116"/>
      <c r="D739" s="116"/>
      <c r="E739" s="116"/>
      <c r="F739" s="116"/>
      <c r="G739" s="116"/>
      <c r="H739" s="116"/>
      <c r="I739" s="116"/>
      <c r="J739" s="116"/>
    </row>
    <row r="740" spans="1:10" ht="12.75">
      <c r="A740" s="148"/>
      <c r="B740" s="116"/>
      <c r="C740" s="116"/>
      <c r="D740" s="116"/>
      <c r="E740" s="116"/>
      <c r="F740" s="116"/>
      <c r="G740" s="116"/>
      <c r="H740" s="116"/>
      <c r="I740" s="116"/>
      <c r="J740" s="116"/>
    </row>
    <row r="741" spans="1:10" ht="12.75">
      <c r="A741" s="148"/>
      <c r="B741" s="116"/>
      <c r="C741" s="116"/>
      <c r="D741" s="116"/>
      <c r="E741" s="116"/>
      <c r="F741" s="116"/>
      <c r="G741" s="116"/>
      <c r="H741" s="116"/>
      <c r="I741" s="116"/>
      <c r="J741" s="116"/>
    </row>
    <row r="742" spans="1:10" ht="12.75">
      <c r="A742" s="148"/>
      <c r="B742" s="116"/>
      <c r="C742" s="116"/>
      <c r="D742" s="116"/>
      <c r="E742" s="116"/>
      <c r="F742" s="116"/>
      <c r="G742" s="116"/>
      <c r="H742" s="116"/>
      <c r="I742" s="116"/>
      <c r="J742" s="116"/>
    </row>
    <row r="743" spans="1:10" ht="12.75">
      <c r="A743" s="148"/>
      <c r="B743" s="116"/>
      <c r="C743" s="116"/>
      <c r="D743" s="116"/>
      <c r="E743" s="116"/>
      <c r="F743" s="116"/>
      <c r="G743" s="116"/>
      <c r="H743" s="116"/>
      <c r="I743" s="116"/>
      <c r="J743" s="116"/>
    </row>
    <row r="744" spans="1:10" ht="12.75">
      <c r="A744" s="148"/>
      <c r="B744" s="116"/>
      <c r="C744" s="116"/>
      <c r="D744" s="116"/>
      <c r="E744" s="116"/>
      <c r="F744" s="116"/>
      <c r="G744" s="116"/>
      <c r="H744" s="116"/>
      <c r="I744" s="116"/>
      <c r="J744" s="116"/>
    </row>
    <row r="745" spans="1:10" ht="12.75">
      <c r="A745" s="148"/>
      <c r="B745" s="116"/>
      <c r="C745" s="116"/>
      <c r="D745" s="116"/>
      <c r="E745" s="116"/>
      <c r="F745" s="116"/>
      <c r="G745" s="116"/>
      <c r="H745" s="116"/>
      <c r="I745" s="116"/>
      <c r="J745" s="116"/>
    </row>
    <row r="746" spans="1:10" ht="12.75">
      <c r="A746" s="148"/>
      <c r="B746" s="116"/>
      <c r="C746" s="116"/>
      <c r="D746" s="116"/>
      <c r="E746" s="116"/>
      <c r="F746" s="116"/>
      <c r="G746" s="116"/>
      <c r="H746" s="116"/>
      <c r="I746" s="116"/>
      <c r="J746" s="116"/>
    </row>
    <row r="747" spans="1:10" ht="12.75">
      <c r="A747" s="148"/>
      <c r="B747" s="116"/>
      <c r="C747" s="116"/>
      <c r="D747" s="116"/>
      <c r="E747" s="116"/>
      <c r="F747" s="116"/>
      <c r="G747" s="116"/>
      <c r="H747" s="116"/>
      <c r="I747" s="116"/>
      <c r="J747" s="116"/>
    </row>
    <row r="748" spans="1:10" ht="12.75">
      <c r="A748" s="148"/>
      <c r="B748" s="116"/>
      <c r="C748" s="116"/>
      <c r="D748" s="116"/>
      <c r="E748" s="116"/>
      <c r="F748" s="116"/>
      <c r="G748" s="116"/>
      <c r="H748" s="116"/>
      <c r="I748" s="116"/>
      <c r="J748" s="116"/>
    </row>
    <row r="749" spans="1:10" ht="12.75">
      <c r="A749" s="148"/>
      <c r="B749" s="116"/>
      <c r="C749" s="116"/>
      <c r="D749" s="116"/>
      <c r="E749" s="116"/>
      <c r="F749" s="116"/>
      <c r="G749" s="116"/>
      <c r="H749" s="116"/>
      <c r="I749" s="116"/>
      <c r="J749" s="116"/>
    </row>
    <row r="750" spans="1:10" ht="12.75">
      <c r="A750" s="148"/>
      <c r="B750" s="116"/>
      <c r="C750" s="116"/>
      <c r="D750" s="116"/>
      <c r="E750" s="116"/>
      <c r="F750" s="116"/>
      <c r="G750" s="116"/>
      <c r="H750" s="116"/>
      <c r="I750" s="116"/>
      <c r="J750" s="116"/>
    </row>
    <row r="751" spans="1:10" ht="12.75">
      <c r="A751" s="148"/>
      <c r="B751" s="116"/>
      <c r="C751" s="116"/>
      <c r="D751" s="116"/>
      <c r="E751" s="116"/>
      <c r="F751" s="116"/>
      <c r="G751" s="116"/>
      <c r="H751" s="116"/>
      <c r="I751" s="116"/>
      <c r="J751" s="116"/>
    </row>
    <row r="752" spans="1:10" ht="12.75">
      <c r="A752" s="148"/>
      <c r="B752" s="116"/>
      <c r="C752" s="116"/>
      <c r="D752" s="116"/>
      <c r="E752" s="116"/>
      <c r="F752" s="116"/>
      <c r="G752" s="116"/>
      <c r="H752" s="116"/>
      <c r="I752" s="116"/>
      <c r="J752" s="116"/>
    </row>
    <row r="753" spans="1:10" ht="12.75">
      <c r="A753" s="148"/>
      <c r="B753" s="116"/>
      <c r="C753" s="116"/>
      <c r="D753" s="116"/>
      <c r="E753" s="116"/>
      <c r="F753" s="116"/>
      <c r="G753" s="116"/>
      <c r="H753" s="116"/>
      <c r="I753" s="116"/>
      <c r="J753" s="116"/>
    </row>
    <row r="754" spans="1:10" ht="12.75">
      <c r="A754" s="148"/>
      <c r="B754" s="116"/>
      <c r="C754" s="116"/>
      <c r="D754" s="116"/>
      <c r="E754" s="116"/>
      <c r="F754" s="116"/>
      <c r="G754" s="116"/>
      <c r="H754" s="116"/>
      <c r="I754" s="116"/>
      <c r="J754" s="116"/>
    </row>
    <row r="755" spans="1:10" ht="12.75">
      <c r="A755" s="148"/>
      <c r="B755" s="116"/>
      <c r="C755" s="116"/>
      <c r="D755" s="116"/>
      <c r="E755" s="116"/>
      <c r="F755" s="116"/>
      <c r="G755" s="116"/>
      <c r="H755" s="116"/>
      <c r="I755" s="116"/>
      <c r="J755" s="116"/>
    </row>
    <row r="756" spans="1:10" ht="12.75">
      <c r="A756" s="148"/>
      <c r="B756" s="116"/>
      <c r="C756" s="116"/>
      <c r="D756" s="116"/>
      <c r="E756" s="116"/>
      <c r="F756" s="116"/>
      <c r="G756" s="116"/>
      <c r="H756" s="116"/>
      <c r="I756" s="116"/>
      <c r="J756" s="116"/>
    </row>
    <row r="757" spans="1:10" ht="12.75">
      <c r="A757" s="148"/>
      <c r="B757" s="116"/>
      <c r="C757" s="116"/>
      <c r="D757" s="116"/>
      <c r="E757" s="116"/>
      <c r="F757" s="116"/>
      <c r="G757" s="116"/>
      <c r="H757" s="116"/>
      <c r="I757" s="116"/>
      <c r="J757" s="116"/>
    </row>
    <row r="758" spans="1:10" ht="12.75">
      <c r="A758" s="148"/>
      <c r="B758" s="116"/>
      <c r="C758" s="116"/>
      <c r="D758" s="116"/>
      <c r="E758" s="116"/>
      <c r="F758" s="116"/>
      <c r="G758" s="116"/>
      <c r="H758" s="116"/>
      <c r="I758" s="116"/>
      <c r="J758" s="116"/>
    </row>
    <row r="759" spans="1:10" ht="12.75">
      <c r="A759" s="148"/>
      <c r="B759" s="116"/>
      <c r="C759" s="116"/>
      <c r="D759" s="116"/>
      <c r="E759" s="116"/>
      <c r="F759" s="116"/>
      <c r="G759" s="116"/>
      <c r="H759" s="116"/>
      <c r="I759" s="116"/>
      <c r="J759" s="116"/>
    </row>
    <row r="760" spans="1:10" ht="12.75">
      <c r="A760" s="148"/>
      <c r="B760" s="116"/>
      <c r="C760" s="116"/>
      <c r="D760" s="116"/>
      <c r="E760" s="116"/>
      <c r="F760" s="116"/>
      <c r="G760" s="116"/>
      <c r="H760" s="116"/>
      <c r="I760" s="116"/>
      <c r="J760" s="116"/>
    </row>
    <row r="761" spans="1:10" ht="12.75">
      <c r="A761" s="148"/>
      <c r="B761" s="116"/>
      <c r="C761" s="116"/>
      <c r="D761" s="116"/>
      <c r="E761" s="116"/>
      <c r="F761" s="116"/>
      <c r="G761" s="116"/>
      <c r="H761" s="116"/>
      <c r="I761" s="116"/>
      <c r="J761" s="116"/>
    </row>
    <row r="762" spans="1:10" ht="12.75">
      <c r="A762" s="148"/>
      <c r="B762" s="116"/>
      <c r="C762" s="116"/>
      <c r="D762" s="116"/>
      <c r="E762" s="116"/>
      <c r="F762" s="116"/>
      <c r="G762" s="116"/>
      <c r="H762" s="116"/>
      <c r="I762" s="116"/>
      <c r="J762" s="116"/>
    </row>
    <row r="763" spans="1:10" ht="12.75">
      <c r="A763" s="148"/>
      <c r="B763" s="116"/>
      <c r="C763" s="116"/>
      <c r="D763" s="116"/>
      <c r="E763" s="116"/>
      <c r="F763" s="116"/>
      <c r="G763" s="116"/>
      <c r="H763" s="116"/>
      <c r="I763" s="116"/>
      <c r="J763" s="116"/>
    </row>
    <row r="764" spans="1:10" ht="12.75">
      <c r="A764" s="148"/>
      <c r="B764" s="116"/>
      <c r="C764" s="116"/>
      <c r="D764" s="116"/>
      <c r="E764" s="116"/>
      <c r="F764" s="116"/>
      <c r="G764" s="116"/>
      <c r="H764" s="116"/>
      <c r="I764" s="116"/>
      <c r="J764" s="116"/>
    </row>
    <row r="765" spans="1:10" ht="12.75">
      <c r="A765" s="148"/>
      <c r="B765" s="116"/>
      <c r="C765" s="116"/>
      <c r="D765" s="116"/>
      <c r="E765" s="116"/>
      <c r="F765" s="116"/>
      <c r="G765" s="116"/>
      <c r="H765" s="116"/>
      <c r="I765" s="116"/>
      <c r="J765" s="116"/>
    </row>
    <row r="766" spans="1:10" ht="12.75">
      <c r="A766" s="148"/>
      <c r="B766" s="116"/>
      <c r="C766" s="116"/>
      <c r="D766" s="116"/>
      <c r="E766" s="116"/>
      <c r="F766" s="116"/>
      <c r="G766" s="116"/>
      <c r="H766" s="116"/>
      <c r="I766" s="116"/>
      <c r="J766" s="116"/>
    </row>
    <row r="767" spans="1:10" ht="12.75">
      <c r="A767" s="148"/>
      <c r="B767" s="116"/>
      <c r="C767" s="116"/>
      <c r="D767" s="116"/>
      <c r="E767" s="116"/>
      <c r="F767" s="116"/>
      <c r="G767" s="116"/>
      <c r="H767" s="116"/>
      <c r="I767" s="116"/>
      <c r="J767" s="116"/>
    </row>
    <row r="768" spans="1:10" ht="12.75">
      <c r="A768" s="148"/>
      <c r="B768" s="116"/>
      <c r="C768" s="116"/>
      <c r="D768" s="116"/>
      <c r="E768" s="116"/>
      <c r="F768" s="116"/>
      <c r="G768" s="116"/>
      <c r="H768" s="116"/>
      <c r="I768" s="116"/>
      <c r="J768" s="116"/>
    </row>
    <row r="769" spans="1:10" ht="12.75">
      <c r="A769" s="148"/>
      <c r="B769" s="116"/>
      <c r="C769" s="116"/>
      <c r="D769" s="116"/>
      <c r="E769" s="116"/>
      <c r="F769" s="116"/>
      <c r="G769" s="116"/>
      <c r="H769" s="116"/>
      <c r="I769" s="116"/>
      <c r="J769" s="116"/>
    </row>
    <row r="770" spans="1:10" ht="12.75">
      <c r="A770" s="148"/>
      <c r="B770" s="116"/>
      <c r="C770" s="116"/>
      <c r="D770" s="116"/>
      <c r="E770" s="116"/>
      <c r="F770" s="116"/>
      <c r="G770" s="116"/>
      <c r="H770" s="116"/>
      <c r="I770" s="116"/>
      <c r="J770" s="116"/>
    </row>
    <row r="771" spans="1:10" ht="12.75">
      <c r="A771" s="148"/>
      <c r="B771" s="116"/>
      <c r="C771" s="116"/>
      <c r="D771" s="116"/>
      <c r="E771" s="116"/>
      <c r="F771" s="116"/>
      <c r="G771" s="116"/>
      <c r="H771" s="116"/>
      <c r="I771" s="116"/>
      <c r="J771" s="116"/>
    </row>
    <row r="772" spans="1:10" ht="12.75">
      <c r="A772" s="148"/>
      <c r="B772" s="116"/>
      <c r="C772" s="116"/>
      <c r="D772" s="116"/>
      <c r="E772" s="116"/>
      <c r="F772" s="116"/>
      <c r="G772" s="116"/>
      <c r="H772" s="116"/>
      <c r="I772" s="116"/>
      <c r="J772" s="116"/>
    </row>
    <row r="773" spans="1:10" ht="12.75">
      <c r="A773" s="148"/>
      <c r="B773" s="116"/>
      <c r="C773" s="116"/>
      <c r="D773" s="116"/>
      <c r="E773" s="116"/>
      <c r="F773" s="116"/>
      <c r="G773" s="116"/>
      <c r="H773" s="116"/>
      <c r="I773" s="116"/>
      <c r="J773" s="116"/>
    </row>
    <row r="774" spans="1:10" ht="12.75">
      <c r="A774" s="148"/>
      <c r="B774" s="116"/>
      <c r="C774" s="116"/>
      <c r="D774" s="116"/>
      <c r="E774" s="116"/>
      <c r="F774" s="116"/>
      <c r="G774" s="116"/>
      <c r="H774" s="116"/>
      <c r="I774" s="116"/>
      <c r="J774" s="116"/>
    </row>
    <row r="775" spans="1:10" ht="12.75">
      <c r="A775" s="148"/>
      <c r="B775" s="116"/>
      <c r="C775" s="116"/>
      <c r="D775" s="116"/>
      <c r="E775" s="116"/>
      <c r="F775" s="116"/>
      <c r="G775" s="116"/>
      <c r="H775" s="116"/>
      <c r="I775" s="116"/>
      <c r="J775" s="116"/>
    </row>
    <row r="776" spans="1:10" ht="12.75">
      <c r="A776" s="148"/>
      <c r="B776" s="116"/>
      <c r="C776" s="116"/>
      <c r="D776" s="116"/>
      <c r="E776" s="116"/>
      <c r="F776" s="116"/>
      <c r="G776" s="116"/>
      <c r="H776" s="116"/>
      <c r="I776" s="116"/>
      <c r="J776" s="116"/>
    </row>
    <row r="777" spans="1:10" ht="12.75">
      <c r="A777" s="148"/>
      <c r="B777" s="116"/>
      <c r="C777" s="116"/>
      <c r="D777" s="116"/>
      <c r="E777" s="116"/>
      <c r="F777" s="116"/>
      <c r="G777" s="116"/>
      <c r="H777" s="116"/>
      <c r="I777" s="116"/>
      <c r="J777" s="116"/>
    </row>
    <row r="778" spans="1:10" ht="12.75">
      <c r="A778" s="148"/>
      <c r="B778" s="116"/>
      <c r="C778" s="116"/>
      <c r="D778" s="116"/>
      <c r="E778" s="116"/>
      <c r="F778" s="116"/>
      <c r="G778" s="116"/>
      <c r="H778" s="116"/>
      <c r="I778" s="116"/>
      <c r="J778" s="116"/>
    </row>
    <row r="779" spans="1:10" ht="12.75">
      <c r="A779" s="148"/>
      <c r="B779" s="116"/>
      <c r="C779" s="116"/>
      <c r="D779" s="116"/>
      <c r="E779" s="116"/>
      <c r="F779" s="116"/>
      <c r="G779" s="116"/>
      <c r="H779" s="116"/>
      <c r="I779" s="116"/>
      <c r="J779" s="116"/>
    </row>
    <row r="780" spans="1:10" ht="12.75">
      <c r="A780" s="148"/>
      <c r="B780" s="116"/>
      <c r="C780" s="116"/>
      <c r="D780" s="116"/>
      <c r="E780" s="116"/>
      <c r="F780" s="116"/>
      <c r="G780" s="116"/>
      <c r="H780" s="116"/>
      <c r="I780" s="116"/>
      <c r="J780" s="116"/>
    </row>
    <row r="781" spans="1:10" ht="12.75">
      <c r="A781" s="148"/>
      <c r="B781" s="116"/>
      <c r="C781" s="116"/>
      <c r="D781" s="116"/>
      <c r="E781" s="116"/>
      <c r="F781" s="116"/>
      <c r="G781" s="116"/>
      <c r="H781" s="116"/>
      <c r="I781" s="116"/>
      <c r="J781" s="116"/>
    </row>
    <row r="782" spans="1:10" ht="12.75">
      <c r="A782" s="148"/>
      <c r="B782" s="116"/>
      <c r="C782" s="116"/>
      <c r="D782" s="116"/>
      <c r="E782" s="116"/>
      <c r="F782" s="116"/>
      <c r="G782" s="116"/>
      <c r="H782" s="116"/>
      <c r="I782" s="116"/>
      <c r="J782" s="116"/>
    </row>
    <row r="783" spans="1:10" ht="12.75">
      <c r="A783" s="148"/>
      <c r="B783" s="116"/>
      <c r="C783" s="116"/>
      <c r="D783" s="116"/>
      <c r="E783" s="116"/>
      <c r="F783" s="116"/>
      <c r="G783" s="116"/>
      <c r="H783" s="116"/>
      <c r="I783" s="116"/>
      <c r="J783" s="116"/>
    </row>
    <row r="784" spans="1:10" ht="12.75">
      <c r="A784" s="148"/>
      <c r="B784" s="116"/>
      <c r="C784" s="116"/>
      <c r="D784" s="116"/>
      <c r="E784" s="116"/>
      <c r="F784" s="116"/>
      <c r="G784" s="116"/>
      <c r="H784" s="116"/>
      <c r="I784" s="116"/>
      <c r="J784" s="116"/>
    </row>
    <row r="785" spans="1:10" ht="12.75">
      <c r="A785" s="148"/>
      <c r="B785" s="116"/>
      <c r="C785" s="116"/>
      <c r="D785" s="116"/>
      <c r="E785" s="116"/>
      <c r="F785" s="116"/>
      <c r="G785" s="116"/>
      <c r="H785" s="116"/>
      <c r="I785" s="116"/>
      <c r="J785" s="116"/>
    </row>
    <row r="786" spans="1:10" ht="12.75">
      <c r="A786" s="148"/>
      <c r="B786" s="116"/>
      <c r="C786" s="116"/>
      <c r="D786" s="116"/>
      <c r="E786" s="116"/>
      <c r="F786" s="116"/>
      <c r="G786" s="116"/>
      <c r="H786" s="116"/>
      <c r="I786" s="116"/>
      <c r="J786" s="116"/>
    </row>
    <row r="787" spans="1:10" ht="12.75">
      <c r="A787" s="148"/>
      <c r="B787" s="116"/>
      <c r="C787" s="116"/>
      <c r="D787" s="116"/>
      <c r="E787" s="116"/>
      <c r="F787" s="116"/>
      <c r="G787" s="116"/>
      <c r="H787" s="116"/>
      <c r="I787" s="116"/>
      <c r="J787" s="116"/>
    </row>
    <row r="788" spans="1:10" ht="12.75">
      <c r="A788" s="148"/>
      <c r="B788" s="116"/>
      <c r="C788" s="116"/>
      <c r="D788" s="116"/>
      <c r="E788" s="116"/>
      <c r="F788" s="116"/>
      <c r="G788" s="116"/>
      <c r="H788" s="116"/>
      <c r="I788" s="116"/>
      <c r="J788" s="116"/>
    </row>
    <row r="789" spans="1:10" ht="12.75">
      <c r="A789" s="148"/>
      <c r="B789" s="116"/>
      <c r="C789" s="116"/>
      <c r="D789" s="116"/>
      <c r="E789" s="116"/>
      <c r="F789" s="116"/>
      <c r="G789" s="116"/>
      <c r="H789" s="116"/>
      <c r="I789" s="116"/>
      <c r="J789" s="116"/>
    </row>
    <row r="790" spans="1:10" ht="12.75">
      <c r="A790" s="148"/>
      <c r="B790" s="116"/>
      <c r="C790" s="116"/>
      <c r="D790" s="116"/>
      <c r="E790" s="116"/>
      <c r="F790" s="116"/>
      <c r="G790" s="116"/>
      <c r="H790" s="116"/>
      <c r="I790" s="116"/>
      <c r="J790" s="116"/>
    </row>
    <row r="791" spans="1:10" ht="12.75">
      <c r="A791" s="148"/>
      <c r="B791" s="116"/>
      <c r="C791" s="116"/>
      <c r="D791" s="116"/>
      <c r="E791" s="116"/>
      <c r="F791" s="116"/>
      <c r="G791" s="116"/>
      <c r="H791" s="116"/>
      <c r="I791" s="116"/>
      <c r="J791" s="116"/>
    </row>
    <row r="792" spans="1:10" ht="12.75">
      <c r="A792" s="148"/>
      <c r="B792" s="116"/>
      <c r="C792" s="116"/>
      <c r="D792" s="116"/>
      <c r="E792" s="116"/>
      <c r="F792" s="116"/>
      <c r="G792" s="116"/>
      <c r="H792" s="116"/>
      <c r="I792" s="116"/>
      <c r="J792" s="116"/>
    </row>
    <row r="793" spans="1:10" ht="12.75">
      <c r="A793" s="148"/>
      <c r="B793" s="116"/>
      <c r="C793" s="116"/>
      <c r="D793" s="116"/>
      <c r="E793" s="116"/>
      <c r="F793" s="116"/>
      <c r="G793" s="116"/>
      <c r="H793" s="116"/>
      <c r="I793" s="116"/>
      <c r="J793" s="116"/>
    </row>
    <row r="794" spans="1:10" ht="12.75">
      <c r="A794" s="148"/>
      <c r="B794" s="116"/>
      <c r="C794" s="116"/>
      <c r="D794" s="116"/>
      <c r="E794" s="116"/>
      <c r="F794" s="116"/>
      <c r="G794" s="116"/>
      <c r="H794" s="116"/>
      <c r="I794" s="116"/>
      <c r="J794" s="116"/>
    </row>
    <row r="795" spans="1:10" ht="12.75">
      <c r="A795" s="148"/>
      <c r="B795" s="116"/>
      <c r="C795" s="116"/>
      <c r="D795" s="116"/>
      <c r="E795" s="116"/>
      <c r="F795" s="116"/>
      <c r="G795" s="116"/>
      <c r="H795" s="116"/>
      <c r="I795" s="116"/>
      <c r="J795" s="116"/>
    </row>
    <row r="796" spans="1:10" ht="12.75">
      <c r="A796" s="148"/>
      <c r="B796" s="116"/>
      <c r="C796" s="116"/>
      <c r="D796" s="116"/>
      <c r="E796" s="116"/>
      <c r="F796" s="116"/>
      <c r="G796" s="116"/>
      <c r="H796" s="116"/>
      <c r="I796" s="116"/>
      <c r="J796" s="116"/>
    </row>
    <row r="797" spans="1:10" ht="12.75">
      <c r="A797" s="148"/>
      <c r="B797" s="116"/>
      <c r="C797" s="116"/>
      <c r="D797" s="116"/>
      <c r="E797" s="116"/>
      <c r="F797" s="116"/>
      <c r="G797" s="116"/>
      <c r="H797" s="116"/>
      <c r="I797" s="116"/>
      <c r="J797" s="116"/>
    </row>
    <row r="798" spans="1:10" ht="12.75">
      <c r="A798" s="148"/>
      <c r="B798" s="116"/>
      <c r="C798" s="116"/>
      <c r="D798" s="116"/>
      <c r="E798" s="116"/>
      <c r="F798" s="116"/>
      <c r="G798" s="116"/>
      <c r="H798" s="116"/>
      <c r="I798" s="116"/>
      <c r="J798" s="116"/>
    </row>
    <row r="799" spans="1:10" ht="12.75">
      <c r="A799" s="148"/>
      <c r="B799" s="116"/>
      <c r="C799" s="116"/>
      <c r="D799" s="116"/>
      <c r="E799" s="116"/>
      <c r="F799" s="116"/>
      <c r="G799" s="116"/>
      <c r="H799" s="116"/>
      <c r="I799" s="116"/>
      <c r="J799" s="116"/>
    </row>
    <row r="800" spans="1:10" ht="12.75">
      <c r="A800" s="148"/>
      <c r="B800" s="116"/>
      <c r="C800" s="116"/>
      <c r="D800" s="116"/>
      <c r="E800" s="116"/>
      <c r="F800" s="116"/>
      <c r="G800" s="116"/>
      <c r="H800" s="116"/>
      <c r="I800" s="116"/>
      <c r="J800" s="116"/>
    </row>
    <row r="801" spans="1:10" ht="12.75">
      <c r="A801" s="148"/>
      <c r="B801" s="116"/>
      <c r="C801" s="116"/>
      <c r="D801" s="116"/>
      <c r="E801" s="116"/>
      <c r="F801" s="116"/>
      <c r="G801" s="116"/>
      <c r="H801" s="116"/>
      <c r="I801" s="116"/>
      <c r="J801" s="116"/>
    </row>
    <row r="802" spans="1:10" ht="12.75">
      <c r="A802" s="148"/>
      <c r="B802" s="116"/>
      <c r="C802" s="116"/>
      <c r="D802" s="116"/>
      <c r="E802" s="116"/>
      <c r="F802" s="116"/>
      <c r="G802" s="116"/>
      <c r="H802" s="116"/>
      <c r="I802" s="116"/>
      <c r="J802" s="116"/>
    </row>
    <row r="803" spans="1:10" ht="12.75">
      <c r="A803" s="148"/>
      <c r="B803" s="116"/>
      <c r="C803" s="116"/>
      <c r="D803" s="116"/>
      <c r="E803" s="116"/>
      <c r="F803" s="116"/>
      <c r="G803" s="116"/>
      <c r="H803" s="116"/>
      <c r="I803" s="116"/>
      <c r="J803" s="116"/>
    </row>
    <row r="804" spans="1:10" ht="12.75">
      <c r="A804" s="148"/>
      <c r="B804" s="116"/>
      <c r="C804" s="116"/>
      <c r="D804" s="116"/>
      <c r="E804" s="116"/>
      <c r="F804" s="116"/>
      <c r="G804" s="116"/>
      <c r="H804" s="116"/>
      <c r="I804" s="116"/>
      <c r="J804" s="116"/>
    </row>
    <row r="805" spans="1:10" ht="12.75">
      <c r="A805" s="148"/>
      <c r="B805" s="116"/>
      <c r="C805" s="116"/>
      <c r="D805" s="116"/>
      <c r="E805" s="116"/>
      <c r="F805" s="116"/>
      <c r="G805" s="116"/>
      <c r="H805" s="116"/>
      <c r="I805" s="116"/>
      <c r="J805" s="116"/>
    </row>
    <row r="806" spans="1:10" ht="12.75">
      <c r="A806" s="148"/>
      <c r="B806" s="116"/>
      <c r="C806" s="116"/>
      <c r="D806" s="116"/>
      <c r="E806" s="116"/>
      <c r="F806" s="116"/>
      <c r="G806" s="116"/>
      <c r="H806" s="116"/>
      <c r="I806" s="116"/>
      <c r="J806" s="116"/>
    </row>
    <row r="807" spans="1:10" ht="12.75">
      <c r="A807" s="148"/>
      <c r="B807" s="116"/>
      <c r="C807" s="116"/>
      <c r="D807" s="116"/>
      <c r="E807" s="116"/>
      <c r="F807" s="116"/>
      <c r="G807" s="116"/>
      <c r="H807" s="116"/>
      <c r="I807" s="116"/>
      <c r="J807" s="116"/>
    </row>
    <row r="808" spans="1:10" ht="12.75">
      <c r="A808" s="148"/>
      <c r="B808" s="116"/>
      <c r="C808" s="116"/>
      <c r="D808" s="116"/>
      <c r="E808" s="116"/>
      <c r="F808" s="116"/>
      <c r="G808" s="116"/>
      <c r="H808" s="116"/>
      <c r="I808" s="116"/>
      <c r="J808" s="116"/>
    </row>
    <row r="809" spans="1:10" ht="12.75">
      <c r="A809" s="148"/>
      <c r="B809" s="116"/>
      <c r="C809" s="116"/>
      <c r="D809" s="116"/>
      <c r="E809" s="116"/>
      <c r="F809" s="116"/>
      <c r="G809" s="116"/>
      <c r="H809" s="116"/>
      <c r="I809" s="116"/>
      <c r="J809" s="116"/>
    </row>
    <row r="810" spans="1:10" ht="12.75">
      <c r="A810" s="148"/>
      <c r="B810" s="116"/>
      <c r="C810" s="116"/>
      <c r="D810" s="116"/>
      <c r="E810" s="116"/>
      <c r="F810" s="116"/>
      <c r="G810" s="116"/>
      <c r="H810" s="116"/>
      <c r="I810" s="116"/>
      <c r="J810" s="116"/>
    </row>
    <row r="811" spans="1:10" ht="12.75">
      <c r="A811" s="148"/>
      <c r="B811" s="116"/>
      <c r="C811" s="116"/>
      <c r="D811" s="116"/>
      <c r="E811" s="116"/>
      <c r="F811" s="116"/>
      <c r="G811" s="116"/>
      <c r="H811" s="116"/>
      <c r="I811" s="116"/>
      <c r="J811" s="116"/>
    </row>
    <row r="812" spans="1:10" ht="12.75">
      <c r="A812" s="148"/>
      <c r="B812" s="116"/>
      <c r="C812" s="116"/>
      <c r="D812" s="116"/>
      <c r="E812" s="116"/>
      <c r="F812" s="116"/>
      <c r="G812" s="116"/>
      <c r="H812" s="116"/>
      <c r="I812" s="116"/>
      <c r="J812" s="116"/>
    </row>
    <row r="813" spans="1:10" ht="12.75">
      <c r="A813" s="148"/>
      <c r="B813" s="116"/>
      <c r="C813" s="116"/>
      <c r="D813" s="116"/>
      <c r="E813" s="116"/>
      <c r="F813" s="116"/>
      <c r="G813" s="116"/>
      <c r="H813" s="116"/>
      <c r="I813" s="116"/>
      <c r="J813" s="116"/>
    </row>
    <row r="814" spans="1:10" ht="12.75">
      <c r="A814" s="148"/>
      <c r="B814" s="116"/>
      <c r="C814" s="116"/>
      <c r="D814" s="116"/>
      <c r="E814" s="116"/>
      <c r="F814" s="116"/>
      <c r="G814" s="116"/>
      <c r="H814" s="116"/>
      <c r="I814" s="116"/>
      <c r="J814" s="116"/>
    </row>
    <row r="815" spans="1:10" ht="12.75">
      <c r="A815" s="148"/>
      <c r="B815" s="116"/>
      <c r="C815" s="116"/>
      <c r="D815" s="116"/>
      <c r="E815" s="116"/>
      <c r="F815" s="116"/>
      <c r="G815" s="116"/>
      <c r="H815" s="116"/>
      <c r="I815" s="116"/>
      <c r="J815" s="116"/>
    </row>
    <row r="816" spans="1:10" ht="12.75">
      <c r="A816" s="148"/>
      <c r="B816" s="116"/>
      <c r="C816" s="116"/>
      <c r="D816" s="116"/>
      <c r="E816" s="116"/>
      <c r="F816" s="116"/>
      <c r="G816" s="116"/>
      <c r="H816" s="116"/>
      <c r="I816" s="116"/>
      <c r="J816" s="116"/>
    </row>
    <row r="817" spans="1:10" ht="12.75">
      <c r="A817" s="148"/>
      <c r="B817" s="116"/>
      <c r="C817" s="116"/>
      <c r="D817" s="116"/>
      <c r="E817" s="116"/>
      <c r="F817" s="116"/>
      <c r="G817" s="116"/>
      <c r="H817" s="116"/>
      <c r="I817" s="116"/>
      <c r="J817" s="116"/>
    </row>
    <row r="818" spans="1:10" ht="12.75">
      <c r="A818" s="148"/>
      <c r="B818" s="116"/>
      <c r="C818" s="116"/>
      <c r="D818" s="116"/>
      <c r="E818" s="116"/>
      <c r="F818" s="116"/>
      <c r="G818" s="116"/>
      <c r="H818" s="116"/>
      <c r="I818" s="116"/>
      <c r="J818" s="116"/>
    </row>
    <row r="819" spans="1:10" ht="12.75">
      <c r="A819" s="148"/>
      <c r="B819" s="116"/>
      <c r="C819" s="116"/>
      <c r="D819" s="116"/>
      <c r="E819" s="116"/>
      <c r="F819" s="116"/>
      <c r="G819" s="116"/>
      <c r="H819" s="116"/>
      <c r="I819" s="116"/>
      <c r="J819" s="116"/>
    </row>
    <row r="820" spans="1:10" ht="12.75">
      <c r="A820" s="148"/>
      <c r="B820" s="116"/>
      <c r="C820" s="116"/>
      <c r="D820" s="116"/>
      <c r="E820" s="116"/>
      <c r="F820" s="116"/>
      <c r="G820" s="116"/>
      <c r="H820" s="116"/>
      <c r="I820" s="116"/>
      <c r="J820" s="116"/>
    </row>
    <row r="821" spans="1:10" ht="12.75">
      <c r="A821" s="148"/>
      <c r="B821" s="116"/>
      <c r="C821" s="116"/>
      <c r="D821" s="116"/>
      <c r="E821" s="116"/>
      <c r="F821" s="116"/>
      <c r="G821" s="116"/>
      <c r="H821" s="116"/>
      <c r="I821" s="116"/>
      <c r="J821" s="116"/>
    </row>
    <row r="822" spans="1:10" ht="12.75">
      <c r="A822" s="148"/>
      <c r="B822" s="116"/>
      <c r="C822" s="116"/>
      <c r="D822" s="116"/>
      <c r="E822" s="116"/>
      <c r="F822" s="116"/>
      <c r="G822" s="116"/>
      <c r="H822" s="116"/>
      <c r="I822" s="116"/>
      <c r="J822" s="116"/>
    </row>
    <row r="823" spans="1:10" ht="12.75">
      <c r="A823" s="148"/>
      <c r="B823" s="116"/>
      <c r="C823" s="116"/>
      <c r="D823" s="116"/>
      <c r="E823" s="116"/>
      <c r="F823" s="116"/>
      <c r="G823" s="116"/>
      <c r="H823" s="116"/>
      <c r="I823" s="116"/>
      <c r="J823" s="116"/>
    </row>
    <row r="824" spans="1:10" ht="12.75">
      <c r="A824" s="148"/>
      <c r="B824" s="116"/>
      <c r="C824" s="116"/>
      <c r="D824" s="116"/>
      <c r="E824" s="116"/>
      <c r="F824" s="116"/>
      <c r="G824" s="116"/>
      <c r="H824" s="116"/>
      <c r="I824" s="116"/>
      <c r="J824" s="116"/>
    </row>
    <row r="825" spans="1:10" ht="12.75">
      <c r="A825" s="148"/>
      <c r="B825" s="116"/>
      <c r="C825" s="116"/>
      <c r="D825" s="116"/>
      <c r="E825" s="116"/>
      <c r="F825" s="116"/>
      <c r="G825" s="116"/>
      <c r="H825" s="116"/>
      <c r="I825" s="116"/>
      <c r="J825" s="116"/>
    </row>
    <row r="826" spans="1:10" ht="12.75">
      <c r="A826" s="148"/>
      <c r="B826" s="116"/>
      <c r="C826" s="116"/>
      <c r="D826" s="116"/>
      <c r="E826" s="116"/>
      <c r="F826" s="116"/>
      <c r="G826" s="116"/>
      <c r="H826" s="116"/>
      <c r="I826" s="116"/>
      <c r="J826" s="116"/>
    </row>
    <row r="827" spans="1:10" ht="12.75">
      <c r="A827" s="148"/>
      <c r="B827" s="116"/>
      <c r="C827" s="116"/>
      <c r="D827" s="116"/>
      <c r="E827" s="116"/>
      <c r="F827" s="116"/>
      <c r="G827" s="116"/>
      <c r="H827" s="116"/>
      <c r="I827" s="116"/>
      <c r="J827" s="116"/>
    </row>
    <row r="828" spans="1:10" ht="12.75">
      <c r="A828" s="148"/>
      <c r="B828" s="116"/>
      <c r="C828" s="116"/>
      <c r="D828" s="116"/>
      <c r="E828" s="116"/>
      <c r="F828" s="116"/>
      <c r="G828" s="116"/>
      <c r="H828" s="116"/>
      <c r="I828" s="116"/>
      <c r="J828" s="116"/>
    </row>
    <row r="829" spans="1:10" ht="12.75">
      <c r="A829" s="148"/>
      <c r="B829" s="116"/>
      <c r="C829" s="116"/>
      <c r="D829" s="116"/>
      <c r="E829" s="116"/>
      <c r="F829" s="116"/>
      <c r="G829" s="116"/>
      <c r="H829" s="116"/>
      <c r="I829" s="116"/>
      <c r="J829" s="116"/>
    </row>
    <row r="830" spans="1:10" ht="12.75">
      <c r="A830" s="148"/>
      <c r="B830" s="116"/>
      <c r="C830" s="116"/>
      <c r="D830" s="116"/>
      <c r="E830" s="116"/>
      <c r="F830" s="116"/>
      <c r="G830" s="116"/>
      <c r="H830" s="116"/>
      <c r="I830" s="116"/>
      <c r="J830" s="116"/>
    </row>
    <row r="831" spans="1:10" ht="12.75">
      <c r="A831" s="148"/>
      <c r="B831" s="116"/>
      <c r="C831" s="116"/>
      <c r="D831" s="116"/>
      <c r="E831" s="116"/>
      <c r="F831" s="116"/>
      <c r="G831" s="116"/>
      <c r="H831" s="116"/>
      <c r="I831" s="116"/>
      <c r="J831" s="116"/>
    </row>
    <row r="832" spans="1:10" ht="12.75">
      <c r="A832" s="148"/>
      <c r="B832" s="116"/>
      <c r="C832" s="116"/>
      <c r="D832" s="116"/>
      <c r="E832" s="116"/>
      <c r="F832" s="116"/>
      <c r="G832" s="116"/>
      <c r="H832" s="116"/>
      <c r="I832" s="116"/>
      <c r="J832" s="116"/>
    </row>
    <row r="833" spans="1:10" ht="12.75">
      <c r="A833" s="148"/>
      <c r="B833" s="116"/>
      <c r="C833" s="116"/>
      <c r="D833" s="116"/>
      <c r="E833" s="116"/>
      <c r="F833" s="116"/>
      <c r="G833" s="116"/>
      <c r="H833" s="116"/>
      <c r="I833" s="116"/>
      <c r="J833" s="116"/>
    </row>
    <row r="834" spans="1:10" ht="12.75">
      <c r="A834" s="148"/>
      <c r="B834" s="116"/>
      <c r="C834" s="116"/>
      <c r="D834" s="116"/>
      <c r="E834" s="116"/>
      <c r="F834" s="116"/>
      <c r="G834" s="116"/>
      <c r="H834" s="116"/>
      <c r="I834" s="116"/>
      <c r="J834" s="116"/>
    </row>
    <row r="835" spans="1:10" ht="12.75">
      <c r="A835" s="148"/>
      <c r="B835" s="116"/>
      <c r="C835" s="116"/>
      <c r="D835" s="116"/>
      <c r="E835" s="116"/>
      <c r="F835" s="116"/>
      <c r="G835" s="116"/>
      <c r="H835" s="116"/>
      <c r="I835" s="116"/>
      <c r="J835" s="116"/>
    </row>
    <row r="836" spans="1:10" ht="12.75">
      <c r="A836" s="148"/>
      <c r="B836" s="116"/>
      <c r="C836" s="116"/>
      <c r="D836" s="116"/>
      <c r="E836" s="116"/>
      <c r="F836" s="116"/>
      <c r="G836" s="116"/>
      <c r="H836" s="116"/>
      <c r="I836" s="116"/>
      <c r="J836" s="116"/>
    </row>
    <row r="837" spans="1:10" ht="12.75">
      <c r="A837" s="148"/>
      <c r="B837" s="116"/>
      <c r="C837" s="116"/>
      <c r="D837" s="116"/>
      <c r="E837" s="116"/>
      <c r="F837" s="116"/>
      <c r="G837" s="116"/>
      <c r="H837" s="116"/>
      <c r="I837" s="116"/>
      <c r="J837" s="116"/>
    </row>
    <row r="838" spans="1:10" ht="12.75">
      <c r="A838" s="148"/>
      <c r="B838" s="116"/>
      <c r="C838" s="116"/>
      <c r="D838" s="116"/>
      <c r="E838" s="116"/>
      <c r="F838" s="116"/>
      <c r="G838" s="116"/>
      <c r="H838" s="116"/>
      <c r="I838" s="116"/>
      <c r="J838" s="116"/>
    </row>
    <row r="839" spans="1:10" ht="12.75">
      <c r="A839" s="148"/>
      <c r="B839" s="116"/>
      <c r="C839" s="116"/>
      <c r="D839" s="116"/>
      <c r="E839" s="116"/>
      <c r="F839" s="116"/>
      <c r="G839" s="116"/>
      <c r="H839" s="116"/>
      <c r="I839" s="116"/>
      <c r="J839" s="116"/>
    </row>
    <row r="840" spans="1:10" ht="12.75">
      <c r="A840" s="148"/>
      <c r="B840" s="116"/>
      <c r="C840" s="116"/>
      <c r="D840" s="116"/>
      <c r="E840" s="116"/>
      <c r="F840" s="116"/>
      <c r="G840" s="116"/>
      <c r="H840" s="116"/>
      <c r="I840" s="116"/>
      <c r="J840" s="116"/>
    </row>
    <row r="841" spans="1:10" ht="12.75">
      <c r="A841" s="148"/>
      <c r="B841" s="116"/>
      <c r="C841" s="116"/>
      <c r="D841" s="116"/>
      <c r="E841" s="116"/>
      <c r="F841" s="116"/>
      <c r="G841" s="116"/>
      <c r="H841" s="116"/>
      <c r="I841" s="116"/>
      <c r="J841" s="116"/>
    </row>
    <row r="842" spans="1:10" ht="12.75">
      <c r="A842" s="148"/>
      <c r="B842" s="116"/>
      <c r="C842" s="116"/>
      <c r="D842" s="116"/>
      <c r="E842" s="116"/>
      <c r="F842" s="116"/>
      <c r="G842" s="116"/>
      <c r="H842" s="116"/>
      <c r="I842" s="116"/>
      <c r="J842" s="116"/>
    </row>
    <row r="843" spans="1:10" ht="12.75">
      <c r="A843" s="148"/>
      <c r="B843" s="116"/>
      <c r="C843" s="116"/>
      <c r="D843" s="116"/>
      <c r="E843" s="116"/>
      <c r="F843" s="116"/>
      <c r="G843" s="116"/>
      <c r="H843" s="116"/>
      <c r="I843" s="116"/>
      <c r="J843" s="116"/>
    </row>
    <row r="844" spans="1:10" ht="12.75">
      <c r="A844" s="148"/>
      <c r="B844" s="116"/>
      <c r="C844" s="116"/>
      <c r="D844" s="116"/>
      <c r="E844" s="116"/>
      <c r="F844" s="116"/>
      <c r="G844" s="116"/>
      <c r="H844" s="116"/>
      <c r="I844" s="116"/>
      <c r="J844" s="116"/>
    </row>
    <row r="845" spans="1:10" ht="12.75">
      <c r="A845" s="148"/>
      <c r="B845" s="116"/>
      <c r="C845" s="116"/>
      <c r="D845" s="116"/>
      <c r="E845" s="116"/>
      <c r="F845" s="116"/>
      <c r="G845" s="116"/>
      <c r="H845" s="116"/>
      <c r="I845" s="116"/>
      <c r="J845" s="116"/>
    </row>
    <row r="846" spans="1:10" ht="12.75">
      <c r="A846" s="148"/>
      <c r="B846" s="116"/>
      <c r="C846" s="116"/>
      <c r="D846" s="116"/>
      <c r="E846" s="116"/>
      <c r="F846" s="116"/>
      <c r="G846" s="116"/>
      <c r="H846" s="116"/>
      <c r="I846" s="116"/>
      <c r="J846" s="116"/>
    </row>
    <row r="847" spans="1:10" ht="12.75">
      <c r="A847" s="148"/>
      <c r="B847" s="116"/>
      <c r="C847" s="116"/>
      <c r="D847" s="116"/>
      <c r="E847" s="116"/>
      <c r="F847" s="116"/>
      <c r="G847" s="116"/>
      <c r="H847" s="116"/>
      <c r="I847" s="116"/>
      <c r="J847" s="116"/>
    </row>
    <row r="848" spans="1:10" ht="12.75">
      <c r="A848" s="148"/>
      <c r="B848" s="116"/>
      <c r="C848" s="116"/>
      <c r="D848" s="116"/>
      <c r="E848" s="116"/>
      <c r="F848" s="116"/>
      <c r="G848" s="116"/>
      <c r="H848" s="116"/>
      <c r="I848" s="116"/>
      <c r="J848" s="116"/>
    </row>
    <row r="849" spans="1:10" ht="12.75">
      <c r="A849" s="148"/>
      <c r="B849" s="116"/>
      <c r="C849" s="116"/>
      <c r="D849" s="116"/>
      <c r="E849" s="116"/>
      <c r="F849" s="116"/>
      <c r="G849" s="116"/>
      <c r="H849" s="116"/>
      <c r="I849" s="116"/>
      <c r="J849" s="116"/>
    </row>
    <row r="850" spans="1:10" ht="12.75">
      <c r="A850" s="148"/>
      <c r="B850" s="116"/>
      <c r="C850" s="116"/>
      <c r="D850" s="116"/>
      <c r="E850" s="116"/>
      <c r="F850" s="116"/>
      <c r="G850" s="116"/>
      <c r="H850" s="116"/>
      <c r="I850" s="116"/>
      <c r="J850" s="116"/>
    </row>
    <row r="851" spans="1:10" ht="12.75">
      <c r="A851" s="148"/>
      <c r="B851" s="116"/>
      <c r="C851" s="116"/>
      <c r="D851" s="116"/>
      <c r="E851" s="116"/>
      <c r="F851" s="116"/>
      <c r="G851" s="116"/>
      <c r="H851" s="116"/>
      <c r="I851" s="116"/>
      <c r="J851" s="116"/>
    </row>
    <row r="852" spans="1:10" ht="12.75">
      <c r="A852" s="148"/>
      <c r="B852" s="116"/>
      <c r="C852" s="116"/>
      <c r="D852" s="116"/>
      <c r="E852" s="116"/>
      <c r="F852" s="116"/>
      <c r="G852" s="116"/>
      <c r="H852" s="116"/>
      <c r="I852" s="116"/>
      <c r="J852" s="116"/>
    </row>
    <row r="853" spans="1:10" ht="12.75">
      <c r="A853" s="148"/>
      <c r="B853" s="116"/>
      <c r="C853" s="116"/>
      <c r="D853" s="116"/>
      <c r="E853" s="116"/>
      <c r="F853" s="116"/>
      <c r="G853" s="116"/>
      <c r="H853" s="116"/>
      <c r="I853" s="116"/>
      <c r="J853" s="116"/>
    </row>
    <row r="854" spans="1:10" ht="12.75">
      <c r="A854" s="148"/>
      <c r="B854" s="116"/>
      <c r="C854" s="116"/>
      <c r="D854" s="116"/>
      <c r="E854" s="116"/>
      <c r="F854" s="116"/>
      <c r="G854" s="116"/>
      <c r="H854" s="116"/>
      <c r="I854" s="116"/>
      <c r="J854" s="116"/>
    </row>
    <row r="855" spans="1:10" ht="12.75">
      <c r="A855" s="148"/>
      <c r="B855" s="116"/>
      <c r="C855" s="116"/>
      <c r="D855" s="116"/>
      <c r="E855" s="116"/>
      <c r="F855" s="116"/>
      <c r="G855" s="116"/>
      <c r="H855" s="116"/>
      <c r="I855" s="116"/>
      <c r="J855" s="116"/>
    </row>
    <row r="856" spans="1:10" ht="12.75">
      <c r="A856" s="148"/>
      <c r="B856" s="116"/>
      <c r="C856" s="116"/>
      <c r="D856" s="116"/>
      <c r="E856" s="116"/>
      <c r="F856" s="116"/>
      <c r="G856" s="116"/>
      <c r="H856" s="116"/>
      <c r="I856" s="116"/>
      <c r="J856" s="116"/>
    </row>
    <row r="857" spans="1:10" ht="12.75">
      <c r="A857" s="148"/>
      <c r="B857" s="116"/>
      <c r="C857" s="116"/>
      <c r="D857" s="116"/>
      <c r="E857" s="116"/>
      <c r="F857" s="116"/>
      <c r="G857" s="116"/>
      <c r="H857" s="116"/>
      <c r="I857" s="116"/>
      <c r="J857" s="116"/>
    </row>
    <row r="858" spans="1:10" ht="12.75">
      <c r="A858" s="148"/>
      <c r="B858" s="116"/>
      <c r="C858" s="116"/>
      <c r="D858" s="116"/>
      <c r="E858" s="116"/>
      <c r="F858" s="116"/>
      <c r="G858" s="116"/>
      <c r="H858" s="116"/>
      <c r="I858" s="116"/>
      <c r="J858" s="116"/>
    </row>
    <row r="859" spans="1:10" ht="12.75">
      <c r="A859" s="148"/>
      <c r="B859" s="116"/>
      <c r="C859" s="116"/>
      <c r="D859" s="116"/>
      <c r="E859" s="116"/>
      <c r="F859" s="116"/>
      <c r="G859" s="116"/>
      <c r="H859" s="116"/>
      <c r="I859" s="116"/>
      <c r="J859" s="116"/>
    </row>
    <row r="860" spans="1:10" ht="12.75">
      <c r="A860" s="148"/>
      <c r="B860" s="116"/>
      <c r="C860" s="116"/>
      <c r="D860" s="116"/>
      <c r="E860" s="116"/>
      <c r="F860" s="116"/>
      <c r="G860" s="116"/>
      <c r="H860" s="116"/>
      <c r="I860" s="116"/>
      <c r="J860" s="116"/>
    </row>
    <row r="861" spans="1:10" ht="12.75">
      <c r="A861" s="148"/>
      <c r="B861" s="116"/>
      <c r="C861" s="116"/>
      <c r="D861" s="116"/>
      <c r="E861" s="116"/>
      <c r="F861" s="116"/>
      <c r="G861" s="116"/>
      <c r="H861" s="116"/>
      <c r="I861" s="116"/>
      <c r="J861" s="116"/>
    </row>
    <row r="862" spans="1:10" ht="12.75">
      <c r="A862" s="148"/>
      <c r="B862" s="116"/>
      <c r="C862" s="116"/>
      <c r="D862" s="116"/>
      <c r="E862" s="116"/>
      <c r="F862" s="116"/>
      <c r="G862" s="116"/>
      <c r="H862" s="116"/>
      <c r="I862" s="116"/>
      <c r="J862" s="116"/>
    </row>
    <row r="863" spans="1:10" ht="12.75">
      <c r="A863" s="148"/>
      <c r="B863" s="116"/>
      <c r="C863" s="116"/>
      <c r="D863" s="116"/>
      <c r="E863" s="116"/>
      <c r="F863" s="116"/>
      <c r="G863" s="116"/>
      <c r="H863" s="116"/>
      <c r="I863" s="116"/>
      <c r="J863" s="116"/>
    </row>
    <row r="864" spans="1:10" ht="12.75">
      <c r="A864" s="148"/>
      <c r="B864" s="116"/>
      <c r="C864" s="116"/>
      <c r="D864" s="116"/>
      <c r="E864" s="116"/>
      <c r="F864" s="116"/>
      <c r="G864" s="116"/>
      <c r="H864" s="116"/>
      <c r="I864" s="116"/>
      <c r="J864" s="116"/>
    </row>
    <row r="865" spans="1:10" ht="12.75">
      <c r="A865" s="148"/>
      <c r="B865" s="116"/>
      <c r="C865" s="116"/>
      <c r="D865" s="116"/>
      <c r="E865" s="116"/>
      <c r="F865" s="116"/>
      <c r="G865" s="116"/>
      <c r="H865" s="116"/>
      <c r="I865" s="116"/>
      <c r="J865" s="116"/>
    </row>
    <row r="866" spans="1:10" ht="12.75">
      <c r="A866" s="148"/>
      <c r="B866" s="116"/>
      <c r="C866" s="116"/>
      <c r="D866" s="116"/>
      <c r="E866" s="116"/>
      <c r="F866" s="116"/>
      <c r="G866" s="116"/>
      <c r="H866" s="116"/>
      <c r="I866" s="116"/>
      <c r="J866" s="116"/>
    </row>
    <row r="867" spans="1:10" ht="12.75">
      <c r="A867" s="148"/>
      <c r="B867" s="116"/>
      <c r="C867" s="116"/>
      <c r="D867" s="116"/>
      <c r="E867" s="116"/>
      <c r="F867" s="116"/>
      <c r="G867" s="116"/>
      <c r="H867" s="116"/>
      <c r="I867" s="116"/>
      <c r="J867" s="116"/>
    </row>
    <row r="868" spans="1:10" ht="12.75">
      <c r="A868" s="148"/>
      <c r="B868" s="116"/>
      <c r="C868" s="116"/>
      <c r="D868" s="116"/>
      <c r="E868" s="116"/>
      <c r="F868" s="116"/>
      <c r="G868" s="116"/>
      <c r="H868" s="116"/>
      <c r="I868" s="116"/>
      <c r="J868" s="116"/>
    </row>
    <row r="869" spans="1:10" ht="12.75">
      <c r="A869" s="148"/>
      <c r="B869" s="116"/>
      <c r="C869" s="116"/>
      <c r="D869" s="116"/>
      <c r="E869" s="116"/>
      <c r="F869" s="116"/>
      <c r="G869" s="116"/>
      <c r="H869" s="116"/>
      <c r="I869" s="116"/>
      <c r="J869" s="116"/>
    </row>
    <row r="870" spans="1:10" ht="12.75">
      <c r="A870" s="148"/>
      <c r="B870" s="116"/>
      <c r="C870" s="116"/>
      <c r="D870" s="116"/>
      <c r="E870" s="116"/>
      <c r="F870" s="116"/>
      <c r="G870" s="116"/>
      <c r="H870" s="116"/>
      <c r="I870" s="116"/>
      <c r="J870" s="116"/>
    </row>
    <row r="871" spans="1:10" ht="12.75">
      <c r="A871" s="148"/>
      <c r="B871" s="116"/>
      <c r="C871" s="116"/>
      <c r="D871" s="116"/>
      <c r="E871" s="116"/>
      <c r="F871" s="116"/>
      <c r="G871" s="116"/>
      <c r="H871" s="116"/>
      <c r="I871" s="116"/>
      <c r="J871" s="116"/>
    </row>
    <row r="872" spans="1:10" ht="12.75">
      <c r="A872" s="148"/>
      <c r="B872" s="116"/>
      <c r="C872" s="116"/>
      <c r="D872" s="116"/>
      <c r="E872" s="116"/>
      <c r="F872" s="116"/>
      <c r="G872" s="116"/>
      <c r="H872" s="116"/>
      <c r="I872" s="116"/>
      <c r="J872" s="116"/>
    </row>
    <row r="873" spans="1:10" ht="12.75">
      <c r="A873" s="148"/>
      <c r="B873" s="116"/>
      <c r="C873" s="116"/>
      <c r="D873" s="116"/>
      <c r="E873" s="116"/>
      <c r="F873" s="116"/>
      <c r="G873" s="116"/>
      <c r="H873" s="116"/>
      <c r="I873" s="116"/>
      <c r="J873" s="116"/>
    </row>
    <row r="874" spans="1:10" ht="12.75">
      <c r="A874" s="148"/>
      <c r="B874" s="116"/>
      <c r="C874" s="116"/>
      <c r="D874" s="116"/>
      <c r="E874" s="116"/>
      <c r="F874" s="116"/>
      <c r="G874" s="116"/>
      <c r="H874" s="116"/>
      <c r="I874" s="116"/>
      <c r="J874" s="116"/>
    </row>
    <row r="875" spans="1:10" ht="12.75">
      <c r="A875" s="148"/>
      <c r="B875" s="116"/>
      <c r="C875" s="116"/>
      <c r="D875" s="116"/>
      <c r="E875" s="116"/>
      <c r="F875" s="116"/>
      <c r="G875" s="116"/>
      <c r="H875" s="116"/>
      <c r="I875" s="116"/>
      <c r="J875" s="116"/>
    </row>
    <row r="876" spans="1:10" ht="12.75">
      <c r="A876" s="148"/>
      <c r="B876" s="116"/>
      <c r="C876" s="116"/>
      <c r="D876" s="116"/>
      <c r="E876" s="116"/>
      <c r="F876" s="116"/>
      <c r="G876" s="116"/>
      <c r="H876" s="116"/>
      <c r="I876" s="116"/>
      <c r="J876" s="116"/>
    </row>
    <row r="877" spans="1:10" ht="12.75">
      <c r="A877" s="148"/>
      <c r="B877" s="116"/>
      <c r="C877" s="116"/>
      <c r="D877" s="116"/>
      <c r="E877" s="116"/>
      <c r="F877" s="116"/>
      <c r="G877" s="116"/>
      <c r="H877" s="116"/>
      <c r="I877" s="116"/>
      <c r="J877" s="116"/>
    </row>
    <row r="878" spans="1:10" ht="12.75">
      <c r="A878" s="148"/>
      <c r="B878" s="116"/>
      <c r="C878" s="116"/>
      <c r="D878" s="116"/>
      <c r="E878" s="116"/>
      <c r="F878" s="116"/>
      <c r="G878" s="116"/>
      <c r="H878" s="116"/>
      <c r="I878" s="116"/>
      <c r="J878" s="116"/>
    </row>
    <row r="879" spans="1:10" ht="12.75">
      <c r="A879" s="148"/>
      <c r="B879" s="116"/>
      <c r="C879" s="116"/>
      <c r="D879" s="116"/>
      <c r="E879" s="116"/>
      <c r="F879" s="116"/>
      <c r="G879" s="116"/>
      <c r="H879" s="116"/>
      <c r="I879" s="116"/>
      <c r="J879" s="116"/>
    </row>
    <row r="880" spans="1:10" ht="12.75">
      <c r="A880" s="148"/>
      <c r="B880" s="116"/>
      <c r="C880" s="116"/>
      <c r="D880" s="116"/>
      <c r="E880" s="116"/>
      <c r="F880" s="116"/>
      <c r="G880" s="116"/>
      <c r="H880" s="116"/>
      <c r="I880" s="116"/>
      <c r="J880" s="116"/>
    </row>
    <row r="881" spans="1:10" ht="12.75">
      <c r="A881" s="148"/>
      <c r="B881" s="116"/>
      <c r="C881" s="116"/>
      <c r="D881" s="116"/>
      <c r="E881" s="116"/>
      <c r="F881" s="116"/>
      <c r="G881" s="116"/>
      <c r="H881" s="116"/>
      <c r="I881" s="116"/>
      <c r="J881" s="116"/>
    </row>
    <row r="882" spans="1:10" ht="12.75">
      <c r="A882" s="148"/>
      <c r="B882" s="116"/>
      <c r="C882" s="116"/>
      <c r="D882" s="116"/>
      <c r="E882" s="116"/>
      <c r="F882" s="116"/>
      <c r="G882" s="116"/>
      <c r="H882" s="116"/>
      <c r="I882" s="116"/>
      <c r="J882" s="116"/>
    </row>
    <row r="883" spans="1:10" ht="12.75">
      <c r="A883" s="148"/>
      <c r="B883" s="116"/>
      <c r="C883" s="116"/>
      <c r="D883" s="116"/>
      <c r="E883" s="116"/>
      <c r="F883" s="116"/>
      <c r="G883" s="116"/>
      <c r="H883" s="116"/>
      <c r="I883" s="116"/>
      <c r="J883" s="116"/>
    </row>
    <row r="884" spans="1:10" ht="12.75">
      <c r="A884" s="148"/>
      <c r="B884" s="116"/>
      <c r="C884" s="116"/>
      <c r="D884" s="116"/>
      <c r="E884" s="116"/>
      <c r="F884" s="116"/>
      <c r="G884" s="116"/>
      <c r="H884" s="116"/>
      <c r="I884" s="116"/>
      <c r="J884" s="116"/>
    </row>
    <row r="885" spans="1:10" ht="12.75">
      <c r="A885" s="148"/>
      <c r="B885" s="116"/>
      <c r="C885" s="116"/>
      <c r="D885" s="116"/>
      <c r="E885" s="116"/>
      <c r="F885" s="116"/>
      <c r="G885" s="116"/>
      <c r="H885" s="116"/>
      <c r="I885" s="116"/>
      <c r="J885" s="116"/>
    </row>
    <row r="886" spans="1:10" ht="12.75">
      <c r="A886" s="148"/>
      <c r="B886" s="116"/>
      <c r="C886" s="116"/>
      <c r="D886" s="116"/>
      <c r="E886" s="116"/>
      <c r="F886" s="116"/>
      <c r="G886" s="116"/>
      <c r="H886" s="116"/>
      <c r="I886" s="116"/>
      <c r="J886" s="116"/>
    </row>
    <row r="887" spans="1:10" ht="12.75">
      <c r="A887" s="148"/>
      <c r="B887" s="116"/>
      <c r="C887" s="116"/>
      <c r="D887" s="116"/>
      <c r="E887" s="116"/>
      <c r="F887" s="116"/>
      <c r="G887" s="116"/>
      <c r="H887" s="116"/>
      <c r="I887" s="116"/>
      <c r="J887" s="116"/>
    </row>
    <row r="888" spans="1:10" ht="12.75">
      <c r="A888" s="148"/>
      <c r="B888" s="116"/>
      <c r="C888" s="116"/>
      <c r="D888" s="116"/>
      <c r="E888" s="116"/>
      <c r="F888" s="116"/>
      <c r="G888" s="116"/>
      <c r="H888" s="116"/>
      <c r="I888" s="116"/>
      <c r="J888" s="116"/>
    </row>
    <row r="889" spans="1:10" ht="12.75">
      <c r="A889" s="148"/>
      <c r="B889" s="116"/>
      <c r="C889" s="116"/>
      <c r="D889" s="116"/>
      <c r="E889" s="116"/>
      <c r="F889" s="116"/>
      <c r="G889" s="116"/>
      <c r="H889" s="116"/>
      <c r="I889" s="116"/>
      <c r="J889" s="116"/>
    </row>
    <row r="890" spans="1:10" ht="12.75">
      <c r="A890" s="148"/>
      <c r="B890" s="116"/>
      <c r="C890" s="116"/>
      <c r="D890" s="116"/>
      <c r="E890" s="116"/>
      <c r="F890" s="116"/>
      <c r="G890" s="116"/>
      <c r="H890" s="116"/>
      <c r="I890" s="116"/>
      <c r="J890" s="116"/>
    </row>
    <row r="891" spans="1:10" ht="12.75">
      <c r="A891" s="148"/>
      <c r="B891" s="116"/>
      <c r="C891" s="116"/>
      <c r="D891" s="116"/>
      <c r="E891" s="116"/>
      <c r="F891" s="116"/>
      <c r="G891" s="116"/>
      <c r="H891" s="116"/>
      <c r="I891" s="116"/>
      <c r="J891" s="116"/>
    </row>
    <row r="892" spans="1:10" ht="12.75">
      <c r="A892" s="148"/>
      <c r="B892" s="116"/>
      <c r="C892" s="116"/>
      <c r="D892" s="116"/>
      <c r="E892" s="116"/>
      <c r="F892" s="116"/>
      <c r="G892" s="116"/>
      <c r="H892" s="116"/>
      <c r="I892" s="116"/>
      <c r="J892" s="116"/>
    </row>
    <row r="893" spans="1:10" ht="12.75">
      <c r="A893" s="148"/>
      <c r="B893" s="116"/>
      <c r="C893" s="116"/>
      <c r="D893" s="116"/>
      <c r="E893" s="116"/>
      <c r="F893" s="116"/>
      <c r="G893" s="116"/>
      <c r="H893" s="116"/>
      <c r="I893" s="116"/>
      <c r="J893" s="116"/>
    </row>
    <row r="894" spans="1:10" ht="12.75">
      <c r="A894" s="148"/>
      <c r="B894" s="116"/>
      <c r="C894" s="116"/>
      <c r="D894" s="116"/>
      <c r="E894" s="116"/>
      <c r="F894" s="116"/>
      <c r="G894" s="116"/>
      <c r="H894" s="116"/>
      <c r="I894" s="116"/>
      <c r="J894" s="116"/>
    </row>
    <row r="895" spans="1:10" ht="12.75">
      <c r="A895" s="148"/>
      <c r="B895" s="116"/>
      <c r="C895" s="116"/>
      <c r="D895" s="116"/>
      <c r="E895" s="116"/>
      <c r="F895" s="116"/>
      <c r="G895" s="116"/>
      <c r="H895" s="116"/>
      <c r="I895" s="116"/>
      <c r="J895" s="116"/>
    </row>
    <row r="896" spans="1:10" ht="12.75">
      <c r="A896" s="148"/>
      <c r="B896" s="116"/>
      <c r="C896" s="116"/>
      <c r="D896" s="116"/>
      <c r="E896" s="116"/>
      <c r="F896" s="116"/>
      <c r="G896" s="116"/>
      <c r="H896" s="116"/>
      <c r="I896" s="116"/>
      <c r="J896" s="116"/>
    </row>
    <row r="897" spans="1:10" ht="12.75">
      <c r="A897" s="148"/>
      <c r="B897" s="116"/>
      <c r="C897" s="116"/>
      <c r="D897" s="116"/>
      <c r="E897" s="116"/>
      <c r="F897" s="116"/>
      <c r="G897" s="116"/>
      <c r="H897" s="116"/>
      <c r="I897" s="116"/>
      <c r="J897" s="116"/>
    </row>
    <row r="898" spans="1:10" ht="12.75">
      <c r="A898" s="148"/>
      <c r="B898" s="116"/>
      <c r="C898" s="116"/>
      <c r="D898" s="116"/>
      <c r="E898" s="116"/>
      <c r="F898" s="116"/>
      <c r="G898" s="116"/>
      <c r="H898" s="116"/>
      <c r="I898" s="116"/>
      <c r="J898" s="116"/>
    </row>
    <row r="899" spans="1:10" ht="12.75">
      <c r="A899" s="148"/>
      <c r="B899" s="116"/>
      <c r="C899" s="116"/>
      <c r="D899" s="116"/>
      <c r="E899" s="116"/>
      <c r="F899" s="116"/>
      <c r="G899" s="116"/>
      <c r="H899" s="116"/>
      <c r="I899" s="116"/>
      <c r="J899" s="116"/>
    </row>
    <row r="900" spans="1:10" ht="12.75">
      <c r="A900" s="148"/>
      <c r="B900" s="116"/>
      <c r="C900" s="116"/>
      <c r="D900" s="116"/>
      <c r="E900" s="116"/>
      <c r="F900" s="116"/>
      <c r="G900" s="116"/>
      <c r="H900" s="116"/>
      <c r="I900" s="116"/>
      <c r="J900" s="116"/>
    </row>
    <row r="901" spans="1:10" ht="12.75">
      <c r="A901" s="148"/>
      <c r="B901" s="116"/>
      <c r="C901" s="116"/>
      <c r="D901" s="116"/>
      <c r="E901" s="116"/>
      <c r="F901" s="116"/>
      <c r="G901" s="116"/>
      <c r="H901" s="116"/>
      <c r="I901" s="116"/>
      <c r="J901" s="116"/>
    </row>
    <row r="902" spans="1:10" ht="12.75">
      <c r="A902" s="148"/>
      <c r="B902" s="116"/>
      <c r="C902" s="116"/>
      <c r="D902" s="116"/>
      <c r="E902" s="116"/>
      <c r="F902" s="116"/>
      <c r="G902" s="116"/>
      <c r="H902" s="116"/>
      <c r="I902" s="116"/>
      <c r="J902" s="116"/>
    </row>
    <row r="903" spans="1:10" ht="12.75">
      <c r="A903" s="148"/>
      <c r="B903" s="116"/>
      <c r="C903" s="116"/>
      <c r="D903" s="116"/>
      <c r="E903" s="116"/>
      <c r="F903" s="116"/>
      <c r="G903" s="116"/>
      <c r="H903" s="116"/>
      <c r="I903" s="116"/>
      <c r="J903" s="116"/>
    </row>
    <row r="904" spans="1:10" ht="12.75">
      <c r="A904" s="148"/>
      <c r="B904" s="116"/>
      <c r="C904" s="116"/>
      <c r="D904" s="116"/>
      <c r="E904" s="116"/>
      <c r="F904" s="116"/>
      <c r="G904" s="116"/>
      <c r="H904" s="116"/>
      <c r="I904" s="116"/>
      <c r="J904" s="116"/>
    </row>
    <row r="905" spans="1:10" ht="12.75">
      <c r="A905" s="148"/>
      <c r="B905" s="116"/>
      <c r="C905" s="116"/>
      <c r="D905" s="116"/>
      <c r="E905" s="116"/>
      <c r="F905" s="116"/>
      <c r="G905" s="116"/>
      <c r="H905" s="116"/>
      <c r="I905" s="116"/>
      <c r="J905" s="116"/>
    </row>
    <row r="906" spans="1:10" ht="12.75">
      <c r="A906" s="148"/>
      <c r="B906" s="116"/>
      <c r="C906" s="116"/>
      <c r="D906" s="116"/>
      <c r="E906" s="116"/>
      <c r="F906" s="116"/>
      <c r="G906" s="116"/>
      <c r="H906" s="116"/>
      <c r="I906" s="116"/>
      <c r="J906" s="116"/>
    </row>
    <row r="907" spans="1:10" ht="12.75">
      <c r="A907" s="148"/>
      <c r="B907" s="116"/>
      <c r="C907" s="116"/>
      <c r="D907" s="116"/>
      <c r="E907" s="116"/>
      <c r="F907" s="116"/>
      <c r="G907" s="116"/>
      <c r="H907" s="116"/>
      <c r="I907" s="116"/>
      <c r="J907" s="116"/>
    </row>
    <row r="908" spans="1:10" ht="12.75">
      <c r="A908" s="148"/>
      <c r="B908" s="116"/>
      <c r="C908" s="116"/>
      <c r="D908" s="116"/>
      <c r="E908" s="116"/>
      <c r="F908" s="116"/>
      <c r="G908" s="116"/>
      <c r="H908" s="116"/>
      <c r="I908" s="116"/>
      <c r="J908" s="116"/>
    </row>
    <row r="909" spans="1:10" ht="12.75">
      <c r="A909" s="148"/>
      <c r="B909" s="116"/>
      <c r="C909" s="116"/>
      <c r="D909" s="116"/>
      <c r="E909" s="116"/>
      <c r="F909" s="116"/>
      <c r="G909" s="116"/>
      <c r="H909" s="116"/>
      <c r="I909" s="116"/>
      <c r="J909" s="116"/>
    </row>
    <row r="910" spans="1:10" ht="12.75">
      <c r="A910" s="148"/>
      <c r="B910" s="116"/>
      <c r="C910" s="116"/>
      <c r="D910" s="116"/>
      <c r="E910" s="116"/>
      <c r="F910" s="116"/>
      <c r="G910" s="116"/>
      <c r="H910" s="116"/>
      <c r="I910" s="116"/>
      <c r="J910" s="116"/>
    </row>
    <row r="911" spans="1:10" ht="12.75">
      <c r="A911" s="148"/>
      <c r="B911" s="116"/>
      <c r="C911" s="116"/>
      <c r="D911" s="116"/>
      <c r="E911" s="116"/>
      <c r="F911" s="116"/>
      <c r="G911" s="116"/>
      <c r="H911" s="116"/>
      <c r="I911" s="116"/>
      <c r="J911" s="116"/>
    </row>
    <row r="912" spans="1:10" ht="12.75">
      <c r="A912" s="148"/>
      <c r="B912" s="116"/>
      <c r="C912" s="116"/>
      <c r="D912" s="116"/>
      <c r="E912" s="116"/>
      <c r="F912" s="116"/>
      <c r="G912" s="116"/>
      <c r="H912" s="116"/>
      <c r="I912" s="116"/>
      <c r="J912" s="116"/>
    </row>
    <row r="913" spans="1:10" ht="12.75">
      <c r="A913" s="148"/>
      <c r="B913" s="116"/>
      <c r="C913" s="116"/>
      <c r="D913" s="116"/>
      <c r="E913" s="116"/>
      <c r="F913" s="116"/>
      <c r="G913" s="116"/>
      <c r="H913" s="116"/>
      <c r="I913" s="116"/>
      <c r="J913" s="116"/>
    </row>
    <row r="914" spans="1:10" ht="12.75">
      <c r="A914" s="148"/>
      <c r="B914" s="116"/>
      <c r="C914" s="116"/>
      <c r="D914" s="116"/>
      <c r="E914" s="116"/>
      <c r="F914" s="116"/>
      <c r="G914" s="116"/>
      <c r="H914" s="116"/>
      <c r="I914" s="116"/>
      <c r="J914" s="116"/>
    </row>
    <row r="915" spans="1:10" ht="12.75">
      <c r="A915" s="148"/>
      <c r="B915" s="116"/>
      <c r="C915" s="116"/>
      <c r="D915" s="116"/>
      <c r="E915" s="116"/>
      <c r="F915" s="116"/>
      <c r="G915" s="116"/>
      <c r="H915" s="116"/>
      <c r="I915" s="116"/>
      <c r="J915" s="116"/>
    </row>
    <row r="916" spans="1:10" ht="12.75">
      <c r="A916" s="148"/>
      <c r="B916" s="116"/>
      <c r="C916" s="116"/>
      <c r="D916" s="116"/>
      <c r="E916" s="116"/>
      <c r="F916" s="116"/>
      <c r="G916" s="116"/>
      <c r="H916" s="116"/>
      <c r="I916" s="116"/>
      <c r="J916" s="116"/>
    </row>
    <row r="917" spans="1:10" ht="12.75">
      <c r="A917" s="148"/>
      <c r="B917" s="116"/>
      <c r="C917" s="116"/>
      <c r="D917" s="116"/>
      <c r="E917" s="116"/>
      <c r="F917" s="116"/>
      <c r="G917" s="116"/>
      <c r="H917" s="116"/>
      <c r="I917" s="116"/>
      <c r="J917" s="116"/>
    </row>
    <row r="918" spans="1:10" ht="12.75">
      <c r="A918" s="148"/>
      <c r="B918" s="116"/>
      <c r="C918" s="116"/>
      <c r="D918" s="116"/>
      <c r="E918" s="116"/>
      <c r="F918" s="116"/>
      <c r="G918" s="116"/>
      <c r="H918" s="116"/>
      <c r="I918" s="116"/>
      <c r="J918" s="116"/>
    </row>
    <row r="919" spans="1:10" ht="12.75">
      <c r="A919" s="148"/>
      <c r="B919" s="116"/>
      <c r="C919" s="116"/>
      <c r="D919" s="116"/>
      <c r="E919" s="116"/>
      <c r="F919" s="116"/>
      <c r="G919" s="116"/>
      <c r="H919" s="116"/>
      <c r="I919" s="116"/>
      <c r="J919" s="116"/>
    </row>
    <row r="920" spans="1:10" ht="12.75">
      <c r="A920" s="148"/>
      <c r="B920" s="116"/>
      <c r="C920" s="116"/>
      <c r="D920" s="116"/>
      <c r="E920" s="116"/>
      <c r="F920" s="116"/>
      <c r="G920" s="116"/>
      <c r="H920" s="116"/>
      <c r="I920" s="116"/>
      <c r="J920" s="116"/>
    </row>
    <row r="921" spans="1:10" ht="12.75">
      <c r="A921" s="148"/>
      <c r="B921" s="116"/>
      <c r="C921" s="116"/>
      <c r="D921" s="116"/>
      <c r="E921" s="116"/>
      <c r="F921" s="116"/>
      <c r="G921" s="116"/>
      <c r="H921" s="116"/>
      <c r="I921" s="116"/>
      <c r="J921" s="116"/>
    </row>
    <row r="922" spans="1:10" ht="12.75">
      <c r="A922" s="148"/>
      <c r="B922" s="116"/>
      <c r="C922" s="116"/>
      <c r="D922" s="116"/>
      <c r="E922" s="116"/>
      <c r="F922" s="116"/>
      <c r="G922" s="116"/>
      <c r="H922" s="116"/>
      <c r="I922" s="116"/>
      <c r="J922" s="116"/>
    </row>
    <row r="923" spans="1:10" ht="12.75">
      <c r="A923" s="148"/>
      <c r="B923" s="116"/>
      <c r="C923" s="116"/>
      <c r="D923" s="116"/>
      <c r="E923" s="116"/>
      <c r="F923" s="116"/>
      <c r="G923" s="116"/>
      <c r="H923" s="116"/>
      <c r="I923" s="116"/>
      <c r="J923" s="116"/>
    </row>
    <row r="924" spans="1:10" ht="12.75">
      <c r="A924" s="148"/>
      <c r="B924" s="116"/>
      <c r="C924" s="116"/>
      <c r="D924" s="116"/>
      <c r="E924" s="116"/>
      <c r="F924" s="116"/>
      <c r="G924" s="116"/>
      <c r="H924" s="116"/>
      <c r="I924" s="116"/>
      <c r="J924" s="116"/>
    </row>
    <row r="925" spans="1:10" ht="12.75">
      <c r="A925" s="148"/>
      <c r="B925" s="116"/>
      <c r="C925" s="116"/>
      <c r="D925" s="116"/>
      <c r="E925" s="116"/>
      <c r="F925" s="116"/>
      <c r="G925" s="116"/>
      <c r="H925" s="116"/>
      <c r="I925" s="116"/>
      <c r="J925" s="116"/>
    </row>
    <row r="926" spans="1:10" ht="12.75">
      <c r="A926" s="148"/>
      <c r="B926" s="116"/>
      <c r="C926" s="116"/>
      <c r="D926" s="116"/>
      <c r="E926" s="116"/>
      <c r="F926" s="116"/>
      <c r="G926" s="116"/>
      <c r="H926" s="116"/>
      <c r="I926" s="116"/>
      <c r="J926" s="116"/>
    </row>
    <row r="927" spans="1:10" ht="12.75">
      <c r="A927" s="148"/>
      <c r="B927" s="116"/>
      <c r="C927" s="116"/>
      <c r="D927" s="116"/>
      <c r="E927" s="116"/>
      <c r="F927" s="116"/>
      <c r="G927" s="116"/>
      <c r="H927" s="116"/>
      <c r="I927" s="116"/>
      <c r="J927" s="116"/>
    </row>
    <row r="928" spans="1:10" ht="12.75">
      <c r="A928" s="148"/>
      <c r="B928" s="116"/>
      <c r="C928" s="116"/>
      <c r="D928" s="116"/>
      <c r="E928" s="116"/>
      <c r="F928" s="116"/>
      <c r="G928" s="116"/>
      <c r="H928" s="116"/>
      <c r="I928" s="116"/>
      <c r="J928" s="116"/>
    </row>
    <row r="929" spans="1:10" ht="12.75">
      <c r="A929" s="148"/>
      <c r="B929" s="116"/>
      <c r="C929" s="116"/>
      <c r="D929" s="116"/>
      <c r="E929" s="116"/>
      <c r="F929" s="116"/>
      <c r="G929" s="116"/>
      <c r="H929" s="116"/>
      <c r="I929" s="116"/>
      <c r="J929" s="116"/>
    </row>
    <row r="930" spans="1:10" ht="12.75">
      <c r="A930" s="148"/>
      <c r="B930" s="116"/>
      <c r="C930" s="116"/>
      <c r="D930" s="116"/>
      <c r="E930" s="116"/>
      <c r="F930" s="116"/>
      <c r="G930" s="116"/>
      <c r="H930" s="116"/>
      <c r="I930" s="116"/>
      <c r="J930" s="116"/>
    </row>
    <row r="931" spans="1:10" ht="12.75">
      <c r="A931" s="148"/>
      <c r="B931" s="116"/>
      <c r="C931" s="116"/>
      <c r="D931" s="116"/>
      <c r="E931" s="116"/>
      <c r="F931" s="116"/>
      <c r="G931" s="116"/>
      <c r="H931" s="116"/>
      <c r="I931" s="116"/>
      <c r="J931" s="116"/>
    </row>
    <row r="932" spans="1:10" ht="12.75">
      <c r="A932" s="148"/>
      <c r="B932" s="116"/>
      <c r="C932" s="116"/>
      <c r="D932" s="116"/>
      <c r="E932" s="116"/>
      <c r="F932" s="116"/>
      <c r="G932" s="116"/>
      <c r="H932" s="116"/>
      <c r="I932" s="116"/>
      <c r="J932" s="116"/>
    </row>
    <row r="933" spans="1:10" ht="12.75">
      <c r="A933" s="148"/>
      <c r="B933" s="116"/>
      <c r="C933" s="116"/>
      <c r="D933" s="116"/>
      <c r="E933" s="116"/>
      <c r="F933" s="116"/>
      <c r="G933" s="116"/>
      <c r="H933" s="116"/>
      <c r="I933" s="116"/>
      <c r="J933" s="116"/>
    </row>
    <row r="934" spans="1:10" ht="12.75">
      <c r="A934" s="148"/>
      <c r="B934" s="116"/>
      <c r="C934" s="116"/>
      <c r="D934" s="116"/>
      <c r="E934" s="116"/>
      <c r="F934" s="116"/>
      <c r="G934" s="116"/>
      <c r="H934" s="116"/>
      <c r="I934" s="116"/>
      <c r="J934" s="116"/>
    </row>
    <row r="935" spans="1:10" ht="12.75">
      <c r="A935" s="148"/>
      <c r="B935" s="116"/>
      <c r="C935" s="116"/>
      <c r="D935" s="116"/>
      <c r="E935" s="116"/>
      <c r="F935" s="116"/>
      <c r="G935" s="116"/>
      <c r="H935" s="116"/>
      <c r="I935" s="116"/>
      <c r="J935" s="116"/>
    </row>
    <row r="936" spans="1:10" ht="12.75">
      <c r="A936" s="148"/>
      <c r="B936" s="116"/>
      <c r="C936" s="116"/>
      <c r="D936" s="116"/>
      <c r="E936" s="116"/>
      <c r="F936" s="116"/>
      <c r="G936" s="116"/>
      <c r="H936" s="116"/>
      <c r="I936" s="116"/>
      <c r="J936" s="116"/>
    </row>
    <row r="937" spans="1:10" ht="12.75">
      <c r="A937" s="148"/>
      <c r="B937" s="116"/>
      <c r="C937" s="116"/>
      <c r="D937" s="116"/>
      <c r="E937" s="116"/>
      <c r="F937" s="116"/>
      <c r="G937" s="116"/>
      <c r="H937" s="116"/>
      <c r="I937" s="116"/>
      <c r="J937" s="116"/>
    </row>
    <row r="938" spans="1:10" ht="12.75">
      <c r="A938" s="148"/>
      <c r="B938" s="116"/>
      <c r="C938" s="116"/>
      <c r="D938" s="116"/>
      <c r="E938" s="116"/>
      <c r="F938" s="116"/>
      <c r="G938" s="116"/>
      <c r="H938" s="116"/>
      <c r="I938" s="116"/>
      <c r="J938" s="116"/>
    </row>
    <row r="939" spans="1:10" ht="12.75">
      <c r="A939" s="148"/>
      <c r="B939" s="116"/>
      <c r="C939" s="116"/>
      <c r="D939" s="116"/>
      <c r="E939" s="116"/>
      <c r="F939" s="116"/>
      <c r="G939" s="116"/>
      <c r="H939" s="116"/>
      <c r="I939" s="116"/>
      <c r="J939" s="116"/>
    </row>
    <row r="940" spans="1:10" ht="12.75">
      <c r="A940" s="148"/>
      <c r="B940" s="116"/>
      <c r="C940" s="116"/>
      <c r="D940" s="116"/>
      <c r="E940" s="116"/>
      <c r="F940" s="116"/>
      <c r="G940" s="116"/>
      <c r="H940" s="116"/>
      <c r="I940" s="116"/>
      <c r="J940" s="116"/>
    </row>
    <row r="941" spans="1:10" ht="12.75">
      <c r="A941" s="148"/>
      <c r="B941" s="116"/>
      <c r="C941" s="116"/>
      <c r="D941" s="116"/>
      <c r="E941" s="116"/>
      <c r="F941" s="116"/>
      <c r="G941" s="116"/>
      <c r="H941" s="116"/>
      <c r="I941" s="116"/>
      <c r="J941" s="116"/>
    </row>
    <row r="942" spans="1:10" ht="12.75">
      <c r="A942" s="148"/>
      <c r="B942" s="116"/>
      <c r="C942" s="116"/>
      <c r="D942" s="116"/>
      <c r="E942" s="116"/>
      <c r="F942" s="116"/>
      <c r="G942" s="116"/>
      <c r="H942" s="116"/>
      <c r="I942" s="116"/>
      <c r="J942" s="116"/>
    </row>
    <row r="943" spans="1:10" ht="12.75">
      <c r="A943" s="148"/>
      <c r="B943" s="116"/>
      <c r="C943" s="116"/>
      <c r="D943" s="116"/>
      <c r="E943" s="116"/>
      <c r="F943" s="116"/>
      <c r="G943" s="116"/>
      <c r="H943" s="116"/>
      <c r="I943" s="116"/>
      <c r="J943" s="116"/>
    </row>
    <row r="944" spans="1:10" ht="12.75">
      <c r="A944" s="148"/>
      <c r="B944" s="116"/>
      <c r="C944" s="116"/>
      <c r="D944" s="116"/>
      <c r="E944" s="116"/>
      <c r="F944" s="116"/>
      <c r="G944" s="116"/>
      <c r="H944" s="116"/>
      <c r="I944" s="116"/>
      <c r="J944" s="116"/>
    </row>
    <row r="945" spans="1:10" ht="12.75">
      <c r="A945" s="148"/>
      <c r="B945" s="116"/>
      <c r="C945" s="116"/>
      <c r="D945" s="116"/>
      <c r="E945" s="116"/>
      <c r="F945" s="116"/>
      <c r="G945" s="116"/>
      <c r="H945" s="116"/>
      <c r="I945" s="116"/>
      <c r="J945" s="116"/>
    </row>
    <row r="946" spans="1:10" ht="12.75">
      <c r="A946" s="148"/>
      <c r="B946" s="116"/>
      <c r="C946" s="116"/>
      <c r="D946" s="116"/>
      <c r="E946" s="116"/>
      <c r="F946" s="116"/>
      <c r="G946" s="116"/>
      <c r="H946" s="116"/>
      <c r="I946" s="116"/>
      <c r="J946" s="116"/>
    </row>
    <row r="947" spans="1:10" ht="12.75">
      <c r="A947" s="148"/>
      <c r="B947" s="116"/>
      <c r="C947" s="116"/>
      <c r="D947" s="116"/>
      <c r="E947" s="116"/>
      <c r="F947" s="116"/>
      <c r="G947" s="116"/>
      <c r="H947" s="116"/>
      <c r="I947" s="116"/>
      <c r="J947" s="116"/>
    </row>
    <row r="948" spans="1:10" ht="12.75">
      <c r="A948" s="148"/>
      <c r="B948" s="116"/>
      <c r="C948" s="116"/>
      <c r="D948" s="116"/>
      <c r="E948" s="116"/>
      <c r="F948" s="116"/>
      <c r="G948" s="116"/>
      <c r="H948" s="116"/>
      <c r="I948" s="116"/>
      <c r="J948" s="116"/>
    </row>
    <row r="949" spans="1:10" ht="12.75">
      <c r="A949" s="148"/>
      <c r="B949" s="116"/>
      <c r="C949" s="116"/>
      <c r="D949" s="116"/>
      <c r="E949" s="116"/>
      <c r="F949" s="116"/>
      <c r="G949" s="116"/>
      <c r="H949" s="116"/>
      <c r="I949" s="116"/>
      <c r="J949" s="116"/>
    </row>
    <row r="950" spans="1:10" ht="12.75">
      <c r="A950" s="148"/>
      <c r="B950" s="116"/>
      <c r="C950" s="116"/>
      <c r="D950" s="116"/>
      <c r="E950" s="116"/>
      <c r="F950" s="116"/>
      <c r="G950" s="116"/>
      <c r="H950" s="116"/>
      <c r="I950" s="116"/>
      <c r="J950" s="116"/>
    </row>
    <row r="951" spans="1:10" ht="12.75">
      <c r="A951" s="148"/>
      <c r="B951" s="116"/>
      <c r="C951" s="116"/>
      <c r="D951" s="116"/>
      <c r="E951" s="116"/>
      <c r="F951" s="116"/>
      <c r="G951" s="116"/>
      <c r="H951" s="116"/>
      <c r="I951" s="116"/>
      <c r="J951" s="116"/>
    </row>
    <row r="952" spans="1:10" ht="12.75">
      <c r="A952" s="148"/>
      <c r="B952" s="116"/>
      <c r="C952" s="116"/>
      <c r="D952" s="116"/>
      <c r="E952" s="116"/>
      <c r="F952" s="116"/>
      <c r="G952" s="116"/>
      <c r="H952" s="116"/>
      <c r="I952" s="116"/>
      <c r="J952" s="116"/>
    </row>
    <row r="953" spans="1:10" ht="12.75">
      <c r="A953" s="148"/>
      <c r="B953" s="116"/>
      <c r="C953" s="116"/>
      <c r="D953" s="116"/>
      <c r="E953" s="116"/>
      <c r="G953" s="116"/>
      <c r="H953" s="116"/>
      <c r="I953" s="116"/>
      <c r="J953" s="116"/>
    </row>
    <row r="954" spans="1:10" ht="12.75">
      <c r="A954" s="148"/>
      <c r="B954" s="116"/>
      <c r="C954" s="116"/>
      <c r="G954" s="116"/>
      <c r="H954" s="116"/>
      <c r="I954" s="116"/>
      <c r="J954" s="116"/>
    </row>
    <row r="955" spans="1:10" ht="12.75">
      <c r="A955" s="148"/>
      <c r="B955" s="116"/>
      <c r="C955" s="116"/>
      <c r="G955" s="116"/>
      <c r="H955" s="116"/>
      <c r="I955" s="116"/>
      <c r="J955" s="116"/>
    </row>
    <row r="956" spans="1:10" ht="12.75">
      <c r="A956" s="148"/>
      <c r="B956" s="116"/>
      <c r="C956" s="116"/>
      <c r="G956" s="116"/>
      <c r="H956" s="116"/>
      <c r="I956" s="116"/>
      <c r="J956" s="116"/>
    </row>
    <row r="957" spans="1:10" ht="12.75">
      <c r="A957" s="148"/>
      <c r="B957" s="116"/>
      <c r="C957" s="116"/>
      <c r="G957" s="116"/>
      <c r="H957" s="116"/>
      <c r="I957" s="116"/>
      <c r="J957" s="116"/>
    </row>
    <row r="958" spans="1:10" ht="12.75">
      <c r="A958" s="148"/>
      <c r="B958" s="116"/>
      <c r="C958" s="116"/>
      <c r="G958" s="116"/>
      <c r="H958" s="116"/>
      <c r="I958" s="116"/>
      <c r="J958" s="116"/>
    </row>
    <row r="959" spans="1:8" ht="12.75">
      <c r="A959" s="148"/>
      <c r="B959" s="116"/>
      <c r="C959" s="116"/>
      <c r="H959" s="116"/>
    </row>
    <row r="960" ht="12.75">
      <c r="H960" s="116"/>
    </row>
  </sheetData>
  <sheetProtection/>
  <mergeCells count="15">
    <mergeCell ref="C2:M2"/>
    <mergeCell ref="A11:C11"/>
    <mergeCell ref="A12:C12"/>
    <mergeCell ref="A13:C13"/>
    <mergeCell ref="A7:C7"/>
    <mergeCell ref="A8:C8"/>
    <mergeCell ref="A9:C9"/>
    <mergeCell ref="A10:C10"/>
    <mergeCell ref="A15:C15"/>
    <mergeCell ref="F12:S12"/>
    <mergeCell ref="A4:C4"/>
    <mergeCell ref="A5:C5"/>
    <mergeCell ref="A6:C6"/>
    <mergeCell ref="F14:S14"/>
    <mergeCell ref="A14:C14"/>
  </mergeCells>
  <conditionalFormatting sqref="C20:Y21">
    <cfRule type="cellIs" priority="3" dxfId="0" operator="lessThan" stopIfTrue="1">
      <formula>0</formula>
    </cfRule>
  </conditionalFormatting>
  <conditionalFormatting sqref="C23:Y24">
    <cfRule type="cellIs" priority="2" dxfId="0" operator="lessThan" stopIfTrue="1">
      <formula>0</formula>
    </cfRule>
  </conditionalFormatting>
  <conditionalFormatting sqref="E4:E15">
    <cfRule type="cellIs" priority="1" dxfId="0" operator="lessThan" stopIfTrue="1">
      <formula>0</formula>
    </cfRule>
  </conditionalFormatting>
  <printOptions/>
  <pageMargins left="0.52" right="0.15748031496062992" top="0.3" bottom="0.33" header="0.3" footer="0.33"/>
  <pageSetup fitToHeight="13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FFD5"/>
    <pageSetUpPr fitToPage="1"/>
  </sheetPr>
  <dimension ref="A1:Z42"/>
  <sheetViews>
    <sheetView showGridLines="0" zoomScale="64" zoomScaleNormal="64" zoomScaleSheetLayoutView="100" zoomScalePageLayoutView="0" workbookViewId="0" topLeftCell="A10">
      <selection activeCell="J52" sqref="J52"/>
    </sheetView>
  </sheetViews>
  <sheetFormatPr defaultColWidth="9.140625" defaultRowHeight="12.75"/>
  <cols>
    <col min="1" max="1" width="35.7109375" style="73" customWidth="1"/>
    <col min="2" max="2" width="3.7109375" style="73" customWidth="1"/>
    <col min="3" max="3" width="14.8515625" style="73" customWidth="1"/>
    <col min="4" max="4" width="14.28125" style="73" customWidth="1"/>
    <col min="5" max="5" width="16.7109375" style="73" customWidth="1"/>
    <col min="6" max="6" width="15.28125" style="73" customWidth="1"/>
    <col min="7" max="7" width="14.28125" style="73" customWidth="1"/>
    <col min="8" max="8" width="18.57421875" style="73" customWidth="1"/>
    <col min="9" max="9" width="16.7109375" style="73" customWidth="1"/>
    <col min="10" max="10" width="17.8515625" style="73" customWidth="1"/>
    <col min="11" max="11" width="13.140625" style="73" customWidth="1"/>
    <col min="12" max="12" width="13.421875" style="73" customWidth="1"/>
    <col min="13" max="13" width="13.57421875" style="73" customWidth="1"/>
    <col min="14" max="14" width="13.8515625" style="73" customWidth="1"/>
    <col min="15" max="15" width="13.421875" style="73" customWidth="1"/>
    <col min="16" max="16" width="14.00390625" style="73" customWidth="1"/>
    <col min="17" max="17" width="12.28125" style="73" customWidth="1"/>
    <col min="18" max="18" width="13.28125" style="73" customWidth="1"/>
    <col min="19" max="19" width="9.140625" style="73" customWidth="1"/>
    <col min="20" max="20" width="10.140625" style="73" customWidth="1"/>
    <col min="21" max="21" width="8.8515625" style="73" customWidth="1"/>
    <col min="22" max="22" width="0.13671875" style="73" hidden="1" customWidth="1"/>
    <col min="23" max="16384" width="9.140625" style="73" customWidth="1"/>
  </cols>
  <sheetData>
    <row r="1" spans="3:21" ht="15.75">
      <c r="C1" s="74"/>
      <c r="D1" s="74"/>
      <c r="E1" s="74"/>
      <c r="F1" s="74"/>
      <c r="G1" s="74"/>
      <c r="H1" s="74"/>
      <c r="I1" s="74"/>
      <c r="J1" s="74"/>
      <c r="K1" s="74"/>
      <c r="M1" s="75"/>
      <c r="N1" s="75"/>
      <c r="P1" s="76"/>
      <c r="Q1" s="76"/>
      <c r="R1" s="76"/>
      <c r="U1" s="77"/>
    </row>
    <row r="2" spans="1:19" s="81" customFormat="1" ht="15.75">
      <c r="A2" s="78" t="s">
        <v>247</v>
      </c>
      <c r="B2" s="79"/>
      <c r="C2" s="79"/>
      <c r="D2" s="80"/>
      <c r="E2" s="389" t="str">
        <f>IF('Титул ф.1-АП'!D23=0," ",'Титул ф.1-АП'!D23)</f>
        <v>Ульяновский областной суд </v>
      </c>
      <c r="F2" s="390"/>
      <c r="G2" s="390"/>
      <c r="H2" s="390"/>
      <c r="I2" s="390"/>
      <c r="J2" s="390"/>
      <c r="K2" s="391"/>
      <c r="L2" s="73"/>
      <c r="M2" s="73"/>
      <c r="N2" s="73"/>
      <c r="O2" s="74"/>
      <c r="P2" s="74"/>
      <c r="Q2" s="74"/>
      <c r="R2" s="76"/>
      <c r="S2" s="73"/>
    </row>
    <row r="3" spans="3:20" s="81" customFormat="1" ht="12.75" customHeight="1">
      <c r="C3" s="82"/>
      <c r="D3" s="82"/>
      <c r="G3" s="83"/>
      <c r="H3" s="84"/>
      <c r="I3" s="84"/>
      <c r="J3" s="84"/>
      <c r="K3" s="85"/>
      <c r="L3" s="74"/>
      <c r="M3" s="74"/>
      <c r="N3" s="73"/>
      <c r="O3" s="73"/>
      <c r="P3" s="73"/>
      <c r="Q3" s="86"/>
      <c r="R3" s="87"/>
      <c r="S3" s="88"/>
      <c r="T3" s="85"/>
    </row>
    <row r="4" spans="1:21" s="81" customFormat="1" ht="20.25" customHeight="1">
      <c r="A4" s="401" t="s">
        <v>159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89"/>
      <c r="S4" s="87"/>
      <c r="T4" s="88"/>
      <c r="U4" s="85"/>
    </row>
    <row r="5" spans="3:21" s="65" customFormat="1" ht="18" customHeight="1">
      <c r="C5" s="402" t="s">
        <v>695</v>
      </c>
      <c r="D5" s="402"/>
      <c r="E5" s="402"/>
      <c r="F5" s="402"/>
      <c r="G5" s="402"/>
      <c r="H5" s="402"/>
      <c r="I5" s="402"/>
      <c r="J5" s="402"/>
      <c r="K5" s="402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0" s="214" customFormat="1" ht="14.25" customHeight="1">
      <c r="A6" s="378" t="s">
        <v>75</v>
      </c>
      <c r="B6" s="392" t="s">
        <v>487</v>
      </c>
      <c r="C6" s="378" t="s">
        <v>24</v>
      </c>
      <c r="D6" s="378" t="s">
        <v>696</v>
      </c>
      <c r="E6" s="395" t="s">
        <v>195</v>
      </c>
      <c r="F6" s="396"/>
      <c r="G6" s="397" t="s">
        <v>515</v>
      </c>
      <c r="H6" s="398" t="s">
        <v>26</v>
      </c>
      <c r="I6" s="397" t="s">
        <v>341</v>
      </c>
      <c r="J6" s="397" t="s">
        <v>546</v>
      </c>
      <c r="K6" s="397" t="s">
        <v>503</v>
      </c>
      <c r="M6" s="211"/>
      <c r="N6" s="216"/>
      <c r="O6" s="211"/>
      <c r="P6" s="216"/>
      <c r="Q6" s="211"/>
      <c r="R6" s="216"/>
      <c r="S6" s="211"/>
      <c r="T6" s="217"/>
    </row>
    <row r="7" spans="1:20" s="214" customFormat="1" ht="114" customHeight="1">
      <c r="A7" s="379"/>
      <c r="B7" s="393"/>
      <c r="C7" s="394"/>
      <c r="D7" s="394"/>
      <c r="E7" s="203" t="s">
        <v>342</v>
      </c>
      <c r="F7" s="203" t="s">
        <v>343</v>
      </c>
      <c r="G7" s="378"/>
      <c r="H7" s="399"/>
      <c r="I7" s="378"/>
      <c r="J7" s="378"/>
      <c r="K7" s="378"/>
      <c r="M7" s="216"/>
      <c r="N7" s="216"/>
      <c r="O7" s="216"/>
      <c r="P7" s="216"/>
      <c r="Q7" s="216"/>
      <c r="R7" s="216"/>
      <c r="S7" s="211"/>
      <c r="T7" s="217"/>
    </row>
    <row r="8" spans="1:20" s="90" customFormat="1" ht="13.5" customHeight="1">
      <c r="A8" s="92" t="s">
        <v>491</v>
      </c>
      <c r="B8" s="92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1"/>
      <c r="M8" s="91"/>
      <c r="N8" s="93"/>
      <c r="O8" s="91"/>
      <c r="P8" s="93"/>
      <c r="Q8" s="91"/>
      <c r="R8" s="93"/>
      <c r="S8" s="91"/>
      <c r="T8" s="93"/>
    </row>
    <row r="9" spans="1:20" s="95" customFormat="1" ht="30.75" customHeight="1">
      <c r="A9" s="198" t="s">
        <v>1097</v>
      </c>
      <c r="B9" s="72">
        <v>1</v>
      </c>
      <c r="C9" s="240"/>
      <c r="D9" s="240"/>
      <c r="E9" s="240"/>
      <c r="F9" s="240"/>
      <c r="G9" s="240"/>
      <c r="H9" s="241"/>
      <c r="I9" s="242"/>
      <c r="J9" s="240"/>
      <c r="K9" s="240"/>
      <c r="L9" s="94"/>
      <c r="M9" s="94"/>
      <c r="N9" s="94"/>
      <c r="O9" s="94"/>
      <c r="P9" s="94"/>
      <c r="Q9" s="94"/>
      <c r="R9" s="94"/>
      <c r="S9" s="94"/>
      <c r="T9" s="94"/>
    </row>
    <row r="10" spans="1:20" s="95" customFormat="1" ht="18.75">
      <c r="A10" s="198" t="s">
        <v>242</v>
      </c>
      <c r="B10" s="72">
        <v>2</v>
      </c>
      <c r="C10" s="134"/>
      <c r="D10" s="134"/>
      <c r="E10" s="134"/>
      <c r="F10" s="134"/>
      <c r="G10" s="134"/>
      <c r="H10" s="134"/>
      <c r="I10" s="241"/>
      <c r="J10" s="134"/>
      <c r="K10" s="134"/>
      <c r="L10" s="94"/>
      <c r="M10" s="94"/>
      <c r="N10" s="94"/>
      <c r="O10" s="94"/>
      <c r="P10" s="94"/>
      <c r="Q10" s="94"/>
      <c r="R10" s="94"/>
      <c r="S10" s="94"/>
      <c r="T10" s="94"/>
    </row>
    <row r="11" spans="1:20" s="95" customFormat="1" ht="42" customHeight="1">
      <c r="A11" s="198" t="s">
        <v>533</v>
      </c>
      <c r="B11" s="72">
        <v>3</v>
      </c>
      <c r="C11" s="133">
        <v>12</v>
      </c>
      <c r="D11" s="133">
        <v>122</v>
      </c>
      <c r="E11" s="133">
        <v>1</v>
      </c>
      <c r="F11" s="133">
        <v>121</v>
      </c>
      <c r="G11" s="133">
        <v>1</v>
      </c>
      <c r="H11" s="133">
        <v>0</v>
      </c>
      <c r="I11" s="136">
        <v>127</v>
      </c>
      <c r="J11" s="133">
        <v>0</v>
      </c>
      <c r="K11" s="133">
        <v>6</v>
      </c>
      <c r="L11" s="94"/>
      <c r="M11" s="94"/>
      <c r="N11" s="94"/>
      <c r="O11" s="94"/>
      <c r="P11" s="94"/>
      <c r="Q11" s="94"/>
      <c r="R11" s="94"/>
      <c r="S11" s="94"/>
      <c r="T11" s="94"/>
    </row>
    <row r="12" spans="1:20" s="95" customFormat="1" ht="18.75">
      <c r="A12" s="199" t="s">
        <v>685</v>
      </c>
      <c r="B12" s="72">
        <v>4</v>
      </c>
      <c r="C12" s="132">
        <v>12</v>
      </c>
      <c r="D12" s="132">
        <v>122</v>
      </c>
      <c r="E12" s="132">
        <v>1</v>
      </c>
      <c r="F12" s="132">
        <v>121</v>
      </c>
      <c r="G12" s="132">
        <v>1</v>
      </c>
      <c r="H12" s="136">
        <v>0</v>
      </c>
      <c r="I12" s="135">
        <v>127</v>
      </c>
      <c r="J12" s="132">
        <v>0</v>
      </c>
      <c r="K12" s="132">
        <v>6</v>
      </c>
      <c r="L12" s="94"/>
      <c r="M12" s="94"/>
      <c r="N12" s="94"/>
      <c r="O12" s="94"/>
      <c r="P12" s="94"/>
      <c r="Q12" s="94"/>
      <c r="R12" s="94"/>
      <c r="S12" s="94"/>
      <c r="T12" s="94"/>
    </row>
    <row r="13" spans="1:24" s="95" customFormat="1" ht="19.5" customHeight="1">
      <c r="A13" s="400" t="s">
        <v>478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97"/>
      <c r="T13" s="97"/>
      <c r="U13" s="98"/>
      <c r="V13" s="98"/>
      <c r="W13" s="98"/>
      <c r="X13" s="98"/>
    </row>
    <row r="14" spans="1:24" s="95" customFormat="1" ht="18.75" customHeight="1">
      <c r="A14" s="99"/>
      <c r="B14" s="99"/>
      <c r="C14" s="388" t="s">
        <v>65</v>
      </c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97"/>
      <c r="T14" s="97"/>
      <c r="U14" s="94"/>
      <c r="V14" s="94"/>
      <c r="W14" s="91"/>
      <c r="X14" s="98"/>
    </row>
    <row r="15" spans="3:24" s="206" customFormat="1" ht="15.75" customHeight="1">
      <c r="C15" s="403" t="s">
        <v>694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208"/>
      <c r="Q15" s="208"/>
      <c r="R15" s="208"/>
      <c r="S15" s="208"/>
      <c r="T15" s="208"/>
      <c r="U15" s="403"/>
      <c r="V15" s="403"/>
      <c r="W15" s="211"/>
      <c r="X15" s="210"/>
    </row>
    <row r="16" spans="1:24" s="95" customFormat="1" ht="18" customHeight="1">
      <c r="A16" s="386" t="s">
        <v>75</v>
      </c>
      <c r="B16" s="375" t="s">
        <v>487</v>
      </c>
      <c r="C16" s="386" t="s">
        <v>436</v>
      </c>
      <c r="D16" s="380" t="s">
        <v>453</v>
      </c>
      <c r="E16" s="381"/>
      <c r="F16" s="381"/>
      <c r="G16" s="381"/>
      <c r="H16" s="381"/>
      <c r="I16" s="381"/>
      <c r="J16" s="381"/>
      <c r="K16" s="381"/>
      <c r="L16" s="381"/>
      <c r="M16" s="382"/>
      <c r="N16" s="380" t="s">
        <v>498</v>
      </c>
      <c r="O16" s="381"/>
      <c r="P16" s="381"/>
      <c r="Q16" s="381"/>
      <c r="R16" s="381"/>
      <c r="S16" s="382"/>
      <c r="T16" s="96"/>
      <c r="U16" s="404"/>
      <c r="V16" s="404"/>
      <c r="W16" s="91"/>
      <c r="X16" s="98"/>
    </row>
    <row r="17" spans="1:24" s="206" customFormat="1" ht="18.75" customHeight="1">
      <c r="A17" s="405"/>
      <c r="B17" s="376"/>
      <c r="C17" s="405"/>
      <c r="D17" s="378" t="s">
        <v>513</v>
      </c>
      <c r="E17" s="378" t="s">
        <v>507</v>
      </c>
      <c r="F17" s="378" t="s">
        <v>499</v>
      </c>
      <c r="G17" s="378" t="s">
        <v>508</v>
      </c>
      <c r="H17" s="378" t="s">
        <v>432</v>
      </c>
      <c r="I17" s="378" t="s">
        <v>542</v>
      </c>
      <c r="J17" s="378" t="s">
        <v>610</v>
      </c>
      <c r="K17" s="378" t="s">
        <v>547</v>
      </c>
      <c r="L17" s="378" t="s">
        <v>509</v>
      </c>
      <c r="M17" s="378" t="s">
        <v>433</v>
      </c>
      <c r="N17" s="409" t="s">
        <v>500</v>
      </c>
      <c r="O17" s="410"/>
      <c r="P17" s="411"/>
      <c r="Q17" s="378" t="s">
        <v>540</v>
      </c>
      <c r="R17" s="378" t="s">
        <v>510</v>
      </c>
      <c r="S17" s="378" t="s">
        <v>501</v>
      </c>
      <c r="T17" s="212"/>
      <c r="U17" s="408"/>
      <c r="V17" s="408"/>
      <c r="W17" s="211"/>
      <c r="X17" s="210"/>
    </row>
    <row r="18" spans="1:24" s="206" customFormat="1" ht="120" customHeight="1">
      <c r="A18" s="387"/>
      <c r="B18" s="377"/>
      <c r="C18" s="387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205" t="s">
        <v>549</v>
      </c>
      <c r="O18" s="205" t="s">
        <v>548</v>
      </c>
      <c r="P18" s="205" t="s">
        <v>434</v>
      </c>
      <c r="Q18" s="379"/>
      <c r="R18" s="379"/>
      <c r="S18" s="379"/>
      <c r="T18" s="212"/>
      <c r="U18" s="406"/>
      <c r="V18" s="406"/>
      <c r="W18" s="213"/>
      <c r="X18" s="210"/>
    </row>
    <row r="19" spans="1:24" s="214" customFormat="1" ht="13.5" customHeight="1">
      <c r="A19" s="163" t="s">
        <v>502</v>
      </c>
      <c r="B19" s="163"/>
      <c r="C19" s="163">
        <v>1</v>
      </c>
      <c r="D19" s="163">
        <v>2</v>
      </c>
      <c r="E19" s="163">
        <v>3</v>
      </c>
      <c r="F19" s="163">
        <v>4</v>
      </c>
      <c r="G19" s="163">
        <v>5</v>
      </c>
      <c r="H19" s="163">
        <v>6</v>
      </c>
      <c r="I19" s="163">
        <v>7</v>
      </c>
      <c r="J19" s="163">
        <v>8</v>
      </c>
      <c r="K19" s="163">
        <v>9</v>
      </c>
      <c r="L19" s="163">
        <v>10</v>
      </c>
      <c r="M19" s="163">
        <v>11</v>
      </c>
      <c r="N19" s="163">
        <v>12</v>
      </c>
      <c r="O19" s="163">
        <v>13</v>
      </c>
      <c r="P19" s="163">
        <v>14</v>
      </c>
      <c r="Q19" s="163">
        <v>15</v>
      </c>
      <c r="R19" s="163">
        <v>16</v>
      </c>
      <c r="S19" s="163">
        <v>17</v>
      </c>
      <c r="T19" s="209"/>
      <c r="U19" s="403"/>
      <c r="V19" s="403"/>
      <c r="W19" s="209"/>
      <c r="X19" s="211"/>
    </row>
    <row r="20" spans="1:24" s="95" customFormat="1" ht="30.75" customHeight="1">
      <c r="A20" s="198" t="s">
        <v>1097</v>
      </c>
      <c r="B20" s="72">
        <v>1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03"/>
      <c r="U20" s="412"/>
      <c r="V20" s="412"/>
      <c r="W20" s="102"/>
      <c r="X20" s="98"/>
    </row>
    <row r="21" spans="1:24" s="95" customFormat="1" ht="18.75">
      <c r="A21" s="198" t="s">
        <v>242</v>
      </c>
      <c r="B21" s="72">
        <v>2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03"/>
      <c r="U21" s="104"/>
      <c r="V21" s="104"/>
      <c r="W21" s="102"/>
      <c r="X21" s="98"/>
    </row>
    <row r="22" spans="1:24" s="95" customFormat="1" ht="39" customHeight="1">
      <c r="A22" s="198" t="s">
        <v>533</v>
      </c>
      <c r="B22" s="72">
        <v>3</v>
      </c>
      <c r="C22" s="133">
        <v>127</v>
      </c>
      <c r="D22" s="133">
        <v>0</v>
      </c>
      <c r="E22" s="133">
        <v>73</v>
      </c>
      <c r="F22" s="133">
        <v>18</v>
      </c>
      <c r="G22" s="133">
        <v>1</v>
      </c>
      <c r="H22" s="133">
        <v>0</v>
      </c>
      <c r="I22" s="133">
        <v>4</v>
      </c>
      <c r="J22" s="133">
        <v>0</v>
      </c>
      <c r="K22" s="133">
        <v>0</v>
      </c>
      <c r="L22" s="133">
        <v>0</v>
      </c>
      <c r="M22" s="133">
        <v>3</v>
      </c>
      <c r="N22" s="133">
        <v>3</v>
      </c>
      <c r="O22" s="133">
        <v>1</v>
      </c>
      <c r="P22" s="133">
        <v>0</v>
      </c>
      <c r="Q22" s="133">
        <v>0</v>
      </c>
      <c r="R22" s="133">
        <v>2</v>
      </c>
      <c r="S22" s="133">
        <v>25</v>
      </c>
      <c r="T22" s="103"/>
      <c r="U22" s="104"/>
      <c r="V22" s="104"/>
      <c r="W22" s="102"/>
      <c r="X22" s="98"/>
    </row>
    <row r="23" spans="1:24" s="95" customFormat="1" ht="18.75">
      <c r="A23" s="199" t="s">
        <v>685</v>
      </c>
      <c r="B23" s="72">
        <v>4</v>
      </c>
      <c r="C23" s="133">
        <v>127</v>
      </c>
      <c r="D23" s="133">
        <v>0</v>
      </c>
      <c r="E23" s="133">
        <v>73</v>
      </c>
      <c r="F23" s="133">
        <v>18</v>
      </c>
      <c r="G23" s="133">
        <v>1</v>
      </c>
      <c r="H23" s="133">
        <v>0</v>
      </c>
      <c r="I23" s="133">
        <v>4</v>
      </c>
      <c r="J23" s="133">
        <v>0</v>
      </c>
      <c r="K23" s="133">
        <v>0</v>
      </c>
      <c r="L23" s="133">
        <v>0</v>
      </c>
      <c r="M23" s="133">
        <v>3</v>
      </c>
      <c r="N23" s="133">
        <v>3</v>
      </c>
      <c r="O23" s="133">
        <v>1</v>
      </c>
      <c r="P23" s="133">
        <v>0</v>
      </c>
      <c r="Q23" s="133">
        <v>0</v>
      </c>
      <c r="R23" s="133">
        <v>2</v>
      </c>
      <c r="S23" s="133">
        <v>25</v>
      </c>
      <c r="T23" s="103"/>
      <c r="U23" s="104"/>
      <c r="V23" s="104"/>
      <c r="W23" s="102"/>
      <c r="X23" s="98"/>
    </row>
    <row r="24" spans="3:23" s="95" customFormat="1" ht="8.25" customHeight="1">
      <c r="C24" s="96"/>
      <c r="D24" s="96"/>
      <c r="E24" s="96"/>
      <c r="F24" s="96"/>
      <c r="G24" s="96"/>
      <c r="H24" s="96"/>
      <c r="I24" s="96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413"/>
      <c r="U24" s="413"/>
      <c r="V24" s="102"/>
      <c r="W24" s="98"/>
    </row>
    <row r="25" spans="1:23" s="95" customFormat="1" ht="18" customHeight="1">
      <c r="A25" s="407" t="s">
        <v>317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97"/>
      <c r="T25" s="100"/>
      <c r="U25" s="100"/>
      <c r="V25" s="102"/>
      <c r="W25" s="98"/>
    </row>
    <row r="26" spans="3:23" s="206" customFormat="1" ht="13.5" customHeight="1">
      <c r="C26" s="403" t="s">
        <v>693</v>
      </c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207"/>
      <c r="P26" s="207"/>
      <c r="Q26" s="207"/>
      <c r="R26" s="207"/>
      <c r="S26" s="208"/>
      <c r="T26" s="166"/>
      <c r="U26" s="166"/>
      <c r="V26" s="209"/>
      <c r="W26" s="210"/>
    </row>
    <row r="27" spans="1:24" s="95" customFormat="1" ht="15" customHeight="1">
      <c r="A27" s="372" t="s">
        <v>75</v>
      </c>
      <c r="B27" s="375" t="s">
        <v>487</v>
      </c>
      <c r="C27" s="380" t="s">
        <v>318</v>
      </c>
      <c r="D27" s="381"/>
      <c r="E27" s="381"/>
      <c r="F27" s="381"/>
      <c r="G27" s="381"/>
      <c r="H27" s="381"/>
      <c r="I27" s="382"/>
      <c r="J27" s="383" t="s">
        <v>541</v>
      </c>
      <c r="K27" s="105"/>
      <c r="L27" s="105"/>
      <c r="M27" s="105"/>
      <c r="N27" s="105"/>
      <c r="O27" s="105"/>
      <c r="P27" s="96"/>
      <c r="Q27" s="96"/>
      <c r="R27" s="96"/>
      <c r="S27" s="96"/>
      <c r="T27" s="96"/>
      <c r="U27" s="101"/>
      <c r="V27" s="101"/>
      <c r="W27" s="91"/>
      <c r="X27" s="98"/>
    </row>
    <row r="28" spans="1:24" s="95" customFormat="1" ht="15.75" customHeight="1">
      <c r="A28" s="373"/>
      <c r="B28" s="376"/>
      <c r="C28" s="380" t="s">
        <v>319</v>
      </c>
      <c r="D28" s="381"/>
      <c r="E28" s="381"/>
      <c r="F28" s="381"/>
      <c r="G28" s="382"/>
      <c r="H28" s="380" t="s">
        <v>320</v>
      </c>
      <c r="I28" s="382"/>
      <c r="J28" s="384"/>
      <c r="K28" s="91"/>
      <c r="L28" s="91"/>
      <c r="M28" s="91"/>
      <c r="N28" s="91"/>
      <c r="O28" s="91"/>
      <c r="P28" s="96"/>
      <c r="Q28" s="96"/>
      <c r="R28" s="96"/>
      <c r="S28" s="96"/>
      <c r="T28" s="96"/>
      <c r="U28" s="101"/>
      <c r="V28" s="101"/>
      <c r="W28" s="91"/>
      <c r="X28" s="98"/>
    </row>
    <row r="29" spans="1:26" s="95" customFormat="1" ht="16.5" customHeight="1">
      <c r="A29" s="373"/>
      <c r="B29" s="376"/>
      <c r="C29" s="380" t="s">
        <v>321</v>
      </c>
      <c r="D29" s="381"/>
      <c r="E29" s="381"/>
      <c r="F29" s="382"/>
      <c r="G29" s="386" t="s">
        <v>455</v>
      </c>
      <c r="H29" s="380" t="s">
        <v>321</v>
      </c>
      <c r="I29" s="382"/>
      <c r="J29" s="384"/>
      <c r="K29" s="91"/>
      <c r="L29" s="91"/>
      <c r="M29" s="91"/>
      <c r="N29" s="105"/>
      <c r="O29" s="96"/>
      <c r="P29" s="96"/>
      <c r="Q29" s="96"/>
      <c r="R29" s="96"/>
      <c r="S29" s="96"/>
      <c r="T29" s="96"/>
      <c r="U29" s="96"/>
      <c r="V29" s="101"/>
      <c r="W29" s="101"/>
      <c r="X29" s="101"/>
      <c r="Y29" s="91"/>
      <c r="Z29" s="98"/>
    </row>
    <row r="30" spans="1:26" s="95" customFormat="1" ht="58.5" customHeight="1">
      <c r="A30" s="374"/>
      <c r="B30" s="377"/>
      <c r="C30" s="35" t="s">
        <v>456</v>
      </c>
      <c r="D30" s="35" t="s">
        <v>543</v>
      </c>
      <c r="E30" s="35" t="s">
        <v>544</v>
      </c>
      <c r="F30" s="35" t="s">
        <v>457</v>
      </c>
      <c r="G30" s="387"/>
      <c r="H30" s="35" t="s">
        <v>435</v>
      </c>
      <c r="I30" s="35" t="s">
        <v>545</v>
      </c>
      <c r="J30" s="385"/>
      <c r="K30" s="105"/>
      <c r="L30" s="105"/>
      <c r="M30" s="105"/>
      <c r="N30" s="105"/>
      <c r="O30" s="96"/>
      <c r="P30" s="96"/>
      <c r="Q30" s="96"/>
      <c r="R30" s="96"/>
      <c r="S30" s="96"/>
      <c r="T30" s="96"/>
      <c r="U30" s="96"/>
      <c r="V30" s="101"/>
      <c r="W30" s="101"/>
      <c r="X30" s="101"/>
      <c r="Y30" s="91"/>
      <c r="Z30" s="98"/>
    </row>
    <row r="31" spans="1:26" s="95" customFormat="1" ht="13.5" customHeight="1">
      <c r="A31" s="92" t="s">
        <v>491</v>
      </c>
      <c r="B31" s="92"/>
      <c r="C31" s="92">
        <v>1</v>
      </c>
      <c r="D31" s="92">
        <v>2</v>
      </c>
      <c r="E31" s="92">
        <v>3</v>
      </c>
      <c r="F31" s="92">
        <v>4</v>
      </c>
      <c r="G31" s="92">
        <v>5</v>
      </c>
      <c r="H31" s="106">
        <v>6</v>
      </c>
      <c r="I31" s="92">
        <v>7</v>
      </c>
      <c r="J31" s="92">
        <v>8</v>
      </c>
      <c r="K31" s="107"/>
      <c r="L31" s="107"/>
      <c r="M31" s="107"/>
      <c r="N31" s="91"/>
      <c r="O31" s="97"/>
      <c r="P31" s="97"/>
      <c r="Q31" s="97"/>
      <c r="R31" s="97"/>
      <c r="S31" s="97"/>
      <c r="T31" s="97"/>
      <c r="U31" s="97"/>
      <c r="V31" s="100"/>
      <c r="W31" s="100"/>
      <c r="X31" s="100"/>
      <c r="Y31" s="102"/>
      <c r="Z31" s="98"/>
    </row>
    <row r="32" spans="1:26" s="95" customFormat="1" ht="30" customHeight="1">
      <c r="A32" s="198" t="s">
        <v>1097</v>
      </c>
      <c r="B32" s="72">
        <v>1</v>
      </c>
      <c r="C32" s="134"/>
      <c r="D32" s="134"/>
      <c r="E32" s="134"/>
      <c r="F32" s="134"/>
      <c r="G32" s="134"/>
      <c r="H32" s="134"/>
      <c r="I32" s="134"/>
      <c r="J32" s="134"/>
      <c r="K32" s="107"/>
      <c r="L32" s="107"/>
      <c r="M32" s="107"/>
      <c r="N32" s="96"/>
      <c r="O32" s="97"/>
      <c r="P32" s="97"/>
      <c r="Q32" s="97"/>
      <c r="R32" s="97"/>
      <c r="S32" s="97"/>
      <c r="T32" s="97"/>
      <c r="U32" s="97"/>
      <c r="V32" s="100"/>
      <c r="W32" s="100"/>
      <c r="X32" s="100"/>
      <c r="Y32" s="102"/>
      <c r="Z32" s="98"/>
    </row>
    <row r="33" spans="1:26" s="95" customFormat="1" ht="18.75">
      <c r="A33" s="198" t="s">
        <v>242</v>
      </c>
      <c r="B33" s="72">
        <v>2</v>
      </c>
      <c r="C33" s="134"/>
      <c r="D33" s="134"/>
      <c r="E33" s="134"/>
      <c r="F33" s="134"/>
      <c r="G33" s="134"/>
      <c r="H33" s="134"/>
      <c r="I33" s="134"/>
      <c r="J33" s="134"/>
      <c r="K33" s="107"/>
      <c r="L33" s="107"/>
      <c r="M33" s="107"/>
      <c r="N33" s="96"/>
      <c r="O33" s="97"/>
      <c r="P33" s="97"/>
      <c r="Q33" s="97"/>
      <c r="R33" s="97"/>
      <c r="S33" s="97"/>
      <c r="T33" s="97"/>
      <c r="U33" s="97"/>
      <c r="V33" s="100"/>
      <c r="W33" s="100"/>
      <c r="X33" s="100"/>
      <c r="Y33" s="102"/>
      <c r="Z33" s="98"/>
    </row>
    <row r="34" spans="1:26" s="95" customFormat="1" ht="38.25">
      <c r="A34" s="198" t="s">
        <v>533</v>
      </c>
      <c r="B34" s="72">
        <v>3</v>
      </c>
      <c r="C34" s="133">
        <v>7</v>
      </c>
      <c r="D34" s="133">
        <v>1</v>
      </c>
      <c r="E34" s="133">
        <v>0</v>
      </c>
      <c r="F34" s="133">
        <v>8</v>
      </c>
      <c r="G34" s="133">
        <v>6</v>
      </c>
      <c r="H34" s="133">
        <v>1</v>
      </c>
      <c r="I34" s="133">
        <v>0</v>
      </c>
      <c r="J34" s="133">
        <v>1</v>
      </c>
      <c r="K34" s="107"/>
      <c r="L34" s="107"/>
      <c r="M34" s="107"/>
      <c r="N34" s="96"/>
      <c r="O34" s="97"/>
      <c r="P34" s="97"/>
      <c r="Q34" s="97"/>
      <c r="R34" s="97"/>
      <c r="S34" s="97"/>
      <c r="T34" s="97"/>
      <c r="U34" s="97"/>
      <c r="V34" s="100"/>
      <c r="W34" s="100"/>
      <c r="X34" s="100"/>
      <c r="Y34" s="102"/>
      <c r="Z34" s="98"/>
    </row>
    <row r="35" spans="1:26" s="95" customFormat="1" ht="18.75">
      <c r="A35" s="199" t="s">
        <v>685</v>
      </c>
      <c r="B35" s="72">
        <v>4</v>
      </c>
      <c r="C35" s="133">
        <v>7</v>
      </c>
      <c r="D35" s="133">
        <v>1</v>
      </c>
      <c r="E35" s="133">
        <v>0</v>
      </c>
      <c r="F35" s="133">
        <v>8</v>
      </c>
      <c r="G35" s="133">
        <v>6</v>
      </c>
      <c r="H35" s="133">
        <v>1</v>
      </c>
      <c r="I35" s="133">
        <v>0</v>
      </c>
      <c r="J35" s="133">
        <v>1</v>
      </c>
      <c r="K35" s="107"/>
      <c r="L35" s="107"/>
      <c r="M35" s="107"/>
      <c r="N35" s="96"/>
      <c r="O35" s="97"/>
      <c r="P35" s="97"/>
      <c r="Q35" s="97"/>
      <c r="R35" s="97"/>
      <c r="S35" s="97"/>
      <c r="T35" s="97"/>
      <c r="U35" s="97"/>
      <c r="V35" s="100"/>
      <c r="W35" s="100"/>
      <c r="X35" s="100"/>
      <c r="Y35" s="102"/>
      <c r="Z35" s="98"/>
    </row>
    <row r="36" spans="1:26" s="95" customFormat="1" ht="27" customHeight="1">
      <c r="A36" s="200" t="s">
        <v>686</v>
      </c>
      <c r="B36" s="72">
        <v>5</v>
      </c>
      <c r="C36" s="133">
        <v>7</v>
      </c>
      <c r="D36" s="133">
        <v>0</v>
      </c>
      <c r="E36" s="133">
        <v>0</v>
      </c>
      <c r="F36" s="133">
        <v>7</v>
      </c>
      <c r="G36" s="133">
        <v>3</v>
      </c>
      <c r="H36" s="134"/>
      <c r="I36" s="134"/>
      <c r="J36" s="133">
        <v>0</v>
      </c>
      <c r="K36" s="107"/>
      <c r="L36" s="107"/>
      <c r="M36" s="107"/>
      <c r="N36" s="96"/>
      <c r="O36" s="97"/>
      <c r="P36" s="97"/>
      <c r="Q36" s="97"/>
      <c r="R36" s="97"/>
      <c r="S36" s="97"/>
      <c r="T36" s="97"/>
      <c r="U36" s="97"/>
      <c r="V36" s="100"/>
      <c r="W36" s="100"/>
      <c r="X36" s="100"/>
      <c r="Y36" s="102"/>
      <c r="Z36" s="98"/>
    </row>
    <row r="37" spans="1:26" s="95" customFormat="1" ht="18.75">
      <c r="A37" s="201" t="s">
        <v>254</v>
      </c>
      <c r="B37" s="72">
        <v>6</v>
      </c>
      <c r="C37" s="133">
        <v>0</v>
      </c>
      <c r="D37" s="133">
        <v>1</v>
      </c>
      <c r="E37" s="133">
        <v>0</v>
      </c>
      <c r="F37" s="133">
        <v>1</v>
      </c>
      <c r="G37" s="133">
        <v>3</v>
      </c>
      <c r="H37" s="134"/>
      <c r="I37" s="134"/>
      <c r="J37" s="133">
        <v>0</v>
      </c>
      <c r="K37" s="107"/>
      <c r="L37" s="107"/>
      <c r="M37" s="107"/>
      <c r="N37" s="96"/>
      <c r="O37" s="97"/>
      <c r="P37" s="97"/>
      <c r="Q37" s="97"/>
      <c r="R37" s="97"/>
      <c r="S37" s="97"/>
      <c r="T37" s="97"/>
      <c r="U37" s="97"/>
      <c r="V37" s="100"/>
      <c r="W37" s="100"/>
      <c r="X37" s="100"/>
      <c r="Y37" s="102"/>
      <c r="Z37" s="98"/>
    </row>
    <row r="38" spans="1:26" s="95" customFormat="1" ht="18.75">
      <c r="A38" s="201" t="s">
        <v>97</v>
      </c>
      <c r="B38" s="72">
        <v>7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4"/>
      <c r="I38" s="134"/>
      <c r="J38" s="133">
        <v>0</v>
      </c>
      <c r="K38" s="107"/>
      <c r="L38" s="107"/>
      <c r="M38" s="107"/>
      <c r="N38" s="96"/>
      <c r="O38" s="97"/>
      <c r="P38" s="97"/>
      <c r="Q38" s="97"/>
      <c r="R38" s="97"/>
      <c r="S38" s="97"/>
      <c r="T38" s="97"/>
      <c r="U38" s="97"/>
      <c r="V38" s="100"/>
      <c r="W38" s="100"/>
      <c r="X38" s="100"/>
      <c r="Y38" s="102"/>
      <c r="Z38" s="98"/>
    </row>
    <row r="39" spans="1:26" s="95" customFormat="1" ht="18.75">
      <c r="A39" s="201" t="s">
        <v>98</v>
      </c>
      <c r="B39" s="72">
        <v>8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4"/>
      <c r="I39" s="134"/>
      <c r="J39" s="133">
        <v>0</v>
      </c>
      <c r="K39" s="107"/>
      <c r="L39" s="107"/>
      <c r="M39" s="107"/>
      <c r="N39" s="96"/>
      <c r="O39" s="97"/>
      <c r="P39" s="97"/>
      <c r="Q39" s="97"/>
      <c r="R39" s="97"/>
      <c r="S39" s="97"/>
      <c r="T39" s="97"/>
      <c r="U39" s="97"/>
      <c r="V39" s="100"/>
      <c r="W39" s="100"/>
      <c r="X39" s="100"/>
      <c r="Y39" s="102"/>
      <c r="Z39" s="98"/>
    </row>
    <row r="40" spans="1:26" s="95" customFormat="1" ht="24.75">
      <c r="A40" s="202" t="s">
        <v>99</v>
      </c>
      <c r="B40" s="72">
        <v>9</v>
      </c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4"/>
      <c r="I40" s="134"/>
      <c r="J40" s="133">
        <v>0</v>
      </c>
      <c r="K40" s="107"/>
      <c r="L40" s="107"/>
      <c r="M40" s="107"/>
      <c r="N40" s="96"/>
      <c r="O40" s="97"/>
      <c r="P40" s="97"/>
      <c r="Q40" s="97"/>
      <c r="R40" s="97"/>
      <c r="S40" s="97"/>
      <c r="T40" s="97"/>
      <c r="U40" s="97"/>
      <c r="V40" s="100"/>
      <c r="W40" s="100"/>
      <c r="X40" s="100"/>
      <c r="Y40" s="102"/>
      <c r="Z40" s="98"/>
    </row>
    <row r="41" spans="1:26" s="95" customFormat="1" ht="18.75">
      <c r="A41" s="201" t="s">
        <v>100</v>
      </c>
      <c r="B41" s="72">
        <v>10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4"/>
      <c r="I41" s="134"/>
      <c r="J41" s="133">
        <v>0</v>
      </c>
      <c r="K41" s="107"/>
      <c r="L41" s="107"/>
      <c r="M41" s="107"/>
      <c r="N41" s="96"/>
      <c r="O41" s="97"/>
      <c r="P41" s="97"/>
      <c r="Q41" s="97"/>
      <c r="R41" s="97"/>
      <c r="S41" s="97"/>
      <c r="T41" s="97"/>
      <c r="U41" s="97"/>
      <c r="V41" s="100"/>
      <c r="W41" s="100"/>
      <c r="X41" s="100"/>
      <c r="Y41" s="102"/>
      <c r="Z41" s="98"/>
    </row>
    <row r="42" spans="1:10" ht="24">
      <c r="A42" s="202" t="s">
        <v>253</v>
      </c>
      <c r="B42" s="72">
        <v>11</v>
      </c>
      <c r="C42" s="133">
        <v>0</v>
      </c>
      <c r="D42" s="133">
        <v>0</v>
      </c>
      <c r="E42" s="133">
        <v>0</v>
      </c>
      <c r="F42" s="133">
        <v>0</v>
      </c>
      <c r="G42" s="133">
        <v>2</v>
      </c>
      <c r="H42" s="134"/>
      <c r="I42" s="134"/>
      <c r="J42" s="133">
        <v>0</v>
      </c>
    </row>
  </sheetData>
  <sheetProtection/>
  <mergeCells count="53">
    <mergeCell ref="U20:V20"/>
    <mergeCell ref="T24:U24"/>
    <mergeCell ref="D16:M16"/>
    <mergeCell ref="A25:R25"/>
    <mergeCell ref="S17:S18"/>
    <mergeCell ref="U17:V17"/>
    <mergeCell ref="C26:N26"/>
    <mergeCell ref="M17:M18"/>
    <mergeCell ref="N17:P17"/>
    <mergeCell ref="A16:A18"/>
    <mergeCell ref="B16:B18"/>
    <mergeCell ref="R17:R18"/>
    <mergeCell ref="U19:V19"/>
    <mergeCell ref="C15:O15"/>
    <mergeCell ref="U15:V15"/>
    <mergeCell ref="U16:V16"/>
    <mergeCell ref="C16:C18"/>
    <mergeCell ref="H17:H18"/>
    <mergeCell ref="I17:I18"/>
    <mergeCell ref="K17:K18"/>
    <mergeCell ref="N16:S16"/>
    <mergeCell ref="U18:V18"/>
    <mergeCell ref="A13:R13"/>
    <mergeCell ref="A4:O4"/>
    <mergeCell ref="C5:K5"/>
    <mergeCell ref="K6:K7"/>
    <mergeCell ref="J6:J7"/>
    <mergeCell ref="C14:R14"/>
    <mergeCell ref="E2:K2"/>
    <mergeCell ref="A6:A7"/>
    <mergeCell ref="B6:B7"/>
    <mergeCell ref="C6:C7"/>
    <mergeCell ref="D6:D7"/>
    <mergeCell ref="E6:F6"/>
    <mergeCell ref="G6:G7"/>
    <mergeCell ref="H6:H7"/>
    <mergeCell ref="I6:I7"/>
    <mergeCell ref="J27:J30"/>
    <mergeCell ref="C28:G28"/>
    <mergeCell ref="H28:I28"/>
    <mergeCell ref="C29:F29"/>
    <mergeCell ref="G29:G30"/>
    <mergeCell ref="H29:I29"/>
    <mergeCell ref="A27:A30"/>
    <mergeCell ref="B27:B30"/>
    <mergeCell ref="Q17:Q18"/>
    <mergeCell ref="L17:L18"/>
    <mergeCell ref="D17:D18"/>
    <mergeCell ref="E17:E18"/>
    <mergeCell ref="F17:F18"/>
    <mergeCell ref="J17:J18"/>
    <mergeCell ref="G17:G18"/>
    <mergeCell ref="C27:I27"/>
  </mergeCells>
  <conditionalFormatting sqref="C9:J9 C11:J12">
    <cfRule type="cellIs" priority="5" dxfId="0" operator="lessThan" stopIfTrue="1">
      <formula>0</formula>
    </cfRule>
  </conditionalFormatting>
  <conditionalFormatting sqref="C10:J10">
    <cfRule type="cellIs" priority="4" dxfId="0" operator="lessThan" stopIfTrue="1">
      <formula>0</formula>
    </cfRule>
  </conditionalFormatting>
  <conditionalFormatting sqref="C20:S23">
    <cfRule type="cellIs" priority="3" dxfId="0" operator="lessThan" stopIfTrue="1">
      <formula>0</formula>
    </cfRule>
  </conditionalFormatting>
  <conditionalFormatting sqref="C32:J33 C35:J42">
    <cfRule type="cellIs" priority="2" dxfId="0" operator="lessThan" stopIfTrue="1">
      <formula>0</formula>
    </cfRule>
  </conditionalFormatting>
  <conditionalFormatting sqref="C34:J34">
    <cfRule type="cellIs" priority="1" dxfId="0" operator="lessThan" stopIfTrue="1">
      <formula>0</formula>
    </cfRule>
  </conditionalFormatting>
  <printOptions/>
  <pageMargins left="0.62" right="0.15748031496062992" top="0.2" bottom="0.19" header="0" footer="0"/>
  <pageSetup fitToHeight="1" fitToWidth="1" horizontalDpi="600" verticalDpi="600" orientation="landscape" paperSize="9" scale="49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FFD5"/>
    <pageSetUpPr fitToPage="1"/>
  </sheetPr>
  <dimension ref="A2:DY30"/>
  <sheetViews>
    <sheetView showGridLines="0" zoomScale="67" zoomScaleNormal="67" zoomScaleSheetLayoutView="100" zoomScalePageLayoutView="0" workbookViewId="0" topLeftCell="A4">
      <selection activeCell="J24" sqref="J24:R24"/>
    </sheetView>
  </sheetViews>
  <sheetFormatPr defaultColWidth="9.140625" defaultRowHeight="12.75"/>
  <cols>
    <col min="1" max="1" width="37.28125" style="31" customWidth="1"/>
    <col min="2" max="2" width="4.28125" style="31" customWidth="1"/>
    <col min="3" max="4" width="11.57421875" style="31" customWidth="1"/>
    <col min="5" max="5" width="12.7109375" style="31" customWidth="1"/>
    <col min="6" max="6" width="9.8515625" style="31" customWidth="1"/>
    <col min="7" max="7" width="8.57421875" style="31" customWidth="1"/>
    <col min="8" max="8" width="7.00390625" style="31" customWidth="1"/>
    <col min="9" max="9" width="9.7109375" style="31" customWidth="1"/>
    <col min="10" max="10" width="11.421875" style="31" customWidth="1"/>
    <col min="11" max="11" width="12.00390625" style="31" customWidth="1"/>
    <col min="12" max="12" width="13.57421875" style="31" customWidth="1"/>
    <col min="13" max="13" width="11.00390625" style="31" customWidth="1"/>
    <col min="14" max="14" width="16.7109375" style="31" customWidth="1"/>
    <col min="15" max="15" width="11.421875" style="31" customWidth="1"/>
    <col min="16" max="16" width="9.57421875" style="31" customWidth="1"/>
    <col min="17" max="17" width="11.28125" style="31" customWidth="1"/>
    <col min="18" max="18" width="7.57421875" style="31" customWidth="1"/>
    <col min="19" max="19" width="10.57421875" style="31" customWidth="1"/>
    <col min="20" max="20" width="10.140625" style="31" customWidth="1"/>
    <col min="21" max="16384" width="9.140625" style="31" customWidth="1"/>
  </cols>
  <sheetData>
    <row r="2" spans="1:129" ht="15.75">
      <c r="A2" s="27" t="s">
        <v>247</v>
      </c>
      <c r="B2" s="28"/>
      <c r="C2" s="28"/>
      <c r="D2" s="28"/>
      <c r="E2" s="28"/>
      <c r="F2" s="414" t="str">
        <f>IF('Титул ф.1-АП'!D23=0," ",'Титул ф.1-АП'!D23)</f>
        <v>Ульяновский областной суд </v>
      </c>
      <c r="G2" s="415"/>
      <c r="H2" s="415"/>
      <c r="I2" s="415"/>
      <c r="J2" s="415"/>
      <c r="K2" s="415"/>
      <c r="L2" s="415"/>
      <c r="M2" s="415"/>
      <c r="N2" s="416"/>
      <c r="O2" s="29"/>
      <c r="P2" s="30"/>
      <c r="Q2" s="30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</row>
    <row r="3" spans="1:90" ht="48" customHeight="1">
      <c r="A3" s="417" t="s">
        <v>428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32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ht="15" customHeight="1">
      <c r="A4" s="125" t="s">
        <v>95</v>
      </c>
      <c r="H4" s="33"/>
      <c r="I4" s="33"/>
      <c r="J4" s="33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126" s="37" customFormat="1" ht="14.25" customHeight="1">
      <c r="A5" s="425" t="s">
        <v>75</v>
      </c>
      <c r="B5" s="424" t="s">
        <v>487</v>
      </c>
      <c r="C5" s="386" t="s">
        <v>514</v>
      </c>
      <c r="D5" s="386" t="s">
        <v>338</v>
      </c>
      <c r="E5" s="421" t="s">
        <v>515</v>
      </c>
      <c r="F5" s="422" t="s">
        <v>429</v>
      </c>
      <c r="G5" s="420" t="s">
        <v>102</v>
      </c>
      <c r="H5" s="420"/>
      <c r="I5" s="420"/>
      <c r="J5" s="420"/>
      <c r="K5" s="420"/>
      <c r="L5" s="420"/>
      <c r="M5" s="420"/>
      <c r="N5" s="418" t="s">
        <v>26</v>
      </c>
      <c r="O5" s="386" t="s">
        <v>503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21" s="42" customFormat="1" ht="123" customHeight="1">
      <c r="A6" s="425"/>
      <c r="B6" s="424"/>
      <c r="C6" s="405"/>
      <c r="D6" s="387"/>
      <c r="E6" s="421"/>
      <c r="F6" s="423"/>
      <c r="G6" s="38" t="s">
        <v>101</v>
      </c>
      <c r="H6" s="162" t="s">
        <v>657</v>
      </c>
      <c r="I6" s="39" t="s">
        <v>166</v>
      </c>
      <c r="J6" s="39" t="s">
        <v>167</v>
      </c>
      <c r="K6" s="39" t="s">
        <v>163</v>
      </c>
      <c r="L6" s="39" t="s">
        <v>516</v>
      </c>
      <c r="M6" s="40" t="s">
        <v>79</v>
      </c>
      <c r="N6" s="419"/>
      <c r="O6" s="405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</row>
    <row r="7" spans="1:121" ht="12" customHeight="1">
      <c r="A7" s="43" t="s">
        <v>491</v>
      </c>
      <c r="B7" s="44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5">
        <v>13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</row>
    <row r="8" spans="1:121" ht="16.5" customHeight="1">
      <c r="A8" s="46" t="s">
        <v>658</v>
      </c>
      <c r="B8" s="43">
        <v>1</v>
      </c>
      <c r="C8" s="250"/>
      <c r="D8" s="250"/>
      <c r="E8" s="250"/>
      <c r="F8" s="251"/>
      <c r="G8" s="251"/>
      <c r="H8" s="252"/>
      <c r="I8" s="252"/>
      <c r="J8" s="252"/>
      <c r="K8" s="252"/>
      <c r="L8" s="252"/>
      <c r="M8" s="252"/>
      <c r="N8" s="253"/>
      <c r="O8" s="253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</row>
    <row r="9" spans="1:121" ht="16.5" customHeight="1">
      <c r="A9" s="46" t="s">
        <v>659</v>
      </c>
      <c r="B9" s="34">
        <v>2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</row>
    <row r="10" spans="1:121" ht="18.75" customHeight="1">
      <c r="A10" s="47" t="s">
        <v>1098</v>
      </c>
      <c r="B10" s="34">
        <v>3</v>
      </c>
      <c r="C10" s="255">
        <v>10</v>
      </c>
      <c r="D10" s="255">
        <v>159</v>
      </c>
      <c r="E10" s="255">
        <v>0</v>
      </c>
      <c r="F10" s="255">
        <v>161</v>
      </c>
      <c r="G10" s="255">
        <v>137</v>
      </c>
      <c r="H10" s="256">
        <v>1</v>
      </c>
      <c r="I10" s="256">
        <v>7</v>
      </c>
      <c r="J10" s="256">
        <v>11</v>
      </c>
      <c r="K10" s="256">
        <v>1</v>
      </c>
      <c r="L10" s="256">
        <v>0</v>
      </c>
      <c r="M10" s="256">
        <v>4</v>
      </c>
      <c r="N10" s="257">
        <v>0</v>
      </c>
      <c r="O10" s="257">
        <v>8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</row>
    <row r="11" spans="1:121" ht="20.25" customHeight="1">
      <c r="A11" s="48" t="s">
        <v>165</v>
      </c>
      <c r="B11" s="34">
        <v>4</v>
      </c>
      <c r="C11" s="255">
        <v>10</v>
      </c>
      <c r="D11" s="258">
        <v>159</v>
      </c>
      <c r="E11" s="258">
        <v>0</v>
      </c>
      <c r="F11" s="258">
        <v>161</v>
      </c>
      <c r="G11" s="258">
        <v>137</v>
      </c>
      <c r="H11" s="256">
        <v>1</v>
      </c>
      <c r="I11" s="259">
        <v>7</v>
      </c>
      <c r="J11" s="259">
        <v>11</v>
      </c>
      <c r="K11" s="259">
        <v>1</v>
      </c>
      <c r="L11" s="259">
        <v>0</v>
      </c>
      <c r="M11" s="259">
        <v>4</v>
      </c>
      <c r="N11" s="257">
        <v>0</v>
      </c>
      <c r="O11" s="257">
        <v>8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</row>
    <row r="12" spans="1:121" ht="11.25" customHeight="1">
      <c r="A12" s="49"/>
      <c r="B12" s="50"/>
      <c r="C12" s="50"/>
      <c r="D12" s="50"/>
      <c r="E12" s="50"/>
      <c r="F12" s="51"/>
      <c r="G12" s="51"/>
      <c r="H12" s="52"/>
      <c r="I12" s="53"/>
      <c r="J12" s="53"/>
      <c r="K12" s="53"/>
      <c r="L12" s="53"/>
      <c r="M12" s="53"/>
      <c r="N12" s="54"/>
      <c r="O12" s="54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</row>
    <row r="13" spans="1:125" ht="47.25" customHeight="1">
      <c r="A13" s="417" t="s">
        <v>603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</row>
    <row r="14" spans="1:123" ht="15.75" customHeight="1">
      <c r="A14" s="25" t="s">
        <v>96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20" s="204" customFormat="1" ht="54.75" customHeight="1">
      <c r="A15" s="429" t="s">
        <v>511</v>
      </c>
      <c r="B15" s="430" t="s">
        <v>487</v>
      </c>
      <c r="C15" s="378" t="s">
        <v>687</v>
      </c>
      <c r="D15" s="378" t="s">
        <v>688</v>
      </c>
      <c r="E15" s="431" t="s">
        <v>689</v>
      </c>
      <c r="F15" s="432" t="s">
        <v>429</v>
      </c>
      <c r="G15" s="419" t="s">
        <v>497</v>
      </c>
      <c r="H15" s="418" t="s">
        <v>446</v>
      </c>
      <c r="I15" s="426" t="s">
        <v>690</v>
      </c>
      <c r="J15" s="427"/>
      <c r="K15" s="427"/>
      <c r="L15" s="428"/>
      <c r="M15" s="426" t="s">
        <v>691</v>
      </c>
      <c r="N15" s="427"/>
      <c r="O15" s="427"/>
      <c r="P15" s="428"/>
      <c r="Q15" s="439" t="s">
        <v>512</v>
      </c>
      <c r="R15" s="419" t="s">
        <v>430</v>
      </c>
      <c r="S15" s="418" t="s">
        <v>252</v>
      </c>
      <c r="T15" s="378" t="s">
        <v>692</v>
      </c>
    </row>
    <row r="16" spans="1:20" s="204" customFormat="1" ht="128.25" customHeight="1">
      <c r="A16" s="429"/>
      <c r="B16" s="430"/>
      <c r="C16" s="394"/>
      <c r="D16" s="379"/>
      <c r="E16" s="397"/>
      <c r="F16" s="433"/>
      <c r="G16" s="434"/>
      <c r="H16" s="418"/>
      <c r="I16" s="167" t="s">
        <v>444</v>
      </c>
      <c r="J16" s="167" t="s">
        <v>445</v>
      </c>
      <c r="K16" s="167" t="s">
        <v>241</v>
      </c>
      <c r="L16" s="168" t="s">
        <v>447</v>
      </c>
      <c r="M16" s="168" t="s">
        <v>517</v>
      </c>
      <c r="N16" s="168" t="s">
        <v>518</v>
      </c>
      <c r="O16" s="168" t="s">
        <v>425</v>
      </c>
      <c r="P16" s="168" t="s">
        <v>426</v>
      </c>
      <c r="Q16" s="440"/>
      <c r="R16" s="434"/>
      <c r="S16" s="419"/>
      <c r="T16" s="394"/>
    </row>
    <row r="17" spans="1:20" ht="12.75">
      <c r="A17" s="34" t="s">
        <v>491</v>
      </c>
      <c r="B17" s="43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</row>
    <row r="18" spans="1:20" ht="30.75" customHeight="1">
      <c r="A18" s="46" t="s">
        <v>1097</v>
      </c>
      <c r="B18" s="34">
        <v>1</v>
      </c>
      <c r="C18" s="259">
        <v>5</v>
      </c>
      <c r="D18" s="259">
        <v>44</v>
      </c>
      <c r="E18" s="259">
        <v>6</v>
      </c>
      <c r="F18" s="260">
        <v>39</v>
      </c>
      <c r="G18" s="256"/>
      <c r="H18" s="260">
        <v>39</v>
      </c>
      <c r="I18" s="260">
        <v>0</v>
      </c>
      <c r="J18" s="260">
        <v>0</v>
      </c>
      <c r="K18" s="260">
        <v>0</v>
      </c>
      <c r="L18" s="260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4</v>
      </c>
    </row>
    <row r="19" spans="1:20" ht="16.5" customHeight="1">
      <c r="A19" s="46" t="s">
        <v>242</v>
      </c>
      <c r="B19" s="34">
        <v>2</v>
      </c>
      <c r="C19" s="259">
        <v>8</v>
      </c>
      <c r="D19" s="259">
        <v>103</v>
      </c>
      <c r="E19" s="259">
        <v>12</v>
      </c>
      <c r="F19" s="259">
        <v>94</v>
      </c>
      <c r="G19" s="259"/>
      <c r="H19" s="259">
        <v>93</v>
      </c>
      <c r="I19" s="259">
        <v>1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  <c r="T19" s="259">
        <v>5</v>
      </c>
    </row>
    <row r="20" spans="1:20" ht="29.25" customHeight="1">
      <c r="A20" s="46" t="s">
        <v>431</v>
      </c>
      <c r="B20" s="34">
        <v>3</v>
      </c>
      <c r="C20" s="259">
        <v>1</v>
      </c>
      <c r="D20" s="259">
        <v>20</v>
      </c>
      <c r="E20" s="259">
        <v>5</v>
      </c>
      <c r="F20" s="260">
        <v>14</v>
      </c>
      <c r="G20" s="256"/>
      <c r="H20" s="260">
        <v>14</v>
      </c>
      <c r="I20" s="260">
        <v>0</v>
      </c>
      <c r="J20" s="260">
        <v>0</v>
      </c>
      <c r="K20" s="260">
        <v>0</v>
      </c>
      <c r="L20" s="260">
        <v>0</v>
      </c>
      <c r="M20" s="256">
        <v>0</v>
      </c>
      <c r="N20" s="256">
        <v>0</v>
      </c>
      <c r="O20" s="252"/>
      <c r="P20" s="252"/>
      <c r="Q20" s="256">
        <v>0</v>
      </c>
      <c r="R20" s="256">
        <v>0</v>
      </c>
      <c r="S20" s="256">
        <v>0</v>
      </c>
      <c r="T20" s="256">
        <v>2</v>
      </c>
    </row>
    <row r="21" spans="1:20" ht="21.75" customHeight="1">
      <c r="A21" s="48" t="s">
        <v>243</v>
      </c>
      <c r="B21" s="34">
        <v>4</v>
      </c>
      <c r="C21" s="259">
        <v>14</v>
      </c>
      <c r="D21" s="259">
        <v>167</v>
      </c>
      <c r="E21" s="259">
        <v>23</v>
      </c>
      <c r="F21" s="256">
        <v>147</v>
      </c>
      <c r="G21" s="256"/>
      <c r="H21" s="256">
        <v>146</v>
      </c>
      <c r="I21" s="256">
        <v>1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11</v>
      </c>
    </row>
    <row r="22" spans="10:18" ht="10.5" customHeight="1">
      <c r="J22" s="436"/>
      <c r="K22" s="436"/>
      <c r="L22" s="436"/>
      <c r="M22" s="436"/>
      <c r="N22" s="436"/>
      <c r="O22" s="436"/>
      <c r="P22" s="436"/>
      <c r="Q22" s="436"/>
      <c r="R22" s="436"/>
    </row>
    <row r="23" spans="6:18" ht="19.5" customHeight="1">
      <c r="F23" s="437" t="s">
        <v>538</v>
      </c>
      <c r="G23" s="437"/>
      <c r="H23" s="437"/>
      <c r="I23" s="437"/>
      <c r="J23" s="438"/>
      <c r="K23" s="438"/>
      <c r="L23" s="438"/>
      <c r="M23" s="438"/>
      <c r="N23" s="438"/>
      <c r="O23" s="438"/>
      <c r="P23" s="438"/>
      <c r="Q23" s="438"/>
      <c r="R23" s="438"/>
    </row>
    <row r="24" spans="6:18" ht="12.75">
      <c r="F24" s="56"/>
      <c r="G24" s="57"/>
      <c r="J24" s="435" t="s">
        <v>1106</v>
      </c>
      <c r="K24" s="435"/>
      <c r="L24" s="435"/>
      <c r="M24" s="435"/>
      <c r="N24" s="435"/>
      <c r="O24" s="435"/>
      <c r="P24" s="435"/>
      <c r="Q24" s="435"/>
      <c r="R24" s="435"/>
    </row>
    <row r="25" spans="6:18" ht="12.75" customHeight="1">
      <c r="F25" s="443" t="s">
        <v>74</v>
      </c>
      <c r="G25" s="443"/>
      <c r="H25" s="443"/>
      <c r="I25" s="443"/>
      <c r="J25" s="442" t="s">
        <v>427</v>
      </c>
      <c r="K25" s="442"/>
      <c r="L25" s="442"/>
      <c r="M25" s="442"/>
      <c r="N25" s="442"/>
      <c r="O25" s="442"/>
      <c r="P25" s="442"/>
      <c r="Q25" s="442"/>
      <c r="R25" s="442"/>
    </row>
    <row r="26" spans="6:18" ht="12.75">
      <c r="F26" s="443"/>
      <c r="G26" s="443"/>
      <c r="H26" s="443"/>
      <c r="I26" s="443"/>
      <c r="J26" s="444"/>
      <c r="K26" s="444"/>
      <c r="L26" s="444"/>
      <c r="M26" s="444"/>
      <c r="N26" s="444"/>
      <c r="O26" s="444"/>
      <c r="P26" s="444"/>
      <c r="Q26" s="444"/>
      <c r="R26" s="444"/>
    </row>
    <row r="27" spans="6:18" ht="12.75">
      <c r="F27" s="58"/>
      <c r="G27" s="58"/>
      <c r="J27" s="435" t="s">
        <v>1105</v>
      </c>
      <c r="K27" s="435"/>
      <c r="L27" s="435"/>
      <c r="M27" s="435"/>
      <c r="N27" s="435"/>
      <c r="O27" s="435"/>
      <c r="P27" s="435"/>
      <c r="Q27" s="435"/>
      <c r="R27" s="435"/>
    </row>
    <row r="28" spans="6:18" ht="12.75" customHeight="1">
      <c r="F28" s="59"/>
      <c r="G28" s="59"/>
      <c r="J28" s="442" t="s">
        <v>427</v>
      </c>
      <c r="K28" s="442"/>
      <c r="L28" s="442"/>
      <c r="M28" s="442"/>
      <c r="N28" s="442"/>
      <c r="O28" s="442"/>
      <c r="P28" s="442"/>
      <c r="Q28" s="442"/>
      <c r="R28" s="442"/>
    </row>
    <row r="29" spans="6:18" ht="12.75" customHeight="1">
      <c r="F29" s="60" t="s">
        <v>344</v>
      </c>
      <c r="G29" s="61"/>
      <c r="J29" s="445" t="s">
        <v>1103</v>
      </c>
      <c r="K29" s="445"/>
      <c r="L29" s="445"/>
      <c r="M29" s="62"/>
      <c r="N29" s="445" t="s">
        <v>1104</v>
      </c>
      <c r="O29" s="445"/>
      <c r="P29" s="445"/>
      <c r="Q29" s="445"/>
      <c r="R29" s="63"/>
    </row>
    <row r="30" spans="6:18" ht="12.75" customHeight="1">
      <c r="F30" s="60"/>
      <c r="G30" s="61"/>
      <c r="J30" s="441" t="s">
        <v>345</v>
      </c>
      <c r="K30" s="441"/>
      <c r="L30" s="441"/>
      <c r="M30" s="62"/>
      <c r="N30" s="441" t="s">
        <v>346</v>
      </c>
      <c r="O30" s="441"/>
      <c r="P30" s="441"/>
      <c r="Q30" s="441"/>
      <c r="R30" s="64"/>
    </row>
  </sheetData>
  <sheetProtection/>
  <mergeCells count="39">
    <mergeCell ref="J30:L30"/>
    <mergeCell ref="N30:Q30"/>
    <mergeCell ref="J28:R28"/>
    <mergeCell ref="F25:I26"/>
    <mergeCell ref="J25:R25"/>
    <mergeCell ref="J26:R26"/>
    <mergeCell ref="J27:R27"/>
    <mergeCell ref="J29:L29"/>
    <mergeCell ref="N29:Q29"/>
    <mergeCell ref="S15:S16"/>
    <mergeCell ref="F15:F16"/>
    <mergeCell ref="G15:G16"/>
    <mergeCell ref="J24:R24"/>
    <mergeCell ref="J22:R22"/>
    <mergeCell ref="F23:I23"/>
    <mergeCell ref="J23:R23"/>
    <mergeCell ref="Q15:Q16"/>
    <mergeCell ref="M15:P15"/>
    <mergeCell ref="R15:R16"/>
    <mergeCell ref="D5:D6"/>
    <mergeCell ref="H15:H16"/>
    <mergeCell ref="I15:L15"/>
    <mergeCell ref="A13:T13"/>
    <mergeCell ref="A15:A16"/>
    <mergeCell ref="B15:B16"/>
    <mergeCell ref="C15:C16"/>
    <mergeCell ref="D15:D16"/>
    <mergeCell ref="E15:E16"/>
    <mergeCell ref="T15:T16"/>
    <mergeCell ref="F2:N2"/>
    <mergeCell ref="A3:Q3"/>
    <mergeCell ref="N5:N6"/>
    <mergeCell ref="O5:O6"/>
    <mergeCell ref="G5:M5"/>
    <mergeCell ref="E5:E6"/>
    <mergeCell ref="F5:F6"/>
    <mergeCell ref="B5:B6"/>
    <mergeCell ref="A5:A6"/>
    <mergeCell ref="C5:C6"/>
  </mergeCells>
  <conditionalFormatting sqref="C17:O17">
    <cfRule type="cellIs" priority="5" dxfId="0" operator="lessThan" stopIfTrue="1">
      <formula>0</formula>
    </cfRule>
  </conditionalFormatting>
  <conditionalFormatting sqref="C8:J8 C10:J11">
    <cfRule type="cellIs" priority="4" dxfId="0" operator="lessThan" stopIfTrue="1">
      <formula>0</formula>
    </cfRule>
  </conditionalFormatting>
  <conditionalFormatting sqref="C18:O18 C20:O20 C19:T19">
    <cfRule type="cellIs" priority="3" dxfId="0" operator="lessThan" stopIfTrue="1">
      <formula>0</formula>
    </cfRule>
  </conditionalFormatting>
  <conditionalFormatting sqref="C9:O9">
    <cfRule type="cellIs" priority="1" dxfId="0" operator="lessThan" stopIfTrue="1">
      <formula>0</formula>
    </cfRule>
  </conditionalFormatting>
  <printOptions/>
  <pageMargins left="0.7480314960629921" right="0.15748031496062992" top="0.31" bottom="0.31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42"/>
  <sheetViews>
    <sheetView zoomScalePageLayoutView="0" workbookViewId="0" topLeftCell="A235">
      <selection activeCell="G8" sqref="G8"/>
    </sheetView>
  </sheetViews>
  <sheetFormatPr defaultColWidth="9.140625" defaultRowHeight="12.75"/>
  <cols>
    <col min="2" max="2" width="15.7109375" style="0" customWidth="1"/>
    <col min="3" max="3" width="41.7109375" style="235" customWidth="1"/>
    <col min="4" max="4" width="55.7109375" style="235" customWidth="1"/>
  </cols>
  <sheetData>
    <row r="1" spans="1:4" ht="13.5" thickBot="1">
      <c r="A1" s="243" t="s">
        <v>697</v>
      </c>
      <c r="B1" s="243" t="s">
        <v>698</v>
      </c>
      <c r="C1" s="244" t="s">
        <v>699</v>
      </c>
      <c r="D1" s="244" t="s">
        <v>700</v>
      </c>
    </row>
    <row r="2" spans="1:4" ht="12.75">
      <c r="A2" s="231">
        <f>IF((SUM('Разделы 2, 8'!E7:E13)=0),"","Неверно!")</f>
      </c>
      <c r="B2" s="232">
        <v>115984</v>
      </c>
      <c r="C2" s="234" t="s">
        <v>786</v>
      </c>
      <c r="D2" s="234" t="s">
        <v>787</v>
      </c>
    </row>
    <row r="3" spans="1:4" ht="38.25">
      <c r="A3" s="231">
        <f>IF((SUM('Разделы 6, 7'!C18:D18)=SUM('Разделы 6, 7'!E18:F18)+SUM('Разделы 6, 7'!T18:T18)),"","Неверно!")</f>
      </c>
      <c r="B3" s="232">
        <v>115988</v>
      </c>
      <c r="C3" s="234" t="s">
        <v>788</v>
      </c>
      <c r="D3" s="234" t="s">
        <v>789</v>
      </c>
    </row>
    <row r="4" spans="1:4" ht="38.25">
      <c r="A4" s="231">
        <f>IF((SUM('Разделы 6, 7'!C19:D19)=SUM('Разделы 6, 7'!E19:F19)+SUM('Разделы 6, 7'!T19:T19)),"","Неверно!")</f>
      </c>
      <c r="B4" s="232">
        <v>115988</v>
      </c>
      <c r="C4" s="234" t="s">
        <v>790</v>
      </c>
      <c r="D4" s="234" t="s">
        <v>789</v>
      </c>
    </row>
    <row r="5" spans="1:4" ht="38.25">
      <c r="A5" s="231">
        <f>IF((SUM('Разделы 6, 7'!C20:D20)=SUM('Разделы 6, 7'!E20:F20)+SUM('Разделы 6, 7'!T20:T20)),"","Неверно!")</f>
      </c>
      <c r="B5" s="232">
        <v>115988</v>
      </c>
      <c r="C5" s="234" t="s">
        <v>791</v>
      </c>
      <c r="D5" s="234" t="s">
        <v>789</v>
      </c>
    </row>
    <row r="6" spans="1:4" ht="38.25">
      <c r="A6" s="231">
        <f>IF((SUM('Разделы 6, 7'!C21:D21)=SUM('Разделы 6, 7'!E21:F21)+SUM('Разделы 6, 7'!T21:T21)),"","Неверно!")</f>
      </c>
      <c r="B6" s="232">
        <v>115988</v>
      </c>
      <c r="C6" s="234" t="s">
        <v>792</v>
      </c>
      <c r="D6" s="234" t="s">
        <v>789</v>
      </c>
    </row>
    <row r="7" spans="1:4" ht="25.5">
      <c r="A7" s="231">
        <f>IF((SUM('Разделы 6, 7'!F8:F8)=SUM('Разделы 6, 7'!G8:N8)),"","Неверно!")</f>
      </c>
      <c r="B7" s="232">
        <v>115989</v>
      </c>
      <c r="C7" s="234" t="s">
        <v>793</v>
      </c>
      <c r="D7" s="234" t="s">
        <v>794</v>
      </c>
    </row>
    <row r="8" spans="1:4" ht="25.5">
      <c r="A8" s="231">
        <f>IF((SUM('Разделы 6, 7'!F9:F9)=SUM('Разделы 6, 7'!G9:N9)),"","Неверно!")</f>
      </c>
      <c r="B8" s="232">
        <v>115989</v>
      </c>
      <c r="C8" s="234" t="s">
        <v>795</v>
      </c>
      <c r="D8" s="234" t="s">
        <v>794</v>
      </c>
    </row>
    <row r="9" spans="1:4" ht="25.5">
      <c r="A9" s="231">
        <f>IF((SUM('Разделы 6, 7'!F10:F10)=SUM('Разделы 6, 7'!G10:N10)),"","Неверно!")</f>
      </c>
      <c r="B9" s="232">
        <v>115989</v>
      </c>
      <c r="C9" s="234" t="s">
        <v>796</v>
      </c>
      <c r="D9" s="234" t="s">
        <v>794</v>
      </c>
    </row>
    <row r="10" spans="1:4" ht="25.5">
      <c r="A10" s="231">
        <f>IF((SUM('Разделы 6, 7'!F11:F11)=SUM('Разделы 6, 7'!G11:N11)),"","Неверно!")</f>
      </c>
      <c r="B10" s="232">
        <v>115989</v>
      </c>
      <c r="C10" s="234" t="s">
        <v>797</v>
      </c>
      <c r="D10" s="234" t="s">
        <v>794</v>
      </c>
    </row>
    <row r="11" spans="1:4" ht="38.25">
      <c r="A11" s="231">
        <f>IF((SUM('Разделы 6, 7'!C8:D8)=SUM('Разделы 6, 7'!E8:F8)+SUM('Разделы 6, 7'!O8:O8)),"","Неверно!")</f>
      </c>
      <c r="B11" s="232">
        <v>115990</v>
      </c>
      <c r="C11" s="234" t="s">
        <v>798</v>
      </c>
      <c r="D11" s="234" t="s">
        <v>799</v>
      </c>
    </row>
    <row r="12" spans="1:4" ht="38.25">
      <c r="A12" s="231">
        <f>IF((SUM('Разделы 6, 7'!C9:D9)=SUM('Разделы 6, 7'!E9:F9)+SUM('Разделы 6, 7'!O9:O9)),"","Неверно!")</f>
      </c>
      <c r="B12" s="232">
        <v>115990</v>
      </c>
      <c r="C12" s="234" t="s">
        <v>800</v>
      </c>
      <c r="D12" s="234" t="s">
        <v>799</v>
      </c>
    </row>
    <row r="13" spans="1:4" ht="38.25">
      <c r="A13" s="231">
        <f>IF((SUM('Разделы 6, 7'!C10:D10)=SUM('Разделы 6, 7'!E10:F10)+SUM('Разделы 6, 7'!O10:O10)),"","Неверно!")</f>
      </c>
      <c r="B13" s="232">
        <v>115990</v>
      </c>
      <c r="C13" s="234" t="s">
        <v>801</v>
      </c>
      <c r="D13" s="234" t="s">
        <v>799</v>
      </c>
    </row>
    <row r="14" spans="1:4" ht="38.25">
      <c r="A14" s="231">
        <f>IF((SUM('Разделы 6, 7'!C11:D11)=SUM('Разделы 6, 7'!E11:F11)+SUM('Разделы 6, 7'!O11:O11)),"","Неверно!")</f>
      </c>
      <c r="B14" s="232">
        <v>115990</v>
      </c>
      <c r="C14" s="234" t="s">
        <v>802</v>
      </c>
      <c r="D14" s="234" t="s">
        <v>799</v>
      </c>
    </row>
    <row r="15" spans="1:4" ht="25.5">
      <c r="A15" s="231">
        <f>IF((SUM('Разделы 6, 7'!F18:F18)&gt;=SUM('Разделы 6, 7'!H18:Q18)),"","Неверно!")</f>
      </c>
      <c r="B15" s="232">
        <v>115991</v>
      </c>
      <c r="C15" s="234" t="s">
        <v>803</v>
      </c>
      <c r="D15" s="234" t="s">
        <v>804</v>
      </c>
    </row>
    <row r="16" spans="1:4" ht="25.5">
      <c r="A16" s="231">
        <f>IF((SUM('Разделы 6, 7'!F19:F19)&gt;=SUM('Разделы 6, 7'!H19:Q19)),"","Неверно!")</f>
      </c>
      <c r="B16" s="232">
        <v>115991</v>
      </c>
      <c r="C16" s="234" t="s">
        <v>805</v>
      </c>
      <c r="D16" s="234" t="s">
        <v>804</v>
      </c>
    </row>
    <row r="17" spans="1:4" ht="25.5">
      <c r="A17" s="231">
        <f>IF((SUM('Разделы 6, 7'!F20:F20)&gt;=SUM('Разделы 6, 7'!H20:Q20)),"","Неверно!")</f>
      </c>
      <c r="B17" s="232">
        <v>115991</v>
      </c>
      <c r="C17" s="234" t="s">
        <v>806</v>
      </c>
      <c r="D17" s="234" t="s">
        <v>804</v>
      </c>
    </row>
    <row r="18" spans="1:4" ht="25.5">
      <c r="A18" s="231">
        <f>IF((SUM('Разделы 6, 7'!F21:F21)&gt;=SUM('Разделы 6, 7'!H21:Q21)),"","Неверно!")</f>
      </c>
      <c r="B18" s="232">
        <v>115991</v>
      </c>
      <c r="C18" s="234" t="s">
        <v>807</v>
      </c>
      <c r="D18" s="234" t="s">
        <v>804</v>
      </c>
    </row>
    <row r="19" spans="1:4" ht="12.75">
      <c r="A19" s="231">
        <f>IF((SUM('Разделы 2, 8'!C20:Y21)=0),"","Неверно!")</f>
      </c>
      <c r="B19" s="232">
        <v>115992</v>
      </c>
      <c r="C19" s="234" t="s">
        <v>808</v>
      </c>
      <c r="D19" s="234" t="s">
        <v>809</v>
      </c>
    </row>
    <row r="20" spans="1:4" ht="12.75">
      <c r="A20" s="231">
        <f>IF((SUM('Разделы 2, 8'!E4:E5)=0),"","Неверно!")</f>
      </c>
      <c r="B20" s="232">
        <v>115993</v>
      </c>
      <c r="C20" s="234" t="s">
        <v>810</v>
      </c>
      <c r="D20" s="234" t="s">
        <v>787</v>
      </c>
    </row>
    <row r="21" spans="1:4" ht="12.75">
      <c r="A21" s="231">
        <f>IF((SUM('Разделы 3, 4, 5'!C32:C32)=0),"","Неверно!")</f>
      </c>
      <c r="B21" s="232">
        <v>115997</v>
      </c>
      <c r="C21" s="234" t="s">
        <v>811</v>
      </c>
      <c r="D21" s="234" t="s">
        <v>812</v>
      </c>
    </row>
    <row r="22" spans="1:4" ht="12.75">
      <c r="A22" s="231">
        <f>IF((SUM('Разделы 3, 4, 5'!C33:C33)=0),"","Неверно!")</f>
      </c>
      <c r="B22" s="232">
        <v>115997</v>
      </c>
      <c r="C22" s="234" t="s">
        <v>813</v>
      </c>
      <c r="D22" s="234" t="s">
        <v>812</v>
      </c>
    </row>
    <row r="23" spans="1:4" ht="12.75">
      <c r="A23" s="231">
        <f>IF((SUM('Разделы 3, 4, 5'!D32:D32)=0),"","Неверно!")</f>
      </c>
      <c r="B23" s="232">
        <v>115997</v>
      </c>
      <c r="C23" s="234" t="s">
        <v>814</v>
      </c>
      <c r="D23" s="234" t="s">
        <v>812</v>
      </c>
    </row>
    <row r="24" spans="1:4" ht="12.75">
      <c r="A24" s="231">
        <f>IF((SUM('Разделы 3, 4, 5'!D33:D33)=0),"","Неверно!")</f>
      </c>
      <c r="B24" s="232">
        <v>115997</v>
      </c>
      <c r="C24" s="234" t="s">
        <v>815</v>
      </c>
      <c r="D24" s="234" t="s">
        <v>812</v>
      </c>
    </row>
    <row r="25" spans="1:4" ht="12.75">
      <c r="A25" s="231">
        <f>IF((SUM('Разделы 3, 4, 5'!E32:E32)=0),"","Неверно!")</f>
      </c>
      <c r="B25" s="232">
        <v>115997</v>
      </c>
      <c r="C25" s="234" t="s">
        <v>816</v>
      </c>
      <c r="D25" s="234" t="s">
        <v>812</v>
      </c>
    </row>
    <row r="26" spans="1:4" ht="12.75">
      <c r="A26" s="231">
        <f>IF((SUM('Разделы 3, 4, 5'!E33:E33)=0),"","Неверно!")</f>
      </c>
      <c r="B26" s="232">
        <v>115997</v>
      </c>
      <c r="C26" s="234" t="s">
        <v>817</v>
      </c>
      <c r="D26" s="234" t="s">
        <v>812</v>
      </c>
    </row>
    <row r="27" spans="1:4" ht="12.75">
      <c r="A27" s="231">
        <f>IF((SUM('Разделы 3, 4, 5'!F32:F32)=0),"","Неверно!")</f>
      </c>
      <c r="B27" s="232">
        <v>115997</v>
      </c>
      <c r="C27" s="234" t="s">
        <v>818</v>
      </c>
      <c r="D27" s="234" t="s">
        <v>812</v>
      </c>
    </row>
    <row r="28" spans="1:4" ht="12.75">
      <c r="A28" s="231">
        <f>IF((SUM('Разделы 3, 4, 5'!F33:F33)=0),"","Неверно!")</f>
      </c>
      <c r="B28" s="232">
        <v>115997</v>
      </c>
      <c r="C28" s="234" t="s">
        <v>819</v>
      </c>
      <c r="D28" s="234" t="s">
        <v>812</v>
      </c>
    </row>
    <row r="29" spans="1:4" ht="12.75">
      <c r="A29" s="231">
        <f>IF((SUM('Разделы 3, 4, 5'!G32:G32)=0),"","Неверно!")</f>
      </c>
      <c r="B29" s="232">
        <v>115997</v>
      </c>
      <c r="C29" s="234" t="s">
        <v>820</v>
      </c>
      <c r="D29" s="234" t="s">
        <v>812</v>
      </c>
    </row>
    <row r="30" spans="1:4" ht="12.75">
      <c r="A30" s="231">
        <f>IF((SUM('Разделы 3, 4, 5'!G33:G33)=0),"","Неверно!")</f>
      </c>
      <c r="B30" s="232">
        <v>115997</v>
      </c>
      <c r="C30" s="234" t="s">
        <v>821</v>
      </c>
      <c r="D30" s="234" t="s">
        <v>812</v>
      </c>
    </row>
    <row r="31" spans="1:4" ht="12.75">
      <c r="A31" s="231">
        <f>IF((SUM('Разделы 3, 4, 5'!H32:H32)=0),"","Неверно!")</f>
      </c>
      <c r="B31" s="232">
        <v>115997</v>
      </c>
      <c r="C31" s="234" t="s">
        <v>822</v>
      </c>
      <c r="D31" s="234" t="s">
        <v>812</v>
      </c>
    </row>
    <row r="32" spans="1:4" ht="12.75">
      <c r="A32" s="231">
        <f>IF((SUM('Разделы 3, 4, 5'!H33:H33)=0),"","Неверно!")</f>
      </c>
      <c r="B32" s="232">
        <v>115997</v>
      </c>
      <c r="C32" s="234" t="s">
        <v>823</v>
      </c>
      <c r="D32" s="234" t="s">
        <v>812</v>
      </c>
    </row>
    <row r="33" spans="1:4" ht="12.75">
      <c r="A33" s="231">
        <f>IF((SUM('Разделы 3, 4, 5'!I32:I32)=0),"","Неверно!")</f>
      </c>
      <c r="B33" s="232">
        <v>115997</v>
      </c>
      <c r="C33" s="234" t="s">
        <v>824</v>
      </c>
      <c r="D33" s="234" t="s">
        <v>812</v>
      </c>
    </row>
    <row r="34" spans="1:4" ht="12.75">
      <c r="A34" s="231">
        <f>IF((SUM('Разделы 3, 4, 5'!I33:I33)=0),"","Неверно!")</f>
      </c>
      <c r="B34" s="232">
        <v>115997</v>
      </c>
      <c r="C34" s="234" t="s">
        <v>825</v>
      </c>
      <c r="D34" s="234" t="s">
        <v>812</v>
      </c>
    </row>
    <row r="35" spans="1:4" ht="12.75">
      <c r="A35" s="231">
        <f>IF((SUM('Разделы 3, 4, 5'!J32:J32)=0),"","Неверно!")</f>
      </c>
      <c r="B35" s="232">
        <v>115997</v>
      </c>
      <c r="C35" s="234" t="s">
        <v>826</v>
      </c>
      <c r="D35" s="234" t="s">
        <v>812</v>
      </c>
    </row>
    <row r="36" spans="1:4" ht="12.75">
      <c r="A36" s="231">
        <f>IF((SUM('Разделы 3, 4, 5'!J33:J33)=0),"","Неверно!")</f>
      </c>
      <c r="B36" s="232">
        <v>115997</v>
      </c>
      <c r="C36" s="234" t="s">
        <v>827</v>
      </c>
      <c r="D36" s="234" t="s">
        <v>812</v>
      </c>
    </row>
    <row r="37" spans="1:4" ht="12.75">
      <c r="A37" s="231">
        <f>IF((SUM('Разделы 3, 4, 5'!C20:C20)=0),"","Неверно!")</f>
      </c>
      <c r="B37" s="232">
        <v>115998</v>
      </c>
      <c r="C37" s="234" t="s">
        <v>828</v>
      </c>
      <c r="D37" s="234" t="s">
        <v>829</v>
      </c>
    </row>
    <row r="38" spans="1:4" ht="12.75">
      <c r="A38" s="231">
        <f>IF((SUM('Разделы 3, 4, 5'!C21:C21)=0),"","Неверно!")</f>
      </c>
      <c r="B38" s="232">
        <v>115998</v>
      </c>
      <c r="C38" s="234" t="s">
        <v>830</v>
      </c>
      <c r="D38" s="234" t="s">
        <v>829</v>
      </c>
    </row>
    <row r="39" spans="1:4" ht="12.75">
      <c r="A39" s="231">
        <f>IF((SUM('Разделы 3, 4, 5'!D20:D20)=0),"","Неверно!")</f>
      </c>
      <c r="B39" s="232">
        <v>115998</v>
      </c>
      <c r="C39" s="234" t="s">
        <v>831</v>
      </c>
      <c r="D39" s="234" t="s">
        <v>829</v>
      </c>
    </row>
    <row r="40" spans="1:4" ht="12.75">
      <c r="A40" s="231">
        <f>IF((SUM('Разделы 3, 4, 5'!D21:D21)=0),"","Неверно!")</f>
      </c>
      <c r="B40" s="232">
        <v>115998</v>
      </c>
      <c r="C40" s="234" t="s">
        <v>832</v>
      </c>
      <c r="D40" s="234" t="s">
        <v>829</v>
      </c>
    </row>
    <row r="41" spans="1:4" ht="12.75">
      <c r="A41" s="231">
        <f>IF((SUM('Разделы 3, 4, 5'!E20:E20)=0),"","Неверно!")</f>
      </c>
      <c r="B41" s="232">
        <v>115998</v>
      </c>
      <c r="C41" s="234" t="s">
        <v>833</v>
      </c>
      <c r="D41" s="234" t="s">
        <v>829</v>
      </c>
    </row>
    <row r="42" spans="1:4" ht="12.75">
      <c r="A42" s="231">
        <f>IF((SUM('Разделы 3, 4, 5'!E21:E21)=0),"","Неверно!")</f>
      </c>
      <c r="B42" s="232">
        <v>115998</v>
      </c>
      <c r="C42" s="234" t="s">
        <v>834</v>
      </c>
      <c r="D42" s="234" t="s">
        <v>829</v>
      </c>
    </row>
    <row r="43" spans="1:4" ht="12.75">
      <c r="A43" s="231">
        <f>IF((SUM('Разделы 3, 4, 5'!F20:F20)=0),"","Неверно!")</f>
      </c>
      <c r="B43" s="232">
        <v>115998</v>
      </c>
      <c r="C43" s="234" t="s">
        <v>835</v>
      </c>
      <c r="D43" s="234" t="s">
        <v>829</v>
      </c>
    </row>
    <row r="44" spans="1:4" ht="12.75">
      <c r="A44" s="231">
        <f>IF((SUM('Разделы 3, 4, 5'!F21:F21)=0),"","Неверно!")</f>
      </c>
      <c r="B44" s="232">
        <v>115998</v>
      </c>
      <c r="C44" s="234" t="s">
        <v>836</v>
      </c>
      <c r="D44" s="234" t="s">
        <v>829</v>
      </c>
    </row>
    <row r="45" spans="1:4" ht="12.75">
      <c r="A45" s="231">
        <f>IF((SUM('Разделы 3, 4, 5'!G20:G20)=0),"","Неверно!")</f>
      </c>
      <c r="B45" s="232">
        <v>115998</v>
      </c>
      <c r="C45" s="234" t="s">
        <v>837</v>
      </c>
      <c r="D45" s="234" t="s">
        <v>829</v>
      </c>
    </row>
    <row r="46" spans="1:4" ht="12.75">
      <c r="A46" s="231">
        <f>IF((SUM('Разделы 3, 4, 5'!G21:G21)=0),"","Неверно!")</f>
      </c>
      <c r="B46" s="232">
        <v>115998</v>
      </c>
      <c r="C46" s="234" t="s">
        <v>838</v>
      </c>
      <c r="D46" s="234" t="s">
        <v>829</v>
      </c>
    </row>
    <row r="47" spans="1:4" ht="12.75">
      <c r="A47" s="231">
        <f>IF((SUM('Разделы 3, 4, 5'!H20:H20)=0),"","Неверно!")</f>
      </c>
      <c r="B47" s="232">
        <v>115998</v>
      </c>
      <c r="C47" s="234" t="s">
        <v>839</v>
      </c>
      <c r="D47" s="234" t="s">
        <v>829</v>
      </c>
    </row>
    <row r="48" spans="1:4" ht="12.75">
      <c r="A48" s="231">
        <f>IF((SUM('Разделы 3, 4, 5'!H21:H21)=0),"","Неверно!")</f>
      </c>
      <c r="B48" s="232">
        <v>115998</v>
      </c>
      <c r="C48" s="234" t="s">
        <v>840</v>
      </c>
      <c r="D48" s="234" t="s">
        <v>829</v>
      </c>
    </row>
    <row r="49" spans="1:4" ht="12.75">
      <c r="A49" s="231">
        <f>IF((SUM('Разделы 3, 4, 5'!I20:I20)=0),"","Неверно!")</f>
      </c>
      <c r="B49" s="232">
        <v>115998</v>
      </c>
      <c r="C49" s="234" t="s">
        <v>841</v>
      </c>
      <c r="D49" s="234" t="s">
        <v>829</v>
      </c>
    </row>
    <row r="50" spans="1:4" ht="12.75">
      <c r="A50" s="231">
        <f>IF((SUM('Разделы 3, 4, 5'!I21:I21)=0),"","Неверно!")</f>
      </c>
      <c r="B50" s="232">
        <v>115998</v>
      </c>
      <c r="C50" s="234" t="s">
        <v>842</v>
      </c>
      <c r="D50" s="234" t="s">
        <v>829</v>
      </c>
    </row>
    <row r="51" spans="1:4" ht="12.75">
      <c r="A51" s="231">
        <f>IF((SUM('Разделы 3, 4, 5'!J20:J20)=0),"","Неверно!")</f>
      </c>
      <c r="B51" s="232">
        <v>115998</v>
      </c>
      <c r="C51" s="234" t="s">
        <v>843</v>
      </c>
      <c r="D51" s="234" t="s">
        <v>829</v>
      </c>
    </row>
    <row r="52" spans="1:4" ht="12.75">
      <c r="A52" s="231">
        <f>IF((SUM('Разделы 3, 4, 5'!J21:J21)=0),"","Неверно!")</f>
      </c>
      <c r="B52" s="232">
        <v>115998</v>
      </c>
      <c r="C52" s="234" t="s">
        <v>844</v>
      </c>
      <c r="D52" s="234" t="s">
        <v>829</v>
      </c>
    </row>
    <row r="53" spans="1:4" ht="12.75">
      <c r="A53" s="231">
        <f>IF((SUM('Разделы 3, 4, 5'!K20:K20)=0),"","Неверно!")</f>
      </c>
      <c r="B53" s="232">
        <v>115998</v>
      </c>
      <c r="C53" s="234" t="s">
        <v>845</v>
      </c>
      <c r="D53" s="234" t="s">
        <v>829</v>
      </c>
    </row>
    <row r="54" spans="1:4" ht="12.75">
      <c r="A54" s="231">
        <f>IF((SUM('Разделы 3, 4, 5'!K21:K21)=0),"","Неверно!")</f>
      </c>
      <c r="B54" s="232">
        <v>115998</v>
      </c>
      <c r="C54" s="234" t="s">
        <v>846</v>
      </c>
      <c r="D54" s="234" t="s">
        <v>829</v>
      </c>
    </row>
    <row r="55" spans="1:4" ht="12.75">
      <c r="A55" s="231">
        <f>IF((SUM('Разделы 3, 4, 5'!L20:L20)=0),"","Неверно!")</f>
      </c>
      <c r="B55" s="232">
        <v>115998</v>
      </c>
      <c r="C55" s="234" t="s">
        <v>847</v>
      </c>
      <c r="D55" s="234" t="s">
        <v>829</v>
      </c>
    </row>
    <row r="56" spans="1:4" ht="12.75">
      <c r="A56" s="231">
        <f>IF((SUM('Разделы 3, 4, 5'!L21:L21)=0),"","Неверно!")</f>
      </c>
      <c r="B56" s="232">
        <v>115998</v>
      </c>
      <c r="C56" s="234" t="s">
        <v>848</v>
      </c>
      <c r="D56" s="234" t="s">
        <v>829</v>
      </c>
    </row>
    <row r="57" spans="1:4" ht="12.75">
      <c r="A57" s="231">
        <f>IF((SUM('Разделы 3, 4, 5'!M20:M20)=0),"","Неверно!")</f>
      </c>
      <c r="B57" s="232">
        <v>115998</v>
      </c>
      <c r="C57" s="234" t="s">
        <v>849</v>
      </c>
      <c r="D57" s="234" t="s">
        <v>829</v>
      </c>
    </row>
    <row r="58" spans="1:4" ht="12.75">
      <c r="A58" s="231">
        <f>IF((SUM('Разделы 3, 4, 5'!M21:M21)=0),"","Неверно!")</f>
      </c>
      <c r="B58" s="232">
        <v>115998</v>
      </c>
      <c r="C58" s="234" t="s">
        <v>850</v>
      </c>
      <c r="D58" s="234" t="s">
        <v>829</v>
      </c>
    </row>
    <row r="59" spans="1:4" ht="12.75">
      <c r="A59" s="231">
        <f>IF((SUM('Разделы 3, 4, 5'!N20:N20)=0),"","Неверно!")</f>
      </c>
      <c r="B59" s="232">
        <v>115998</v>
      </c>
      <c r="C59" s="234" t="s">
        <v>851</v>
      </c>
      <c r="D59" s="234" t="s">
        <v>829</v>
      </c>
    </row>
    <row r="60" spans="1:4" ht="12.75">
      <c r="A60" s="231">
        <f>IF((SUM('Разделы 3, 4, 5'!N21:N21)=0),"","Неверно!")</f>
      </c>
      <c r="B60" s="232">
        <v>115998</v>
      </c>
      <c r="C60" s="234" t="s">
        <v>852</v>
      </c>
      <c r="D60" s="234" t="s">
        <v>829</v>
      </c>
    </row>
    <row r="61" spans="1:4" ht="12.75">
      <c r="A61" s="231">
        <f>IF((SUM('Разделы 3, 4, 5'!O20:O20)=0),"","Неверно!")</f>
      </c>
      <c r="B61" s="232">
        <v>115998</v>
      </c>
      <c r="C61" s="234" t="s">
        <v>853</v>
      </c>
      <c r="D61" s="234" t="s">
        <v>829</v>
      </c>
    </row>
    <row r="62" spans="1:4" ht="12.75">
      <c r="A62" s="231">
        <f>IF((SUM('Разделы 3, 4, 5'!O21:O21)=0),"","Неверно!")</f>
      </c>
      <c r="B62" s="232">
        <v>115998</v>
      </c>
      <c r="C62" s="234" t="s">
        <v>854</v>
      </c>
      <c r="D62" s="234" t="s">
        <v>829</v>
      </c>
    </row>
    <row r="63" spans="1:4" ht="12.75">
      <c r="A63" s="231">
        <f>IF((SUM('Разделы 3, 4, 5'!P20:P20)=0),"","Неверно!")</f>
      </c>
      <c r="B63" s="232">
        <v>115998</v>
      </c>
      <c r="C63" s="234" t="s">
        <v>855</v>
      </c>
      <c r="D63" s="234" t="s">
        <v>829</v>
      </c>
    </row>
    <row r="64" spans="1:4" ht="12.75">
      <c r="A64" s="231">
        <f>IF((SUM('Разделы 3, 4, 5'!P21:P21)=0),"","Неверно!")</f>
      </c>
      <c r="B64" s="232">
        <v>115998</v>
      </c>
      <c r="C64" s="234" t="s">
        <v>856</v>
      </c>
      <c r="D64" s="234" t="s">
        <v>829</v>
      </c>
    </row>
    <row r="65" spans="1:4" ht="12.75">
      <c r="A65" s="231">
        <f>IF((SUM('Разделы 3, 4, 5'!Q20:Q20)=0),"","Неверно!")</f>
      </c>
      <c r="B65" s="232">
        <v>115998</v>
      </c>
      <c r="C65" s="234" t="s">
        <v>857</v>
      </c>
      <c r="D65" s="234" t="s">
        <v>829</v>
      </c>
    </row>
    <row r="66" spans="1:4" ht="12.75">
      <c r="A66" s="231">
        <f>IF((SUM('Разделы 3, 4, 5'!Q21:Q21)=0),"","Неверно!")</f>
      </c>
      <c r="B66" s="232">
        <v>115998</v>
      </c>
      <c r="C66" s="234" t="s">
        <v>858</v>
      </c>
      <c r="D66" s="234" t="s">
        <v>829</v>
      </c>
    </row>
    <row r="67" spans="1:4" ht="12.75">
      <c r="A67" s="231">
        <f>IF((SUM('Разделы 3, 4, 5'!R20:R20)=0),"","Неверно!")</f>
      </c>
      <c r="B67" s="232">
        <v>115998</v>
      </c>
      <c r="C67" s="234" t="s">
        <v>859</v>
      </c>
      <c r="D67" s="234" t="s">
        <v>829</v>
      </c>
    </row>
    <row r="68" spans="1:4" ht="12.75">
      <c r="A68" s="231">
        <f>IF((SUM('Разделы 3, 4, 5'!R21:R21)=0),"","Неверно!")</f>
      </c>
      <c r="B68" s="232">
        <v>115998</v>
      </c>
      <c r="C68" s="234" t="s">
        <v>860</v>
      </c>
      <c r="D68" s="234" t="s">
        <v>829</v>
      </c>
    </row>
    <row r="69" spans="1:4" ht="12.75">
      <c r="A69" s="231">
        <f>IF((SUM('Разделы 3, 4, 5'!C9:C9)=0),"","Неверно!")</f>
      </c>
      <c r="B69" s="232">
        <v>115999</v>
      </c>
      <c r="C69" s="234" t="s">
        <v>861</v>
      </c>
      <c r="D69" s="234" t="s">
        <v>862</v>
      </c>
    </row>
    <row r="70" spans="1:4" ht="12.75">
      <c r="A70" s="231">
        <f>IF((SUM('Разделы 3, 4, 5'!C10:C10)=0),"","Неверно!")</f>
      </c>
      <c r="B70" s="232">
        <v>115999</v>
      </c>
      <c r="C70" s="234" t="s">
        <v>863</v>
      </c>
      <c r="D70" s="234" t="s">
        <v>862</v>
      </c>
    </row>
    <row r="71" spans="1:4" ht="12.75">
      <c r="A71" s="231">
        <f>IF((SUM('Разделы 3, 4, 5'!D9:D9)=0),"","Неверно!")</f>
      </c>
      <c r="B71" s="232">
        <v>115999</v>
      </c>
      <c r="C71" s="234" t="s">
        <v>864</v>
      </c>
      <c r="D71" s="234" t="s">
        <v>862</v>
      </c>
    </row>
    <row r="72" spans="1:4" ht="12.75">
      <c r="A72" s="231">
        <f>IF((SUM('Разделы 3, 4, 5'!D10:D10)=0),"","Неверно!")</f>
      </c>
      <c r="B72" s="232">
        <v>115999</v>
      </c>
      <c r="C72" s="234" t="s">
        <v>865</v>
      </c>
      <c r="D72" s="234" t="s">
        <v>862</v>
      </c>
    </row>
    <row r="73" spans="1:4" ht="12.75">
      <c r="A73" s="231">
        <f>IF((SUM('Разделы 3, 4, 5'!E9:E9)=0),"","Неверно!")</f>
      </c>
      <c r="B73" s="232">
        <v>115999</v>
      </c>
      <c r="C73" s="234" t="s">
        <v>866</v>
      </c>
      <c r="D73" s="234" t="s">
        <v>862</v>
      </c>
    </row>
    <row r="74" spans="1:4" ht="12.75">
      <c r="A74" s="231">
        <f>IF((SUM('Разделы 3, 4, 5'!E10:E10)=0),"","Неверно!")</f>
      </c>
      <c r="B74" s="232">
        <v>115999</v>
      </c>
      <c r="C74" s="234" t="s">
        <v>867</v>
      </c>
      <c r="D74" s="234" t="s">
        <v>862</v>
      </c>
    </row>
    <row r="75" spans="1:4" ht="12.75">
      <c r="A75" s="231">
        <f>IF((SUM('Разделы 3, 4, 5'!F9:F9)=0),"","Неверно!")</f>
      </c>
      <c r="B75" s="232">
        <v>115999</v>
      </c>
      <c r="C75" s="234" t="s">
        <v>868</v>
      </c>
      <c r="D75" s="234" t="s">
        <v>862</v>
      </c>
    </row>
    <row r="76" spans="1:4" ht="12.75">
      <c r="A76" s="231">
        <f>IF((SUM('Разделы 3, 4, 5'!F10:F10)=0),"","Неверно!")</f>
      </c>
      <c r="B76" s="232">
        <v>115999</v>
      </c>
      <c r="C76" s="234" t="s">
        <v>869</v>
      </c>
      <c r="D76" s="234" t="s">
        <v>862</v>
      </c>
    </row>
    <row r="77" spans="1:4" ht="12.75">
      <c r="A77" s="231">
        <f>IF((SUM('Разделы 3, 4, 5'!G9:G9)=0),"","Неверно!")</f>
      </c>
      <c r="B77" s="232">
        <v>115999</v>
      </c>
      <c r="C77" s="234" t="s">
        <v>870</v>
      </c>
      <c r="D77" s="234" t="s">
        <v>862</v>
      </c>
    </row>
    <row r="78" spans="1:4" ht="12.75">
      <c r="A78" s="231">
        <f>IF((SUM('Разделы 3, 4, 5'!G10:G10)=0),"","Неверно!")</f>
      </c>
      <c r="B78" s="232">
        <v>115999</v>
      </c>
      <c r="C78" s="234" t="s">
        <v>871</v>
      </c>
      <c r="D78" s="234" t="s">
        <v>862</v>
      </c>
    </row>
    <row r="79" spans="1:4" ht="12.75">
      <c r="A79" s="231">
        <f>IF((SUM('Разделы 3, 4, 5'!H9:H9)=0),"","Неверно!")</f>
      </c>
      <c r="B79" s="232">
        <v>115999</v>
      </c>
      <c r="C79" s="234" t="s">
        <v>872</v>
      </c>
      <c r="D79" s="234" t="s">
        <v>862</v>
      </c>
    </row>
    <row r="80" spans="1:4" ht="12.75">
      <c r="A80" s="231">
        <f>IF((SUM('Разделы 3, 4, 5'!H10:H10)=0),"","Неверно!")</f>
      </c>
      <c r="B80" s="232">
        <v>115999</v>
      </c>
      <c r="C80" s="234" t="s">
        <v>873</v>
      </c>
      <c r="D80" s="234" t="s">
        <v>862</v>
      </c>
    </row>
    <row r="81" spans="1:4" ht="12.75">
      <c r="A81" s="231">
        <f>IF((SUM('Разделы 3, 4, 5'!I9:I9)=0),"","Неверно!")</f>
      </c>
      <c r="B81" s="232">
        <v>115999</v>
      </c>
      <c r="C81" s="234" t="s">
        <v>874</v>
      </c>
      <c r="D81" s="234" t="s">
        <v>862</v>
      </c>
    </row>
    <row r="82" spans="1:4" ht="12.75">
      <c r="A82" s="231">
        <f>IF((SUM('Разделы 3, 4, 5'!I10:I10)=0),"","Неверно!")</f>
      </c>
      <c r="B82" s="232">
        <v>115999</v>
      </c>
      <c r="C82" s="234" t="s">
        <v>875</v>
      </c>
      <c r="D82" s="234" t="s">
        <v>862</v>
      </c>
    </row>
    <row r="83" spans="1:4" ht="12.75">
      <c r="A83" s="231">
        <f>IF((SUM('Разделы 3, 4, 5'!J9:J9)=0),"","Неверно!")</f>
      </c>
      <c r="B83" s="232">
        <v>115999</v>
      </c>
      <c r="C83" s="234" t="s">
        <v>876</v>
      </c>
      <c r="D83" s="234" t="s">
        <v>862</v>
      </c>
    </row>
    <row r="84" spans="1:4" ht="12.75">
      <c r="A84" s="231">
        <f>IF((SUM('Разделы 3, 4, 5'!J10:J10)=0),"","Неверно!")</f>
      </c>
      <c r="B84" s="232">
        <v>115999</v>
      </c>
      <c r="C84" s="234" t="s">
        <v>877</v>
      </c>
      <c r="D84" s="234" t="s">
        <v>862</v>
      </c>
    </row>
    <row r="85" spans="1:4" ht="12.75">
      <c r="A85" s="231">
        <f>IF((SUM('Разделы 3, 4, 5'!K9:K9)=0),"","Неверно!")</f>
      </c>
      <c r="B85" s="232">
        <v>115999</v>
      </c>
      <c r="C85" s="234" t="s">
        <v>878</v>
      </c>
      <c r="D85" s="234" t="s">
        <v>862</v>
      </c>
    </row>
    <row r="86" spans="1:4" ht="12.75">
      <c r="A86" s="231">
        <f>IF((SUM('Разделы 3, 4, 5'!K10:K10)=0),"","Неверно!")</f>
      </c>
      <c r="B86" s="232">
        <v>115999</v>
      </c>
      <c r="C86" s="234" t="s">
        <v>879</v>
      </c>
      <c r="D86" s="234" t="s">
        <v>862</v>
      </c>
    </row>
    <row r="87" spans="1:4" ht="38.25">
      <c r="A87" s="231">
        <f>IF((SUM('Раздел 1'!D10:AI254)=0),"","Неверно!")</f>
      </c>
      <c r="B87" s="232">
        <v>116000</v>
      </c>
      <c r="C87" s="234" t="s">
        <v>880</v>
      </c>
      <c r="D87" s="234" t="s">
        <v>881</v>
      </c>
    </row>
    <row r="88" spans="1:4" ht="25.5">
      <c r="A88" s="231">
        <f>IF((SUM('Разделы 6, 7'!R18:R18)&lt;=SUM('Разделы 6, 7'!I18:P18)),"","Неверно!")</f>
      </c>
      <c r="B88" s="232">
        <v>116001</v>
      </c>
      <c r="C88" s="234" t="s">
        <v>882</v>
      </c>
      <c r="D88" s="234" t="s">
        <v>883</v>
      </c>
    </row>
    <row r="89" spans="1:4" ht="25.5">
      <c r="A89" s="231">
        <f>IF((SUM('Разделы 6, 7'!R19:R19)&lt;=SUM('Разделы 6, 7'!I19:P19)),"","Неверно!")</f>
      </c>
      <c r="B89" s="232">
        <v>116001</v>
      </c>
      <c r="C89" s="234" t="s">
        <v>884</v>
      </c>
      <c r="D89" s="234" t="s">
        <v>883</v>
      </c>
    </row>
    <row r="90" spans="1:4" ht="25.5">
      <c r="A90" s="231">
        <f>IF((SUM('Разделы 6, 7'!R20:R20)&lt;=SUM('Разделы 6, 7'!I20:P20)),"","Неверно!")</f>
      </c>
      <c r="B90" s="232">
        <v>116001</v>
      </c>
      <c r="C90" s="234" t="s">
        <v>885</v>
      </c>
      <c r="D90" s="234" t="s">
        <v>883</v>
      </c>
    </row>
    <row r="91" spans="1:4" ht="25.5">
      <c r="A91" s="231">
        <f>IF((SUM('Разделы 6, 7'!R21:R21)&lt;=SUM('Разделы 6, 7'!I21:P21)),"","Неверно!")</f>
      </c>
      <c r="B91" s="232">
        <v>116001</v>
      </c>
      <c r="C91" s="234" t="s">
        <v>886</v>
      </c>
      <c r="D91" s="234" t="s">
        <v>883</v>
      </c>
    </row>
    <row r="92" spans="1:4" ht="25.5">
      <c r="A92" s="231">
        <f>IF((SUM('Разделы 6, 7'!G18:G18)&lt;=SUM('Разделы 6, 7'!F18:F18)),"","Неверно!")</f>
      </c>
      <c r="B92" s="232">
        <v>116002</v>
      </c>
      <c r="C92" s="234" t="s">
        <v>887</v>
      </c>
      <c r="D92" s="234" t="s">
        <v>888</v>
      </c>
    </row>
    <row r="93" spans="1:4" ht="25.5">
      <c r="A93" s="231">
        <f>IF((SUM('Разделы 6, 7'!G19:G19)&lt;=SUM('Разделы 6, 7'!F19:F19)),"","Неверно!")</f>
      </c>
      <c r="B93" s="232">
        <v>116002</v>
      </c>
      <c r="C93" s="234" t="s">
        <v>889</v>
      </c>
      <c r="D93" s="234" t="s">
        <v>888</v>
      </c>
    </row>
    <row r="94" spans="1:4" ht="25.5">
      <c r="A94" s="231">
        <f>IF((SUM('Разделы 6, 7'!G20:G20)&lt;=SUM('Разделы 6, 7'!F20:F20)),"","Неверно!")</f>
      </c>
      <c r="B94" s="232">
        <v>116002</v>
      </c>
      <c r="C94" s="234" t="s">
        <v>890</v>
      </c>
      <c r="D94" s="234" t="s">
        <v>888</v>
      </c>
    </row>
    <row r="95" spans="1:4" ht="25.5">
      <c r="A95" s="231">
        <f>IF((SUM('Разделы 6, 7'!G21:G21)&lt;=SUM('Разделы 6, 7'!F21:F21)),"","Неверно!")</f>
      </c>
      <c r="B95" s="232">
        <v>116002</v>
      </c>
      <c r="C95" s="234" t="s">
        <v>891</v>
      </c>
      <c r="D95" s="234" t="s">
        <v>888</v>
      </c>
    </row>
    <row r="96" spans="1:4" ht="25.5">
      <c r="A96" s="231">
        <f>IF((SUM('Разделы 6, 7'!C21:C21)=SUM('Разделы 6, 7'!C18:C20)),"","Неверно!")</f>
      </c>
      <c r="B96" s="232">
        <v>116003</v>
      </c>
      <c r="C96" s="234" t="s">
        <v>892</v>
      </c>
      <c r="D96" s="234" t="s">
        <v>893</v>
      </c>
    </row>
    <row r="97" spans="1:4" ht="25.5">
      <c r="A97" s="231">
        <f>IF((SUM('Разделы 6, 7'!D21:D21)=SUM('Разделы 6, 7'!D18:D20)),"","Неверно!")</f>
      </c>
      <c r="B97" s="232">
        <v>116003</v>
      </c>
      <c r="C97" s="234" t="s">
        <v>894</v>
      </c>
      <c r="D97" s="234" t="s">
        <v>893</v>
      </c>
    </row>
    <row r="98" spans="1:4" ht="25.5">
      <c r="A98" s="231">
        <f>IF((SUM('Разделы 6, 7'!E21:E21)=SUM('Разделы 6, 7'!E18:E20)),"","Неверно!")</f>
      </c>
      <c r="B98" s="232">
        <v>116003</v>
      </c>
      <c r="C98" s="234" t="s">
        <v>895</v>
      </c>
      <c r="D98" s="234" t="s">
        <v>893</v>
      </c>
    </row>
    <row r="99" spans="1:4" ht="25.5">
      <c r="A99" s="231">
        <f>IF((SUM('Разделы 6, 7'!F21:F21)=SUM('Разделы 6, 7'!F18:F20)),"","Неверно!")</f>
      </c>
      <c r="B99" s="232">
        <v>116003</v>
      </c>
      <c r="C99" s="234" t="s">
        <v>896</v>
      </c>
      <c r="D99" s="234" t="s">
        <v>893</v>
      </c>
    </row>
    <row r="100" spans="1:4" ht="25.5">
      <c r="A100" s="231">
        <f>IF((SUM('Разделы 6, 7'!G21:G21)=SUM('Разделы 6, 7'!G18:G20)),"","Неверно!")</f>
      </c>
      <c r="B100" s="232">
        <v>116003</v>
      </c>
      <c r="C100" s="234" t="s">
        <v>897</v>
      </c>
      <c r="D100" s="234" t="s">
        <v>893</v>
      </c>
    </row>
    <row r="101" spans="1:4" ht="25.5">
      <c r="A101" s="231">
        <f>IF((SUM('Разделы 6, 7'!H21:H21)=SUM('Разделы 6, 7'!H18:H20)),"","Неверно!")</f>
      </c>
      <c r="B101" s="232">
        <v>116003</v>
      </c>
      <c r="C101" s="234" t="s">
        <v>898</v>
      </c>
      <c r="D101" s="234" t="s">
        <v>893</v>
      </c>
    </row>
    <row r="102" spans="1:4" ht="25.5">
      <c r="A102" s="231">
        <f>IF((SUM('Разделы 6, 7'!I21:I21)=SUM('Разделы 6, 7'!I18:I20)),"","Неверно!")</f>
      </c>
      <c r="B102" s="232">
        <v>116003</v>
      </c>
      <c r="C102" s="234" t="s">
        <v>899</v>
      </c>
      <c r="D102" s="234" t="s">
        <v>893</v>
      </c>
    </row>
    <row r="103" spans="1:4" ht="25.5">
      <c r="A103" s="231">
        <f>IF((SUM('Разделы 6, 7'!J21:J21)=SUM('Разделы 6, 7'!J18:J20)),"","Неверно!")</f>
      </c>
      <c r="B103" s="232">
        <v>116003</v>
      </c>
      <c r="C103" s="234" t="s">
        <v>900</v>
      </c>
      <c r="D103" s="234" t="s">
        <v>893</v>
      </c>
    </row>
    <row r="104" spans="1:4" ht="25.5">
      <c r="A104" s="231">
        <f>IF((SUM('Разделы 6, 7'!K21:K21)=SUM('Разделы 6, 7'!K18:K20)),"","Неверно!")</f>
      </c>
      <c r="B104" s="232">
        <v>116003</v>
      </c>
      <c r="C104" s="234" t="s">
        <v>901</v>
      </c>
      <c r="D104" s="234" t="s">
        <v>893</v>
      </c>
    </row>
    <row r="105" spans="1:4" ht="25.5">
      <c r="A105" s="231">
        <f>IF((SUM('Разделы 6, 7'!L21:L21)=SUM('Разделы 6, 7'!L18:L20)),"","Неверно!")</f>
      </c>
      <c r="B105" s="232">
        <v>116003</v>
      </c>
      <c r="C105" s="234" t="s">
        <v>902</v>
      </c>
      <c r="D105" s="234" t="s">
        <v>893</v>
      </c>
    </row>
    <row r="106" spans="1:4" ht="25.5">
      <c r="A106" s="231">
        <f>IF((SUM('Разделы 6, 7'!M21:M21)=SUM('Разделы 6, 7'!M18:M20)),"","Неверно!")</f>
      </c>
      <c r="B106" s="232">
        <v>116003</v>
      </c>
      <c r="C106" s="234" t="s">
        <v>903</v>
      </c>
      <c r="D106" s="234" t="s">
        <v>893</v>
      </c>
    </row>
    <row r="107" spans="1:4" ht="25.5">
      <c r="A107" s="231">
        <f>IF((SUM('Разделы 6, 7'!N21:N21)=SUM('Разделы 6, 7'!N18:N20)),"","Неверно!")</f>
      </c>
      <c r="B107" s="232">
        <v>116003</v>
      </c>
      <c r="C107" s="234" t="s">
        <v>904</v>
      </c>
      <c r="D107" s="234" t="s">
        <v>893</v>
      </c>
    </row>
    <row r="108" spans="1:4" ht="25.5">
      <c r="A108" s="231">
        <f>IF((SUM('Разделы 6, 7'!O21:O21)=SUM('Разделы 6, 7'!O18:O20)),"","Неверно!")</f>
      </c>
      <c r="B108" s="232">
        <v>116003</v>
      </c>
      <c r="C108" s="234" t="s">
        <v>905</v>
      </c>
      <c r="D108" s="234" t="s">
        <v>893</v>
      </c>
    </row>
    <row r="109" spans="1:4" ht="25.5">
      <c r="A109" s="231">
        <f>IF((SUM('Разделы 6, 7'!P21:P21)=SUM('Разделы 6, 7'!P18:P20)),"","Неверно!")</f>
      </c>
      <c r="B109" s="232">
        <v>116003</v>
      </c>
      <c r="C109" s="234" t="s">
        <v>906</v>
      </c>
      <c r="D109" s="234" t="s">
        <v>893</v>
      </c>
    </row>
    <row r="110" spans="1:4" ht="25.5">
      <c r="A110" s="231">
        <f>IF((SUM('Разделы 6, 7'!Q21:Q21)=SUM('Разделы 6, 7'!Q18:Q20)),"","Неверно!")</f>
      </c>
      <c r="B110" s="232">
        <v>116003</v>
      </c>
      <c r="C110" s="234" t="s">
        <v>907</v>
      </c>
      <c r="D110" s="234" t="s">
        <v>893</v>
      </c>
    </row>
    <row r="111" spans="1:4" ht="25.5">
      <c r="A111" s="231">
        <f>IF((SUM('Разделы 6, 7'!R21:R21)=SUM('Разделы 6, 7'!R18:R20)),"","Неверно!")</f>
      </c>
      <c r="B111" s="232">
        <v>116003</v>
      </c>
      <c r="C111" s="234" t="s">
        <v>908</v>
      </c>
      <c r="D111" s="234" t="s">
        <v>893</v>
      </c>
    </row>
    <row r="112" spans="1:4" ht="25.5">
      <c r="A112" s="231">
        <f>IF((SUM('Разделы 6, 7'!S21:S21)=SUM('Разделы 6, 7'!S18:S20)),"","Неверно!")</f>
      </c>
      <c r="B112" s="232">
        <v>116003</v>
      </c>
      <c r="C112" s="234" t="s">
        <v>909</v>
      </c>
      <c r="D112" s="234" t="s">
        <v>893</v>
      </c>
    </row>
    <row r="113" spans="1:4" ht="25.5">
      <c r="A113" s="231">
        <f>IF((SUM('Разделы 6, 7'!T21:T21)=SUM('Разделы 6, 7'!T18:T20)),"","Неверно!")</f>
      </c>
      <c r="B113" s="232">
        <v>116003</v>
      </c>
      <c r="C113" s="234" t="s">
        <v>910</v>
      </c>
      <c r="D113" s="234" t="s">
        <v>893</v>
      </c>
    </row>
    <row r="114" spans="1:4" ht="38.25">
      <c r="A114" s="231">
        <f>IF((SUM('Разделы 6, 7'!O20:O20)=0),"","Неверно!")</f>
      </c>
      <c r="B114" s="232">
        <v>116004</v>
      </c>
      <c r="C114" s="234" t="s">
        <v>911</v>
      </c>
      <c r="D114" s="234" t="s">
        <v>912</v>
      </c>
    </row>
    <row r="115" spans="1:4" ht="38.25">
      <c r="A115" s="231">
        <f>IF((SUM('Разделы 6, 7'!P20:P20)=0),"","Неверно!")</f>
      </c>
      <c r="B115" s="232">
        <v>116004</v>
      </c>
      <c r="C115" s="234" t="s">
        <v>913</v>
      </c>
      <c r="D115" s="234" t="s">
        <v>912</v>
      </c>
    </row>
    <row r="116" spans="1:4" ht="25.5">
      <c r="A116" s="231">
        <f>IF((SUM('Разделы 6, 7'!C11:C11)=SUM('Разделы 6, 7'!C8:C10)),"","Неверно!")</f>
      </c>
      <c r="B116" s="232">
        <v>116005</v>
      </c>
      <c r="C116" s="234" t="s">
        <v>914</v>
      </c>
      <c r="D116" s="234" t="s">
        <v>915</v>
      </c>
    </row>
    <row r="117" spans="1:4" ht="25.5">
      <c r="A117" s="231">
        <f>IF((SUM('Разделы 6, 7'!D11:D11)=SUM('Разделы 6, 7'!D8:D10)),"","Неверно!")</f>
      </c>
      <c r="B117" s="232">
        <v>116005</v>
      </c>
      <c r="C117" s="234" t="s">
        <v>916</v>
      </c>
      <c r="D117" s="234" t="s">
        <v>915</v>
      </c>
    </row>
    <row r="118" spans="1:4" ht="25.5">
      <c r="A118" s="231">
        <f>IF((SUM('Разделы 6, 7'!E11:E11)=SUM('Разделы 6, 7'!E8:E10)),"","Неверно!")</f>
      </c>
      <c r="B118" s="232">
        <v>116005</v>
      </c>
      <c r="C118" s="234" t="s">
        <v>917</v>
      </c>
      <c r="D118" s="234" t="s">
        <v>915</v>
      </c>
    </row>
    <row r="119" spans="1:4" ht="25.5">
      <c r="A119" s="231">
        <f>IF((SUM('Разделы 6, 7'!F11:F11)=SUM('Разделы 6, 7'!F8:F10)),"","Неверно!")</f>
      </c>
      <c r="B119" s="232">
        <v>116005</v>
      </c>
      <c r="C119" s="234" t="s">
        <v>918</v>
      </c>
      <c r="D119" s="234" t="s">
        <v>915</v>
      </c>
    </row>
    <row r="120" spans="1:4" ht="25.5">
      <c r="A120" s="231">
        <f>IF((SUM('Разделы 6, 7'!G11:G11)=SUM('Разделы 6, 7'!G8:G10)),"","Неверно!")</f>
      </c>
      <c r="B120" s="232">
        <v>116005</v>
      </c>
      <c r="C120" s="234" t="s">
        <v>919</v>
      </c>
      <c r="D120" s="234" t="s">
        <v>915</v>
      </c>
    </row>
    <row r="121" spans="1:4" ht="25.5">
      <c r="A121" s="231">
        <f>IF((SUM('Разделы 6, 7'!H11:H11)=SUM('Разделы 6, 7'!H8:H10)),"","Неверно!")</f>
      </c>
      <c r="B121" s="232">
        <v>116005</v>
      </c>
      <c r="C121" s="234" t="s">
        <v>920</v>
      </c>
      <c r="D121" s="234" t="s">
        <v>915</v>
      </c>
    </row>
    <row r="122" spans="1:4" ht="25.5">
      <c r="A122" s="231">
        <f>IF((SUM('Разделы 6, 7'!I11:I11)=SUM('Разделы 6, 7'!I8:I10)),"","Неверно!")</f>
      </c>
      <c r="B122" s="232">
        <v>116005</v>
      </c>
      <c r="C122" s="234" t="s">
        <v>921</v>
      </c>
      <c r="D122" s="234" t="s">
        <v>915</v>
      </c>
    </row>
    <row r="123" spans="1:4" ht="25.5">
      <c r="A123" s="231">
        <f>IF((SUM('Разделы 6, 7'!J11:J11)=SUM('Разделы 6, 7'!J8:J10)),"","Неверно!")</f>
      </c>
      <c r="B123" s="232">
        <v>116005</v>
      </c>
      <c r="C123" s="234" t="s">
        <v>922</v>
      </c>
      <c r="D123" s="234" t="s">
        <v>915</v>
      </c>
    </row>
    <row r="124" spans="1:4" ht="25.5">
      <c r="A124" s="231">
        <f>IF((SUM('Разделы 6, 7'!K11:K11)=SUM('Разделы 6, 7'!K8:K10)),"","Неверно!")</f>
      </c>
      <c r="B124" s="232">
        <v>116005</v>
      </c>
      <c r="C124" s="234" t="s">
        <v>923</v>
      </c>
      <c r="D124" s="234" t="s">
        <v>915</v>
      </c>
    </row>
    <row r="125" spans="1:4" ht="25.5">
      <c r="A125" s="231">
        <f>IF((SUM('Разделы 6, 7'!L11:L11)=SUM('Разделы 6, 7'!L8:L10)),"","Неверно!")</f>
      </c>
      <c r="B125" s="232">
        <v>116005</v>
      </c>
      <c r="C125" s="234" t="s">
        <v>924</v>
      </c>
      <c r="D125" s="234" t="s">
        <v>915</v>
      </c>
    </row>
    <row r="126" spans="1:4" ht="25.5">
      <c r="A126" s="231">
        <f>IF((SUM('Разделы 6, 7'!M11:M11)=SUM('Разделы 6, 7'!M8:M10)),"","Неверно!")</f>
      </c>
      <c r="B126" s="232">
        <v>116005</v>
      </c>
      <c r="C126" s="234" t="s">
        <v>925</v>
      </c>
      <c r="D126" s="234" t="s">
        <v>915</v>
      </c>
    </row>
    <row r="127" spans="1:4" ht="25.5">
      <c r="A127" s="231">
        <f>IF((SUM('Разделы 6, 7'!N11:N11)=SUM('Разделы 6, 7'!N8:N10)),"","Неверно!")</f>
      </c>
      <c r="B127" s="232">
        <v>116005</v>
      </c>
      <c r="C127" s="234" t="s">
        <v>926</v>
      </c>
      <c r="D127" s="234" t="s">
        <v>915</v>
      </c>
    </row>
    <row r="128" spans="1:4" ht="25.5">
      <c r="A128" s="231">
        <f>IF((SUM('Разделы 6, 7'!O11:O11)=SUM('Разделы 6, 7'!O8:O10)),"","Неверно!")</f>
      </c>
      <c r="B128" s="232">
        <v>116005</v>
      </c>
      <c r="C128" s="234" t="s">
        <v>927</v>
      </c>
      <c r="D128" s="234" t="s">
        <v>915</v>
      </c>
    </row>
    <row r="129" spans="1:4" ht="51">
      <c r="A129" s="231">
        <f>IF((SUM('Разделы 6, 7'!C8:O8)=0),"","Неверно!")</f>
      </c>
      <c r="B129" s="232">
        <v>116006</v>
      </c>
      <c r="C129" s="234" t="s">
        <v>928</v>
      </c>
      <c r="D129" s="234" t="s">
        <v>929</v>
      </c>
    </row>
    <row r="130" spans="1:4" ht="25.5">
      <c r="A130" s="231">
        <f>IF((SUM('Разделы 2, 8'!E14:E14)&gt;0),"","Неверно!")</f>
      </c>
      <c r="B130" s="232">
        <v>118704</v>
      </c>
      <c r="C130" s="234" t="s">
        <v>930</v>
      </c>
      <c r="D130" s="234" t="s">
        <v>931</v>
      </c>
    </row>
    <row r="131" spans="1:4" ht="25.5">
      <c r="A131" s="231">
        <f>IF((SUM('Разделы 2, 8'!E15:E15)&gt;0),"","Неверно!")</f>
      </c>
      <c r="B131" s="232">
        <v>118705</v>
      </c>
      <c r="C131" s="234" t="s">
        <v>932</v>
      </c>
      <c r="D131" s="234" t="s">
        <v>933</v>
      </c>
    </row>
    <row r="132" spans="1:4" ht="25.5">
      <c r="A132" s="231">
        <f>IF((SUM('Разделы 3, 4, 5'!J9:J9)&lt;=SUM('Разделы 3, 4, 5'!I9:I9)),"","Неверно!")</f>
      </c>
      <c r="B132" s="232">
        <v>118711</v>
      </c>
      <c r="C132" s="234" t="s">
        <v>934</v>
      </c>
      <c r="D132" s="234" t="s">
        <v>935</v>
      </c>
    </row>
    <row r="133" spans="1:4" ht="25.5">
      <c r="A133" s="231">
        <f>IF((SUM('Разделы 3, 4, 5'!J10:J10)&lt;=SUM('Разделы 3, 4, 5'!I10:I10)),"","Неверно!")</f>
      </c>
      <c r="B133" s="232">
        <v>118711</v>
      </c>
      <c r="C133" s="234" t="s">
        <v>936</v>
      </c>
      <c r="D133" s="234" t="s">
        <v>935</v>
      </c>
    </row>
    <row r="134" spans="1:4" ht="25.5">
      <c r="A134" s="231">
        <f>IF((SUM('Разделы 3, 4, 5'!J11:J11)&lt;=SUM('Разделы 3, 4, 5'!I11:I11)),"","Неверно!")</f>
      </c>
      <c r="B134" s="232">
        <v>118711</v>
      </c>
      <c r="C134" s="234" t="s">
        <v>937</v>
      </c>
      <c r="D134" s="234" t="s">
        <v>935</v>
      </c>
    </row>
    <row r="135" spans="1:4" ht="25.5">
      <c r="A135" s="231">
        <f>IF((SUM('Разделы 3, 4, 5'!J12:J12)&lt;=SUM('Разделы 3, 4, 5'!I12:I12)),"","Неверно!")</f>
      </c>
      <c r="B135" s="232">
        <v>118711</v>
      </c>
      <c r="C135" s="234" t="s">
        <v>938</v>
      </c>
      <c r="D135" s="234" t="s">
        <v>935</v>
      </c>
    </row>
    <row r="136" spans="1:4" ht="38.25">
      <c r="A136" s="231">
        <f>IF((SUM('Разделы 3, 4, 5'!C9:D9)=SUM('Разделы 3, 4, 5'!G9:G9)+SUM('Разделы 3, 4, 5'!I9:I9)+SUM('Разделы 3, 4, 5'!K9:K9)),"","Неверно!")</f>
      </c>
      <c r="B136" s="232">
        <v>118712</v>
      </c>
      <c r="C136" s="234" t="s">
        <v>939</v>
      </c>
      <c r="D136" s="234" t="s">
        <v>940</v>
      </c>
    </row>
    <row r="137" spans="1:4" ht="38.25">
      <c r="A137" s="231">
        <f>IF((SUM('Разделы 3, 4, 5'!C10:D10)=SUM('Разделы 3, 4, 5'!G10:G10)+SUM('Разделы 3, 4, 5'!I10:I10)+SUM('Разделы 3, 4, 5'!K10:K10)),"","Неверно!")</f>
      </c>
      <c r="B137" s="232">
        <v>118712</v>
      </c>
      <c r="C137" s="234" t="s">
        <v>941</v>
      </c>
      <c r="D137" s="234" t="s">
        <v>940</v>
      </c>
    </row>
    <row r="138" spans="1:4" ht="38.25">
      <c r="A138" s="231">
        <f>IF((SUM('Разделы 3, 4, 5'!C11:D11)=SUM('Разделы 3, 4, 5'!G11:G11)+SUM('Разделы 3, 4, 5'!I11:I11)+SUM('Разделы 3, 4, 5'!K11:K11)),"","Неверно!")</f>
      </c>
      <c r="B138" s="232">
        <v>118712</v>
      </c>
      <c r="C138" s="234" t="s">
        <v>942</v>
      </c>
      <c r="D138" s="234" t="s">
        <v>940</v>
      </c>
    </row>
    <row r="139" spans="1:4" ht="38.25">
      <c r="A139" s="231">
        <f>IF((SUM('Разделы 3, 4, 5'!C12:D12)=SUM('Разделы 3, 4, 5'!G12:G12)+SUM('Разделы 3, 4, 5'!I12:I12)+SUM('Разделы 3, 4, 5'!K12:K12)),"","Неверно!")</f>
      </c>
      <c r="B139" s="232">
        <v>118712</v>
      </c>
      <c r="C139" s="234" t="s">
        <v>943</v>
      </c>
      <c r="D139" s="234" t="s">
        <v>940</v>
      </c>
    </row>
    <row r="140" spans="1:4" ht="25.5">
      <c r="A140" s="231">
        <f>IF((SUM('Разделы 3, 4, 5'!D9:D9)=SUM('Разделы 3, 4, 5'!E9:F9)),"","Неверно!")</f>
      </c>
      <c r="B140" s="232">
        <v>118713</v>
      </c>
      <c r="C140" s="234" t="s">
        <v>944</v>
      </c>
      <c r="D140" s="234" t="s">
        <v>945</v>
      </c>
    </row>
    <row r="141" spans="1:4" ht="25.5">
      <c r="A141" s="231">
        <f>IF((SUM('Разделы 3, 4, 5'!D10:D10)=SUM('Разделы 3, 4, 5'!E10:F10)),"","Неверно!")</f>
      </c>
      <c r="B141" s="232">
        <v>118713</v>
      </c>
      <c r="C141" s="234" t="s">
        <v>946</v>
      </c>
      <c r="D141" s="234" t="s">
        <v>945</v>
      </c>
    </row>
    <row r="142" spans="1:4" ht="25.5">
      <c r="A142" s="231">
        <f>IF((SUM('Разделы 3, 4, 5'!D11:D11)=SUM('Разделы 3, 4, 5'!E11:F11)),"","Неверно!")</f>
      </c>
      <c r="B142" s="232">
        <v>118713</v>
      </c>
      <c r="C142" s="234" t="s">
        <v>947</v>
      </c>
      <c r="D142" s="234" t="s">
        <v>945</v>
      </c>
    </row>
    <row r="143" spans="1:4" ht="25.5">
      <c r="A143" s="231">
        <f>IF((SUM('Разделы 3, 4, 5'!D12:D12)=SUM('Разделы 3, 4, 5'!E12:F12)),"","Неверно!")</f>
      </c>
      <c r="B143" s="232">
        <v>118713</v>
      </c>
      <c r="C143" s="234" t="s">
        <v>948</v>
      </c>
      <c r="D143" s="234" t="s">
        <v>945</v>
      </c>
    </row>
    <row r="144" spans="1:4" ht="25.5">
      <c r="A144" s="231">
        <f>IF((SUM('Разделы 3, 4, 5'!C12:C12)=SUM('Разделы 3, 4, 5'!C9:C11)),"","Неверно!")</f>
      </c>
      <c r="B144" s="232">
        <v>118715</v>
      </c>
      <c r="C144" s="234" t="s">
        <v>949</v>
      </c>
      <c r="D144" s="234" t="s">
        <v>950</v>
      </c>
    </row>
    <row r="145" spans="1:4" ht="25.5">
      <c r="A145" s="231">
        <f>IF((SUM('Разделы 3, 4, 5'!D12:D12)=SUM('Разделы 3, 4, 5'!D9:D11)),"","Неверно!")</f>
      </c>
      <c r="B145" s="232">
        <v>118715</v>
      </c>
      <c r="C145" s="234" t="s">
        <v>951</v>
      </c>
      <c r="D145" s="234" t="s">
        <v>950</v>
      </c>
    </row>
    <row r="146" spans="1:4" ht="25.5">
      <c r="A146" s="231">
        <f>IF((SUM('Разделы 3, 4, 5'!E12:E12)=SUM('Разделы 3, 4, 5'!E9:E11)),"","Неверно!")</f>
      </c>
      <c r="B146" s="232">
        <v>118715</v>
      </c>
      <c r="C146" s="234" t="s">
        <v>952</v>
      </c>
      <c r="D146" s="234" t="s">
        <v>950</v>
      </c>
    </row>
    <row r="147" spans="1:4" ht="25.5">
      <c r="A147" s="231">
        <f>IF((SUM('Разделы 3, 4, 5'!F12:F12)=SUM('Разделы 3, 4, 5'!F9:F11)),"","Неверно!")</f>
      </c>
      <c r="B147" s="232">
        <v>118715</v>
      </c>
      <c r="C147" s="234" t="s">
        <v>953</v>
      </c>
      <c r="D147" s="234" t="s">
        <v>950</v>
      </c>
    </row>
    <row r="148" spans="1:4" ht="25.5">
      <c r="A148" s="231">
        <f>IF((SUM('Разделы 3, 4, 5'!G12:G12)=SUM('Разделы 3, 4, 5'!G9:G11)),"","Неверно!")</f>
      </c>
      <c r="B148" s="232">
        <v>118715</v>
      </c>
      <c r="C148" s="234" t="s">
        <v>954</v>
      </c>
      <c r="D148" s="234" t="s">
        <v>950</v>
      </c>
    </row>
    <row r="149" spans="1:4" ht="25.5">
      <c r="A149" s="231">
        <f>IF((SUM('Разделы 3, 4, 5'!H12:H12)=SUM('Разделы 3, 4, 5'!H9:H11)),"","Неверно!")</f>
      </c>
      <c r="B149" s="232">
        <v>118715</v>
      </c>
      <c r="C149" s="234" t="s">
        <v>955</v>
      </c>
      <c r="D149" s="234" t="s">
        <v>950</v>
      </c>
    </row>
    <row r="150" spans="1:4" ht="25.5">
      <c r="A150" s="231">
        <f>IF((SUM('Разделы 3, 4, 5'!I12:I12)=SUM('Разделы 3, 4, 5'!I9:I11)),"","Неверно!")</f>
      </c>
      <c r="B150" s="232">
        <v>118715</v>
      </c>
      <c r="C150" s="234" t="s">
        <v>956</v>
      </c>
      <c r="D150" s="234" t="s">
        <v>950</v>
      </c>
    </row>
    <row r="151" spans="1:4" ht="25.5">
      <c r="A151" s="231">
        <f>IF((SUM('Разделы 3, 4, 5'!J12:J12)=SUM('Разделы 3, 4, 5'!J9:J11)),"","Неверно!")</f>
      </c>
      <c r="B151" s="232">
        <v>118715</v>
      </c>
      <c r="C151" s="234" t="s">
        <v>957</v>
      </c>
      <c r="D151" s="234" t="s">
        <v>950</v>
      </c>
    </row>
    <row r="152" spans="1:4" ht="25.5">
      <c r="A152" s="231">
        <f>IF((SUM('Разделы 3, 4, 5'!K12:K12)=SUM('Разделы 3, 4, 5'!K9:K11)),"","Неверно!")</f>
      </c>
      <c r="B152" s="232">
        <v>118715</v>
      </c>
      <c r="C152" s="234" t="s">
        <v>958</v>
      </c>
      <c r="D152" s="234" t="s">
        <v>950</v>
      </c>
    </row>
    <row r="153" spans="1:4" ht="25.5">
      <c r="A153" s="231">
        <f>IF((SUM('Разделы 3, 4, 5'!F42:J42)&lt;=SUM('Разделы 3, 4, 5'!M23:M23)),"","Неверно!")</f>
      </c>
      <c r="B153" s="232">
        <v>118717</v>
      </c>
      <c r="C153" s="234" t="s">
        <v>959</v>
      </c>
      <c r="D153" s="234" t="s">
        <v>960</v>
      </c>
    </row>
    <row r="154" spans="1:4" ht="25.5">
      <c r="A154" s="231">
        <f>IF((SUM('Разделы 3, 4, 5'!F41:J41)&lt;=SUM('Разделы 3, 4, 5'!L23:L23)),"","Неверно!")</f>
      </c>
      <c r="B154" s="232">
        <v>118718</v>
      </c>
      <c r="C154" s="234" t="s">
        <v>961</v>
      </c>
      <c r="D154" s="234" t="s">
        <v>962</v>
      </c>
    </row>
    <row r="155" spans="1:4" ht="25.5">
      <c r="A155" s="231">
        <f>IF((SUM('Разделы 3, 4, 5'!F40:J40)&lt;=SUM('Разделы 3, 4, 5'!I23:I23)),"","Неверно!")</f>
      </c>
      <c r="B155" s="232">
        <v>118719</v>
      </c>
      <c r="C155" s="234" t="s">
        <v>963</v>
      </c>
      <c r="D155" s="234" t="s">
        <v>964</v>
      </c>
    </row>
    <row r="156" spans="1:4" ht="25.5">
      <c r="A156" s="231">
        <f>IF((SUM('Разделы 3, 4, 5'!F39:J39)&lt;=SUM('Разделы 3, 4, 5'!H23:H23)),"","Неверно!")</f>
      </c>
      <c r="B156" s="232">
        <v>118720</v>
      </c>
      <c r="C156" s="234" t="s">
        <v>965</v>
      </c>
      <c r="D156" s="234" t="s">
        <v>966</v>
      </c>
    </row>
    <row r="157" spans="1:4" ht="25.5">
      <c r="A157" s="231">
        <f>IF((SUM('Разделы 3, 4, 5'!F38:J38)&lt;=SUM('Разделы 3, 4, 5'!G23:G23)),"","Неверно!")</f>
      </c>
      <c r="B157" s="232">
        <v>118721</v>
      </c>
      <c r="C157" s="234" t="s">
        <v>967</v>
      </c>
      <c r="D157" s="234" t="s">
        <v>968</v>
      </c>
    </row>
    <row r="158" spans="1:4" ht="25.5">
      <c r="A158" s="231">
        <f>IF((SUM('Разделы 3, 4, 5'!F37:J37)&lt;=SUM('Разделы 3, 4, 5'!F23:F23)),"","Неверно!")</f>
      </c>
      <c r="B158" s="232">
        <v>118722</v>
      </c>
      <c r="C158" s="234" t="s">
        <v>969</v>
      </c>
      <c r="D158" s="234" t="s">
        <v>970</v>
      </c>
    </row>
    <row r="159" spans="1:4" ht="25.5">
      <c r="A159" s="231">
        <f>IF((SUM('Разделы 3, 4, 5'!F36:J36)&lt;=SUM('Разделы 3, 4, 5'!E23:E23)),"","Неверно!")</f>
      </c>
      <c r="B159" s="232">
        <v>118723</v>
      </c>
      <c r="C159" s="234" t="s">
        <v>971</v>
      </c>
      <c r="D159" s="234" t="s">
        <v>972</v>
      </c>
    </row>
    <row r="160" spans="1:4" ht="25.5">
      <c r="A160" s="231">
        <f>IF((SUM('Разделы 3, 4, 5'!M20:M20)&lt;=SUM('Разделы 3, 4, 5'!E20:E20)),"","Неверно!")</f>
      </c>
      <c r="B160" s="232">
        <v>118724</v>
      </c>
      <c r="C160" s="234" t="s">
        <v>973</v>
      </c>
      <c r="D160" s="234" t="s">
        <v>974</v>
      </c>
    </row>
    <row r="161" spans="1:4" ht="25.5">
      <c r="A161" s="231">
        <f>IF((SUM('Разделы 3, 4, 5'!M21:M21)&lt;=SUM('Разделы 3, 4, 5'!E21:E21)),"","Неверно!")</f>
      </c>
      <c r="B161" s="232">
        <v>118724</v>
      </c>
      <c r="C161" s="234" t="s">
        <v>975</v>
      </c>
      <c r="D161" s="234" t="s">
        <v>974</v>
      </c>
    </row>
    <row r="162" spans="1:4" ht="25.5">
      <c r="A162" s="231">
        <f>IF((SUM('Разделы 3, 4, 5'!M22:M22)&lt;=SUM('Разделы 3, 4, 5'!E22:E22)),"","Неверно!")</f>
      </c>
      <c r="B162" s="232">
        <v>118724</v>
      </c>
      <c r="C162" s="234" t="s">
        <v>976</v>
      </c>
      <c r="D162" s="234" t="s">
        <v>974</v>
      </c>
    </row>
    <row r="163" spans="1:4" ht="25.5">
      <c r="A163" s="231">
        <f>IF((SUM('Разделы 3, 4, 5'!M23:M23)&lt;=SUM('Разделы 3, 4, 5'!E23:E23)),"","Неверно!")</f>
      </c>
      <c r="B163" s="232">
        <v>118724</v>
      </c>
      <c r="C163" s="234" t="s">
        <v>977</v>
      </c>
      <c r="D163" s="234" t="s">
        <v>974</v>
      </c>
    </row>
    <row r="164" spans="1:4" ht="25.5">
      <c r="A164" s="231">
        <f>IF((SUM('Разделы 3, 4, 5'!M20:M20)&lt;=SUM('Разделы 3, 4, 5'!C20:C20)-SUM('Разделы 3, 4, 5'!L20:L20)),"","Неверно!")</f>
      </c>
      <c r="B164" s="232">
        <v>118725</v>
      </c>
      <c r="C164" s="234" t="s">
        <v>978</v>
      </c>
      <c r="D164" s="234" t="s">
        <v>974</v>
      </c>
    </row>
    <row r="165" spans="1:4" ht="25.5">
      <c r="A165" s="231">
        <f>IF((SUM('Разделы 3, 4, 5'!M21:M21)&lt;=SUM('Разделы 3, 4, 5'!C21:C21)-SUM('Разделы 3, 4, 5'!L21:L21)),"","Неверно!")</f>
      </c>
      <c r="B165" s="232">
        <v>118725</v>
      </c>
      <c r="C165" s="234" t="s">
        <v>979</v>
      </c>
      <c r="D165" s="234" t="s">
        <v>974</v>
      </c>
    </row>
    <row r="166" spans="1:4" ht="25.5">
      <c r="A166" s="231">
        <f>IF((SUM('Разделы 3, 4, 5'!M22:M22)&lt;=SUM('Разделы 3, 4, 5'!C22:C22)-SUM('Разделы 3, 4, 5'!L22:L22)),"","Неверно!")</f>
      </c>
      <c r="B166" s="232">
        <v>118725</v>
      </c>
      <c r="C166" s="234" t="s">
        <v>980</v>
      </c>
      <c r="D166" s="234" t="s">
        <v>974</v>
      </c>
    </row>
    <row r="167" spans="1:4" ht="25.5">
      <c r="A167" s="231">
        <f>IF((SUM('Разделы 3, 4, 5'!M23:M23)&lt;=SUM('Разделы 3, 4, 5'!C23:C23)-SUM('Разделы 3, 4, 5'!L23:L23)),"","Неверно!")</f>
      </c>
      <c r="B167" s="232">
        <v>118725</v>
      </c>
      <c r="C167" s="234" t="s">
        <v>981</v>
      </c>
      <c r="D167" s="234" t="s">
        <v>974</v>
      </c>
    </row>
    <row r="168" spans="1:4" ht="38.25">
      <c r="A168" s="231">
        <f>IF((SUM('Разделы 3, 4, 5'!C20:C20)=SUM('Разделы 3, 4, 5'!D20:L20)+SUM('Разделы 3, 4, 5'!N20:S20)),"","Неверно!")</f>
      </c>
      <c r="B168" s="232">
        <v>118726</v>
      </c>
      <c r="C168" s="234" t="s">
        <v>982</v>
      </c>
      <c r="D168" s="234" t="s">
        <v>983</v>
      </c>
    </row>
    <row r="169" spans="1:4" ht="38.25">
      <c r="A169" s="231">
        <f>IF((SUM('Разделы 3, 4, 5'!C21:C21)=SUM('Разделы 3, 4, 5'!D21:L21)+SUM('Разделы 3, 4, 5'!N21:S21)),"","Неверно!")</f>
      </c>
      <c r="B169" s="232">
        <v>118726</v>
      </c>
      <c r="C169" s="234" t="s">
        <v>984</v>
      </c>
      <c r="D169" s="234" t="s">
        <v>983</v>
      </c>
    </row>
    <row r="170" spans="1:4" ht="38.25">
      <c r="A170" s="231">
        <f>IF((SUM('Разделы 3, 4, 5'!C22:C22)=SUM('Разделы 3, 4, 5'!D22:L22)+SUM('Разделы 3, 4, 5'!N22:S22)),"","Неверно!")</f>
      </c>
      <c r="B170" s="232">
        <v>118726</v>
      </c>
      <c r="C170" s="234" t="s">
        <v>985</v>
      </c>
      <c r="D170" s="234" t="s">
        <v>983</v>
      </c>
    </row>
    <row r="171" spans="1:4" ht="38.25">
      <c r="A171" s="231">
        <f>IF((SUM('Разделы 3, 4, 5'!C23:C23)=SUM('Разделы 3, 4, 5'!D23:L23)+SUM('Разделы 3, 4, 5'!N23:S23)),"","Неверно!")</f>
      </c>
      <c r="B171" s="232">
        <v>118726</v>
      </c>
      <c r="C171" s="234" t="s">
        <v>986</v>
      </c>
      <c r="D171" s="234" t="s">
        <v>983</v>
      </c>
    </row>
    <row r="172" spans="1:4" ht="25.5">
      <c r="A172" s="231">
        <f>IF((SUM('Разделы 3, 4, 5'!C23:C23)=SUM('Разделы 3, 4, 5'!C20:C22)),"","Неверно!")</f>
      </c>
      <c r="B172" s="232">
        <v>118727</v>
      </c>
      <c r="C172" s="234" t="s">
        <v>987</v>
      </c>
      <c r="D172" s="234" t="s">
        <v>988</v>
      </c>
    </row>
    <row r="173" spans="1:4" ht="25.5">
      <c r="A173" s="231">
        <f>IF((SUM('Разделы 3, 4, 5'!D23:D23)=SUM('Разделы 3, 4, 5'!D20:D22)),"","Неверно!")</f>
      </c>
      <c r="B173" s="232">
        <v>118727</v>
      </c>
      <c r="C173" s="234" t="s">
        <v>989</v>
      </c>
      <c r="D173" s="234" t="s">
        <v>988</v>
      </c>
    </row>
    <row r="174" spans="1:4" ht="25.5">
      <c r="A174" s="231">
        <f>IF((SUM('Разделы 3, 4, 5'!E23:E23)=SUM('Разделы 3, 4, 5'!E20:E22)),"","Неверно!")</f>
      </c>
      <c r="B174" s="232">
        <v>118727</v>
      </c>
      <c r="C174" s="234" t="s">
        <v>990</v>
      </c>
      <c r="D174" s="234" t="s">
        <v>988</v>
      </c>
    </row>
    <row r="175" spans="1:4" ht="25.5">
      <c r="A175" s="231">
        <f>IF((SUM('Разделы 3, 4, 5'!F23:F23)=SUM('Разделы 3, 4, 5'!F20:F22)),"","Неверно!")</f>
      </c>
      <c r="B175" s="232">
        <v>118727</v>
      </c>
      <c r="C175" s="234" t="s">
        <v>991</v>
      </c>
      <c r="D175" s="234" t="s">
        <v>988</v>
      </c>
    </row>
    <row r="176" spans="1:4" ht="25.5">
      <c r="A176" s="231">
        <f>IF((SUM('Разделы 3, 4, 5'!G23:G23)=SUM('Разделы 3, 4, 5'!G20:G22)),"","Неверно!")</f>
      </c>
      <c r="B176" s="232">
        <v>118727</v>
      </c>
      <c r="C176" s="234" t="s">
        <v>992</v>
      </c>
      <c r="D176" s="234" t="s">
        <v>988</v>
      </c>
    </row>
    <row r="177" spans="1:4" ht="25.5">
      <c r="A177" s="231">
        <f>IF((SUM('Разделы 3, 4, 5'!H23:H23)=SUM('Разделы 3, 4, 5'!H20:H22)),"","Неверно!")</f>
      </c>
      <c r="B177" s="232">
        <v>118727</v>
      </c>
      <c r="C177" s="234" t="s">
        <v>993</v>
      </c>
      <c r="D177" s="234" t="s">
        <v>988</v>
      </c>
    </row>
    <row r="178" spans="1:4" ht="25.5">
      <c r="A178" s="231">
        <f>IF((SUM('Разделы 3, 4, 5'!I23:I23)=SUM('Разделы 3, 4, 5'!I20:I22)),"","Неверно!")</f>
      </c>
      <c r="B178" s="232">
        <v>118727</v>
      </c>
      <c r="C178" s="234" t="s">
        <v>994</v>
      </c>
      <c r="D178" s="234" t="s">
        <v>988</v>
      </c>
    </row>
    <row r="179" spans="1:4" ht="25.5">
      <c r="A179" s="231">
        <f>IF((SUM('Разделы 3, 4, 5'!J23:J23)=SUM('Разделы 3, 4, 5'!J20:J22)),"","Неверно!")</f>
      </c>
      <c r="B179" s="232">
        <v>118727</v>
      </c>
      <c r="C179" s="234" t="s">
        <v>995</v>
      </c>
      <c r="D179" s="234" t="s">
        <v>988</v>
      </c>
    </row>
    <row r="180" spans="1:4" ht="25.5">
      <c r="A180" s="231">
        <f>IF((SUM('Разделы 3, 4, 5'!K23:K23)=SUM('Разделы 3, 4, 5'!K20:K22)),"","Неверно!")</f>
      </c>
      <c r="B180" s="232">
        <v>118727</v>
      </c>
      <c r="C180" s="234" t="s">
        <v>996</v>
      </c>
      <c r="D180" s="234" t="s">
        <v>988</v>
      </c>
    </row>
    <row r="181" spans="1:4" ht="25.5">
      <c r="A181" s="231">
        <f>IF((SUM('Разделы 3, 4, 5'!L23:L23)=SUM('Разделы 3, 4, 5'!L20:L22)),"","Неверно!")</f>
      </c>
      <c r="B181" s="232">
        <v>118727</v>
      </c>
      <c r="C181" s="234" t="s">
        <v>997</v>
      </c>
      <c r="D181" s="234" t="s">
        <v>988</v>
      </c>
    </row>
    <row r="182" spans="1:4" ht="25.5">
      <c r="A182" s="231">
        <f>IF((SUM('Разделы 3, 4, 5'!M23:M23)=SUM('Разделы 3, 4, 5'!M20:M22)),"","Неверно!")</f>
      </c>
      <c r="B182" s="232">
        <v>118727</v>
      </c>
      <c r="C182" s="234" t="s">
        <v>998</v>
      </c>
      <c r="D182" s="234" t="s">
        <v>988</v>
      </c>
    </row>
    <row r="183" spans="1:4" ht="25.5">
      <c r="A183" s="231">
        <f>IF((SUM('Разделы 3, 4, 5'!N23:N23)=SUM('Разделы 3, 4, 5'!N20:N22)),"","Неверно!")</f>
      </c>
      <c r="B183" s="232">
        <v>118727</v>
      </c>
      <c r="C183" s="234" t="s">
        <v>999</v>
      </c>
      <c r="D183" s="234" t="s">
        <v>988</v>
      </c>
    </row>
    <row r="184" spans="1:4" ht="25.5">
      <c r="A184" s="231">
        <f>IF((SUM('Разделы 3, 4, 5'!O23:O23)=SUM('Разделы 3, 4, 5'!O20:O22)),"","Неверно!")</f>
      </c>
      <c r="B184" s="232">
        <v>118727</v>
      </c>
      <c r="C184" s="234" t="s">
        <v>1000</v>
      </c>
      <c r="D184" s="234" t="s">
        <v>988</v>
      </c>
    </row>
    <row r="185" spans="1:4" ht="25.5">
      <c r="A185" s="231">
        <f>IF((SUM('Разделы 3, 4, 5'!P23:P23)=SUM('Разделы 3, 4, 5'!P20:P22)),"","Неверно!")</f>
      </c>
      <c r="B185" s="232">
        <v>118727</v>
      </c>
      <c r="C185" s="234" t="s">
        <v>1001</v>
      </c>
      <c r="D185" s="234" t="s">
        <v>988</v>
      </c>
    </row>
    <row r="186" spans="1:4" ht="25.5">
      <c r="A186" s="231">
        <f>IF((SUM('Разделы 3, 4, 5'!Q23:Q23)=SUM('Разделы 3, 4, 5'!Q20:Q22)),"","Неверно!")</f>
      </c>
      <c r="B186" s="232">
        <v>118727</v>
      </c>
      <c r="C186" s="234" t="s">
        <v>1002</v>
      </c>
      <c r="D186" s="234" t="s">
        <v>988</v>
      </c>
    </row>
    <row r="187" spans="1:4" ht="25.5">
      <c r="A187" s="231">
        <f>IF((SUM('Разделы 3, 4, 5'!R23:R23)=SUM('Разделы 3, 4, 5'!R20:R22)),"","Неверно!")</f>
      </c>
      <c r="B187" s="232">
        <v>118727</v>
      </c>
      <c r="C187" s="234" t="s">
        <v>1003</v>
      </c>
      <c r="D187" s="234" t="s">
        <v>988</v>
      </c>
    </row>
    <row r="188" spans="1:4" ht="25.5">
      <c r="A188" s="231">
        <f>IF((SUM('Разделы 3, 4, 5'!S23:S23)=SUM('Разделы 3, 4, 5'!S20:S22)),"","Неверно!")</f>
      </c>
      <c r="B188" s="232">
        <v>118727</v>
      </c>
      <c r="C188" s="234" t="s">
        <v>1004</v>
      </c>
      <c r="D188" s="234" t="s">
        <v>988</v>
      </c>
    </row>
    <row r="189" spans="1:4" ht="25.5">
      <c r="A189" s="231">
        <f>IF((SUM('Разделы 3, 4, 5'!C20:C20)=SUM('Разделы 3, 4, 5'!I9:I9)),"","Неверно!")</f>
      </c>
      <c r="B189" s="232">
        <v>118728</v>
      </c>
      <c r="C189" s="234" t="s">
        <v>1005</v>
      </c>
      <c r="D189" s="234" t="s">
        <v>1006</v>
      </c>
    </row>
    <row r="190" spans="1:4" ht="25.5">
      <c r="A190" s="231">
        <f>IF((SUM('Разделы 3, 4, 5'!C21:C21)=SUM('Разделы 3, 4, 5'!I10:I10)),"","Неверно!")</f>
      </c>
      <c r="B190" s="232">
        <v>118728</v>
      </c>
      <c r="C190" s="234" t="s">
        <v>1007</v>
      </c>
      <c r="D190" s="234" t="s">
        <v>1006</v>
      </c>
    </row>
    <row r="191" spans="1:4" ht="25.5">
      <c r="A191" s="231">
        <f>IF((SUM('Разделы 3, 4, 5'!C22:C22)=SUM('Разделы 3, 4, 5'!I11:I11)),"","Неверно!")</f>
      </c>
      <c r="B191" s="232">
        <v>118728</v>
      </c>
      <c r="C191" s="234" t="s">
        <v>1008</v>
      </c>
      <c r="D191" s="234" t="s">
        <v>1006</v>
      </c>
    </row>
    <row r="192" spans="1:4" ht="25.5">
      <c r="A192" s="231">
        <f>IF((SUM('Разделы 3, 4, 5'!C23:C23)=SUM('Разделы 3, 4, 5'!I12:I12)),"","Неверно!")</f>
      </c>
      <c r="B192" s="232">
        <v>118728</v>
      </c>
      <c r="C192" s="234" t="s">
        <v>1009</v>
      </c>
      <c r="D192" s="234" t="s">
        <v>1006</v>
      </c>
    </row>
    <row r="193" spans="1:4" ht="25.5">
      <c r="A193" s="231">
        <f>IF((SUM('Разделы 3, 4, 5'!H36:H36)=0),"","Неверно!")</f>
      </c>
      <c r="B193" s="232">
        <v>118730</v>
      </c>
      <c r="C193" s="234" t="s">
        <v>1010</v>
      </c>
      <c r="D193" s="234" t="s">
        <v>1011</v>
      </c>
    </row>
    <row r="194" spans="1:4" ht="25.5">
      <c r="A194" s="231">
        <f>IF((SUM('Разделы 3, 4, 5'!H37:H37)=0),"","Неверно!")</f>
      </c>
      <c r="B194" s="232">
        <v>118730</v>
      </c>
      <c r="C194" s="234" t="s">
        <v>1012</v>
      </c>
      <c r="D194" s="234" t="s">
        <v>1011</v>
      </c>
    </row>
    <row r="195" spans="1:4" ht="25.5">
      <c r="A195" s="231">
        <f>IF((SUM('Разделы 3, 4, 5'!H38:H38)=0),"","Неверно!")</f>
      </c>
      <c r="B195" s="232">
        <v>118730</v>
      </c>
      <c r="C195" s="234" t="s">
        <v>1013</v>
      </c>
      <c r="D195" s="234" t="s">
        <v>1011</v>
      </c>
    </row>
    <row r="196" spans="1:4" ht="25.5">
      <c r="A196" s="231">
        <f>IF((SUM('Разделы 3, 4, 5'!H39:H39)=0),"","Неверно!")</f>
      </c>
      <c r="B196" s="232">
        <v>118730</v>
      </c>
      <c r="C196" s="234" t="s">
        <v>1014</v>
      </c>
      <c r="D196" s="234" t="s">
        <v>1011</v>
      </c>
    </row>
    <row r="197" spans="1:4" ht="25.5">
      <c r="A197" s="231">
        <f>IF((SUM('Разделы 3, 4, 5'!H40:H40)=0),"","Неверно!")</f>
      </c>
      <c r="B197" s="232">
        <v>118730</v>
      </c>
      <c r="C197" s="234" t="s">
        <v>1015</v>
      </c>
      <c r="D197" s="234" t="s">
        <v>1011</v>
      </c>
    </row>
    <row r="198" spans="1:4" ht="25.5">
      <c r="A198" s="231">
        <f>IF((SUM('Разделы 3, 4, 5'!H41:H41)=0),"","Неверно!")</f>
      </c>
      <c r="B198" s="232">
        <v>118730</v>
      </c>
      <c r="C198" s="234" t="s">
        <v>1016</v>
      </c>
      <c r="D198" s="234" t="s">
        <v>1011</v>
      </c>
    </row>
    <row r="199" spans="1:4" ht="25.5">
      <c r="A199" s="231">
        <f>IF((SUM('Разделы 3, 4, 5'!H42:H42)=0),"","Неверно!")</f>
      </c>
      <c r="B199" s="232">
        <v>118730</v>
      </c>
      <c r="C199" s="234" t="s">
        <v>1017</v>
      </c>
      <c r="D199" s="234" t="s">
        <v>1011</v>
      </c>
    </row>
    <row r="200" spans="1:4" ht="25.5">
      <c r="A200" s="231">
        <f>IF((SUM('Разделы 3, 4, 5'!I36:I36)=0),"","Неверно!")</f>
      </c>
      <c r="B200" s="232">
        <v>118730</v>
      </c>
      <c r="C200" s="234" t="s">
        <v>1018</v>
      </c>
      <c r="D200" s="234" t="s">
        <v>1011</v>
      </c>
    </row>
    <row r="201" spans="1:4" ht="25.5">
      <c r="A201" s="231">
        <f>IF((SUM('Разделы 3, 4, 5'!I37:I37)=0),"","Неверно!")</f>
      </c>
      <c r="B201" s="232">
        <v>118730</v>
      </c>
      <c r="C201" s="234" t="s">
        <v>1019</v>
      </c>
      <c r="D201" s="234" t="s">
        <v>1011</v>
      </c>
    </row>
    <row r="202" spans="1:4" ht="25.5">
      <c r="A202" s="231">
        <f>IF((SUM('Разделы 3, 4, 5'!I38:I38)=0),"","Неверно!")</f>
      </c>
      <c r="B202" s="232">
        <v>118730</v>
      </c>
      <c r="C202" s="234" t="s">
        <v>1020</v>
      </c>
      <c r="D202" s="234" t="s">
        <v>1011</v>
      </c>
    </row>
    <row r="203" spans="1:4" ht="25.5">
      <c r="A203" s="231">
        <f>IF((SUM('Разделы 3, 4, 5'!I39:I39)=0),"","Неверно!")</f>
      </c>
      <c r="B203" s="232">
        <v>118730</v>
      </c>
      <c r="C203" s="234" t="s">
        <v>1021</v>
      </c>
      <c r="D203" s="234" t="s">
        <v>1011</v>
      </c>
    </row>
    <row r="204" spans="1:4" ht="25.5">
      <c r="A204" s="231">
        <f>IF((SUM('Разделы 3, 4, 5'!I40:I40)=0),"","Неверно!")</f>
      </c>
      <c r="B204" s="232">
        <v>118730</v>
      </c>
      <c r="C204" s="234" t="s">
        <v>1022</v>
      </c>
      <c r="D204" s="234" t="s">
        <v>1011</v>
      </c>
    </row>
    <row r="205" spans="1:4" ht="25.5">
      <c r="A205" s="231">
        <f>IF((SUM('Разделы 3, 4, 5'!I41:I41)=0),"","Неверно!")</f>
      </c>
      <c r="B205" s="232">
        <v>118730</v>
      </c>
      <c r="C205" s="234" t="s">
        <v>1023</v>
      </c>
      <c r="D205" s="234" t="s">
        <v>1011</v>
      </c>
    </row>
    <row r="206" spans="1:4" ht="25.5">
      <c r="A206" s="231">
        <f>IF((SUM('Разделы 3, 4, 5'!I42:I42)=0),"","Неверно!")</f>
      </c>
      <c r="B206" s="232">
        <v>118730</v>
      </c>
      <c r="C206" s="234" t="s">
        <v>1024</v>
      </c>
      <c r="D206" s="234" t="s">
        <v>1011</v>
      </c>
    </row>
    <row r="207" spans="1:4" ht="25.5">
      <c r="A207" s="231">
        <f>IF((SUM('Разделы 3, 4, 5'!C42:C42)&lt;=SUM('Разделы 3, 4, 5'!C36:C36)),"","Неверно!")</f>
      </c>
      <c r="B207" s="232">
        <v>118731</v>
      </c>
      <c r="C207" s="234" t="s">
        <v>1025</v>
      </c>
      <c r="D207" s="234" t="s">
        <v>974</v>
      </c>
    </row>
    <row r="208" spans="1:4" ht="25.5">
      <c r="A208" s="231">
        <f>IF((SUM('Разделы 3, 4, 5'!D42:D42)&lt;=SUM('Разделы 3, 4, 5'!D36:D36)),"","Неверно!")</f>
      </c>
      <c r="B208" s="232">
        <v>118731</v>
      </c>
      <c r="C208" s="234" t="s">
        <v>1026</v>
      </c>
      <c r="D208" s="234" t="s">
        <v>974</v>
      </c>
    </row>
    <row r="209" spans="1:4" ht="25.5">
      <c r="A209" s="231">
        <f>IF((SUM('Разделы 3, 4, 5'!E42:E42)&lt;=SUM('Разделы 3, 4, 5'!E36:E36)),"","Неверно!")</f>
      </c>
      <c r="B209" s="232">
        <v>118731</v>
      </c>
      <c r="C209" s="234" t="s">
        <v>1027</v>
      </c>
      <c r="D209" s="234" t="s">
        <v>974</v>
      </c>
    </row>
    <row r="210" spans="1:4" ht="25.5">
      <c r="A210" s="231">
        <f>IF((SUM('Разделы 3, 4, 5'!F42:F42)&lt;=SUM('Разделы 3, 4, 5'!F36:F36)),"","Неверно!")</f>
      </c>
      <c r="B210" s="232">
        <v>118731</v>
      </c>
      <c r="C210" s="234" t="s">
        <v>1028</v>
      </c>
      <c r="D210" s="234" t="s">
        <v>974</v>
      </c>
    </row>
    <row r="211" spans="1:4" ht="25.5">
      <c r="A211" s="231">
        <f>IF((SUM('Разделы 3, 4, 5'!G42:G42)&lt;=SUM('Разделы 3, 4, 5'!G36:G36)),"","Неверно!")</f>
      </c>
      <c r="B211" s="232">
        <v>118731</v>
      </c>
      <c r="C211" s="234" t="s">
        <v>1029</v>
      </c>
      <c r="D211" s="234" t="s">
        <v>974</v>
      </c>
    </row>
    <row r="212" spans="1:4" ht="25.5">
      <c r="A212" s="231">
        <f>IF((SUM('Разделы 3, 4, 5'!H42:H42)&lt;=SUM('Разделы 3, 4, 5'!H36:H36)),"","Неверно!")</f>
      </c>
      <c r="B212" s="232">
        <v>118731</v>
      </c>
      <c r="C212" s="234" t="s">
        <v>1030</v>
      </c>
      <c r="D212" s="234" t="s">
        <v>974</v>
      </c>
    </row>
    <row r="213" spans="1:4" ht="25.5">
      <c r="A213" s="231">
        <f>IF((SUM('Разделы 3, 4, 5'!I42:I42)&lt;=SUM('Разделы 3, 4, 5'!I36:I36)),"","Неверно!")</f>
      </c>
      <c r="B213" s="232">
        <v>118731</v>
      </c>
      <c r="C213" s="234" t="s">
        <v>1031</v>
      </c>
      <c r="D213" s="234" t="s">
        <v>974</v>
      </c>
    </row>
    <row r="214" spans="1:4" ht="25.5">
      <c r="A214" s="231">
        <f>IF((SUM('Разделы 3, 4, 5'!J42:J42)&lt;=SUM('Разделы 3, 4, 5'!J36:J36)),"","Неверно!")</f>
      </c>
      <c r="B214" s="232">
        <v>118731</v>
      </c>
      <c r="C214" s="234" t="s">
        <v>1032</v>
      </c>
      <c r="D214" s="234" t="s">
        <v>974</v>
      </c>
    </row>
    <row r="215" spans="1:4" ht="25.5">
      <c r="A215" s="231">
        <f>IF((SUM('Разделы 3, 4, 5'!C36:C41)&lt;=SUM('Разделы 3, 4, 5'!C35:C35)),"","Неверно!")</f>
      </c>
      <c r="B215" s="232">
        <v>118732</v>
      </c>
      <c r="C215" s="234" t="s">
        <v>1085</v>
      </c>
      <c r="D215" s="234" t="s">
        <v>1033</v>
      </c>
    </row>
    <row r="216" spans="1:4" ht="25.5">
      <c r="A216" s="231">
        <f>IF((SUM('Разделы 3, 4, 5'!D36:D41)&lt;=SUM('Разделы 3, 4, 5'!D35:D35)),"","Неверно!")</f>
      </c>
      <c r="B216" s="232">
        <v>118732</v>
      </c>
      <c r="C216" s="234" t="s">
        <v>1086</v>
      </c>
      <c r="D216" s="234" t="s">
        <v>1033</v>
      </c>
    </row>
    <row r="217" spans="1:4" ht="25.5">
      <c r="A217" s="231">
        <f>IF((SUM('Разделы 3, 4, 5'!E36:E41)&lt;=SUM('Разделы 3, 4, 5'!E35:E35)),"","Неверно!")</f>
      </c>
      <c r="B217" s="232">
        <v>118732</v>
      </c>
      <c r="C217" s="234" t="s">
        <v>1087</v>
      </c>
      <c r="D217" s="234" t="s">
        <v>1033</v>
      </c>
    </row>
    <row r="218" spans="1:4" ht="25.5">
      <c r="A218" s="231">
        <f>IF((SUM('Разделы 3, 4, 5'!F36:F41)&lt;=SUM('Разделы 3, 4, 5'!F35:F35)),"","Неверно!")</f>
      </c>
      <c r="B218" s="232">
        <v>118732</v>
      </c>
      <c r="C218" s="234" t="s">
        <v>1088</v>
      </c>
      <c r="D218" s="234" t="s">
        <v>1033</v>
      </c>
    </row>
    <row r="219" spans="1:4" ht="25.5">
      <c r="A219" s="231">
        <f>IF((SUM('Разделы 3, 4, 5'!G36:G41)&lt;=SUM('Разделы 3, 4, 5'!G35:G35)),"","Неверно!")</f>
      </c>
      <c r="B219" s="232">
        <v>118732</v>
      </c>
      <c r="C219" s="234" t="s">
        <v>1089</v>
      </c>
      <c r="D219" s="234" t="s">
        <v>1033</v>
      </c>
    </row>
    <row r="220" spans="1:4" ht="25.5">
      <c r="A220" s="231">
        <f>IF((SUM('Разделы 3, 4, 5'!H36:H41)&lt;=SUM('Разделы 3, 4, 5'!H35:H35)),"","Неверно!")</f>
      </c>
      <c r="B220" s="232">
        <v>118732</v>
      </c>
      <c r="C220" s="234" t="s">
        <v>1090</v>
      </c>
      <c r="D220" s="234" t="s">
        <v>1033</v>
      </c>
    </row>
    <row r="221" spans="1:4" ht="25.5">
      <c r="A221" s="231">
        <f>IF((SUM('Разделы 3, 4, 5'!I36:I41)&lt;=SUM('Разделы 3, 4, 5'!I35:I35)),"","Неверно!")</f>
      </c>
      <c r="B221" s="232">
        <v>118732</v>
      </c>
      <c r="C221" s="234" t="s">
        <v>1091</v>
      </c>
      <c r="D221" s="234" t="s">
        <v>1033</v>
      </c>
    </row>
    <row r="222" spans="1:4" ht="25.5">
      <c r="A222" s="231">
        <f>IF((SUM('Разделы 3, 4, 5'!J36:J41)&lt;=SUM('Разделы 3, 4, 5'!J35:J35)),"","Неверно!")</f>
      </c>
      <c r="B222" s="232">
        <v>118732</v>
      </c>
      <c r="C222" s="234" t="s">
        <v>1092</v>
      </c>
      <c r="D222" s="234" t="s">
        <v>1033</v>
      </c>
    </row>
    <row r="223" spans="1:4" ht="25.5">
      <c r="A223" s="231">
        <f>IF((SUM('Разделы 3, 4, 5'!C35:C35)=SUM('Разделы 3, 4, 5'!C32:C34)),"","Неверно!")</f>
      </c>
      <c r="B223" s="232">
        <v>118733</v>
      </c>
      <c r="C223" s="234" t="s">
        <v>1034</v>
      </c>
      <c r="D223" s="234" t="s">
        <v>1035</v>
      </c>
    </row>
    <row r="224" spans="1:4" ht="25.5">
      <c r="A224" s="231">
        <f>IF((SUM('Разделы 3, 4, 5'!D35:D35)=SUM('Разделы 3, 4, 5'!D32:D34)),"","Неверно!")</f>
      </c>
      <c r="B224" s="232">
        <v>118733</v>
      </c>
      <c r="C224" s="234" t="s">
        <v>1036</v>
      </c>
      <c r="D224" s="234" t="s">
        <v>1035</v>
      </c>
    </row>
    <row r="225" spans="1:4" ht="25.5">
      <c r="A225" s="231">
        <f>IF((SUM('Разделы 3, 4, 5'!E35:E35)=SUM('Разделы 3, 4, 5'!E32:E34)),"","Неверно!")</f>
      </c>
      <c r="B225" s="232">
        <v>118733</v>
      </c>
      <c r="C225" s="234" t="s">
        <v>1037</v>
      </c>
      <c r="D225" s="234" t="s">
        <v>1035</v>
      </c>
    </row>
    <row r="226" spans="1:4" ht="25.5">
      <c r="A226" s="231">
        <f>IF((SUM('Разделы 3, 4, 5'!F35:F35)=SUM('Разделы 3, 4, 5'!F32:F34)),"","Неверно!")</f>
      </c>
      <c r="B226" s="232">
        <v>118733</v>
      </c>
      <c r="C226" s="234" t="s">
        <v>1038</v>
      </c>
      <c r="D226" s="234" t="s">
        <v>1035</v>
      </c>
    </row>
    <row r="227" spans="1:4" ht="25.5">
      <c r="A227" s="231">
        <f>IF((SUM('Разделы 3, 4, 5'!G35:G35)=SUM('Разделы 3, 4, 5'!G32:G34)),"","Неверно!")</f>
      </c>
      <c r="B227" s="232">
        <v>118733</v>
      </c>
      <c r="C227" s="234" t="s">
        <v>1039</v>
      </c>
      <c r="D227" s="234" t="s">
        <v>1035</v>
      </c>
    </row>
    <row r="228" spans="1:4" ht="25.5">
      <c r="A228" s="231">
        <f>IF((SUM('Разделы 3, 4, 5'!H35:H35)=SUM('Разделы 3, 4, 5'!H32:H34)),"","Неверно!")</f>
      </c>
      <c r="B228" s="232">
        <v>118733</v>
      </c>
      <c r="C228" s="234" t="s">
        <v>1040</v>
      </c>
      <c r="D228" s="234" t="s">
        <v>1035</v>
      </c>
    </row>
    <row r="229" spans="1:4" ht="25.5">
      <c r="A229" s="231">
        <f>IF((SUM('Разделы 3, 4, 5'!I35:I35)=SUM('Разделы 3, 4, 5'!I32:I34)),"","Неверно!")</f>
      </c>
      <c r="B229" s="232">
        <v>118733</v>
      </c>
      <c r="C229" s="234" t="s">
        <v>1041</v>
      </c>
      <c r="D229" s="234" t="s">
        <v>1035</v>
      </c>
    </row>
    <row r="230" spans="1:4" ht="25.5">
      <c r="A230" s="231">
        <f>IF((SUM('Разделы 3, 4, 5'!J35:J35)=SUM('Разделы 3, 4, 5'!J32:J34)),"","Неверно!")</f>
      </c>
      <c r="B230" s="232">
        <v>118733</v>
      </c>
      <c r="C230" s="234" t="s">
        <v>1042</v>
      </c>
      <c r="D230" s="234" t="s">
        <v>1035</v>
      </c>
    </row>
    <row r="231" spans="1:4" ht="25.5">
      <c r="A231" s="231">
        <f>IF((SUM('Разделы 3, 4, 5'!F32:F32)=SUM('Разделы 3, 4, 5'!C32:E32)),"","Неверно!")</f>
      </c>
      <c r="B231" s="232">
        <v>118734</v>
      </c>
      <c r="C231" s="234" t="s">
        <v>1043</v>
      </c>
      <c r="D231" s="234" t="s">
        <v>1044</v>
      </c>
    </row>
    <row r="232" spans="1:4" ht="25.5">
      <c r="A232" s="231">
        <f>IF((SUM('Разделы 3, 4, 5'!F33:F33)=SUM('Разделы 3, 4, 5'!C33:E33)),"","Неверно!")</f>
      </c>
      <c r="B232" s="232">
        <v>118734</v>
      </c>
      <c r="C232" s="234" t="s">
        <v>1045</v>
      </c>
      <c r="D232" s="234" t="s">
        <v>1044</v>
      </c>
    </row>
    <row r="233" spans="1:4" ht="25.5">
      <c r="A233" s="231">
        <f>IF((SUM('Разделы 3, 4, 5'!F34:F34)=SUM('Разделы 3, 4, 5'!C34:E34)),"","Неверно!")</f>
      </c>
      <c r="B233" s="232">
        <v>118734</v>
      </c>
      <c r="C233" s="234" t="s">
        <v>1046</v>
      </c>
      <c r="D233" s="234" t="s">
        <v>1044</v>
      </c>
    </row>
    <row r="234" spans="1:4" ht="25.5">
      <c r="A234" s="231">
        <f>IF((SUM('Разделы 3, 4, 5'!F35:F35)=SUM('Разделы 3, 4, 5'!C35:E35)),"","Неверно!")</f>
      </c>
      <c r="B234" s="232">
        <v>118734</v>
      </c>
      <c r="C234" s="234" t="s">
        <v>1047</v>
      </c>
      <c r="D234" s="234" t="s">
        <v>1044</v>
      </c>
    </row>
    <row r="235" spans="1:4" ht="25.5">
      <c r="A235" s="231">
        <f>IF((SUM('Разделы 3, 4, 5'!F36:F36)=SUM('Разделы 3, 4, 5'!C36:E36)),"","Неверно!")</f>
      </c>
      <c r="B235" s="232">
        <v>118734</v>
      </c>
      <c r="C235" s="234" t="s">
        <v>1048</v>
      </c>
      <c r="D235" s="234" t="s">
        <v>1044</v>
      </c>
    </row>
    <row r="236" spans="1:4" ht="25.5">
      <c r="A236" s="231">
        <f>IF((SUM('Разделы 3, 4, 5'!F37:F37)=SUM('Разделы 3, 4, 5'!C37:E37)),"","Неверно!")</f>
      </c>
      <c r="B236" s="232">
        <v>118734</v>
      </c>
      <c r="C236" s="234" t="s">
        <v>1049</v>
      </c>
      <c r="D236" s="234" t="s">
        <v>1044</v>
      </c>
    </row>
    <row r="237" spans="1:4" ht="25.5">
      <c r="A237" s="231">
        <f>IF((SUM('Разделы 3, 4, 5'!F38:F38)=SUM('Разделы 3, 4, 5'!C38:E38)),"","Неверно!")</f>
      </c>
      <c r="B237" s="232">
        <v>118734</v>
      </c>
      <c r="C237" s="234" t="s">
        <v>1050</v>
      </c>
      <c r="D237" s="234" t="s">
        <v>1044</v>
      </c>
    </row>
    <row r="238" spans="1:4" ht="25.5">
      <c r="A238" s="231">
        <f>IF((SUM('Разделы 3, 4, 5'!F39:F39)=SUM('Разделы 3, 4, 5'!C39:E39)),"","Неверно!")</f>
      </c>
      <c r="B238" s="232">
        <v>118734</v>
      </c>
      <c r="C238" s="234" t="s">
        <v>1051</v>
      </c>
      <c r="D238" s="234" t="s">
        <v>1044</v>
      </c>
    </row>
    <row r="239" spans="1:4" ht="25.5">
      <c r="A239" s="231">
        <f>IF((SUM('Разделы 3, 4, 5'!F40:F40)=SUM('Разделы 3, 4, 5'!C40:E40)),"","Неверно!")</f>
      </c>
      <c r="B239" s="232">
        <v>118734</v>
      </c>
      <c r="C239" s="234" t="s">
        <v>1052</v>
      </c>
      <c r="D239" s="234" t="s">
        <v>1044</v>
      </c>
    </row>
    <row r="240" spans="1:4" ht="25.5">
      <c r="A240" s="231">
        <f>IF((SUM('Разделы 3, 4, 5'!F41:F41)=SUM('Разделы 3, 4, 5'!C41:E41)),"","Неверно!")</f>
      </c>
      <c r="B240" s="232">
        <v>118734</v>
      </c>
      <c r="C240" s="234" t="s">
        <v>1053</v>
      </c>
      <c r="D240" s="234" t="s">
        <v>1044</v>
      </c>
    </row>
    <row r="241" spans="1:4" ht="25.5">
      <c r="A241" s="231">
        <f>IF((SUM('Разделы 3, 4, 5'!F42:F42)=SUM('Разделы 3, 4, 5'!C42:E42)),"","Неверно!")</f>
      </c>
      <c r="B241" s="232">
        <v>118734</v>
      </c>
      <c r="C241" s="234" t="s">
        <v>1054</v>
      </c>
      <c r="D241" s="234" t="s">
        <v>1044</v>
      </c>
    </row>
    <row r="242" spans="1:4" ht="12.75">
      <c r="A242" s="231">
        <f>IF((SUM('Разделы 2, 8'!C23:Y24)=0),"","Неверно!")</f>
      </c>
      <c r="B242" s="232">
        <v>118735</v>
      </c>
      <c r="C242" s="234" t="s">
        <v>1055</v>
      </c>
      <c r="D242" s="234" t="s">
        <v>809</v>
      </c>
    </row>
  </sheetData>
  <sheetProtection password="EC4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ABF8E"/>
  </sheetPr>
  <dimension ref="A1:F15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8515625" style="0" customWidth="1"/>
    <col min="2" max="2" width="14.28125" style="0" customWidth="1"/>
    <col min="3" max="3" width="36.00390625" style="235" customWidth="1"/>
    <col min="4" max="4" width="44.57421875" style="235" customWidth="1"/>
    <col min="5" max="5" width="35.28125" style="221" customWidth="1"/>
    <col min="6" max="6" width="23.57421875" style="7" customWidth="1"/>
    <col min="7" max="16384" width="9.140625" style="7" customWidth="1"/>
  </cols>
  <sheetData>
    <row r="1" spans="1:5" ht="26.25" thickBot="1">
      <c r="A1" s="261" t="s">
        <v>697</v>
      </c>
      <c r="B1" s="261" t="s">
        <v>698</v>
      </c>
      <c r="C1" s="262" t="s">
        <v>699</v>
      </c>
      <c r="D1" s="262" t="s">
        <v>700</v>
      </c>
      <c r="E1" s="219" t="s">
        <v>1096</v>
      </c>
    </row>
    <row r="2" spans="1:6" ht="114.75">
      <c r="A2" s="233">
        <f>IF((SUM('Разделы 6, 7'!C9:C9)=0),"","Неверно!")</f>
      </c>
      <c r="B2" s="232">
        <v>115996</v>
      </c>
      <c r="C2" s="234" t="s">
        <v>1056</v>
      </c>
      <c r="D2" s="234" t="s">
        <v>1057</v>
      </c>
      <c r="E2" s="218"/>
      <c r="F2" s="220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114.75">
      <c r="A3" s="233">
        <f>IF((SUM('Разделы 6, 7'!D9:D9)=0),"","Неверно!")</f>
      </c>
      <c r="B3" s="232">
        <v>115996</v>
      </c>
      <c r="C3" s="234" t="s">
        <v>1058</v>
      </c>
      <c r="D3" s="234" t="s">
        <v>1057</v>
      </c>
      <c r="E3" s="218"/>
      <c r="F3" s="220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114.75">
      <c r="A4" s="233">
        <f>IF((SUM('Разделы 6, 7'!E9:E9)=0),"","Неверно!")</f>
      </c>
      <c r="B4" s="232">
        <v>115996</v>
      </c>
      <c r="C4" s="234" t="s">
        <v>1059</v>
      </c>
      <c r="D4" s="234" t="s">
        <v>1057</v>
      </c>
      <c r="E4" s="218"/>
      <c r="F4" s="220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114.75">
      <c r="A5" s="233">
        <f>IF((SUM('Разделы 6, 7'!F9:F9)=0),"","Неверно!")</f>
      </c>
      <c r="B5" s="232">
        <v>115996</v>
      </c>
      <c r="C5" s="234" t="s">
        <v>1060</v>
      </c>
      <c r="D5" s="234" t="s">
        <v>1057</v>
      </c>
      <c r="E5" s="218"/>
      <c r="F5" s="220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114.75">
      <c r="A6" s="233">
        <f>IF((SUM('Разделы 6, 7'!G9:G9)=0),"","Неверно!")</f>
      </c>
      <c r="B6" s="232">
        <v>115996</v>
      </c>
      <c r="C6" s="234" t="s">
        <v>1061</v>
      </c>
      <c r="D6" s="234" t="s">
        <v>1057</v>
      </c>
      <c r="E6" s="218"/>
      <c r="F6" s="220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14.75">
      <c r="A7" s="233">
        <f>IF((SUM('Разделы 6, 7'!H9:H9)=0),"","Неверно!")</f>
      </c>
      <c r="B7" s="232">
        <v>115996</v>
      </c>
      <c r="C7" s="234" t="s">
        <v>1062</v>
      </c>
      <c r="D7" s="234" t="s">
        <v>1057</v>
      </c>
      <c r="E7" s="218"/>
      <c r="F7" s="220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114.75">
      <c r="A8" s="233">
        <f>IF((SUM('Разделы 6, 7'!I9:I9)=0),"","Неверно!")</f>
      </c>
      <c r="B8" s="232">
        <v>115996</v>
      </c>
      <c r="C8" s="234" t="s">
        <v>1063</v>
      </c>
      <c r="D8" s="234" t="s">
        <v>1057</v>
      </c>
      <c r="E8" s="218"/>
      <c r="F8" s="220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114.75">
      <c r="A9" s="233">
        <f>IF((SUM('Разделы 6, 7'!J9:J9)=0),"","Неверно!")</f>
      </c>
      <c r="B9" s="232">
        <v>115996</v>
      </c>
      <c r="C9" s="234" t="s">
        <v>1064</v>
      </c>
      <c r="D9" s="234" t="s">
        <v>1057</v>
      </c>
      <c r="E9" s="218"/>
      <c r="F9" s="220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114.75">
      <c r="A10" s="233">
        <f>IF((SUM('Разделы 6, 7'!K9:K9)=0),"","Неверно!")</f>
      </c>
      <c r="B10" s="232">
        <v>115996</v>
      </c>
      <c r="C10" s="234" t="s">
        <v>1065</v>
      </c>
      <c r="D10" s="234" t="s">
        <v>1057</v>
      </c>
      <c r="E10" s="218"/>
      <c r="F10" s="220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114.75">
      <c r="A11" s="233">
        <f>IF((SUM('Разделы 6, 7'!L9:L9)=0),"","Неверно!")</f>
      </c>
      <c r="B11" s="232">
        <v>115996</v>
      </c>
      <c r="C11" s="234" t="s">
        <v>1066</v>
      </c>
      <c r="D11" s="234" t="s">
        <v>1057</v>
      </c>
      <c r="E11" s="218"/>
      <c r="F11" s="220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114.75">
      <c r="A12" s="233">
        <f>IF((SUM('Разделы 6, 7'!M9:M9)=0),"","Неверно!")</f>
      </c>
      <c r="B12" s="232">
        <v>115996</v>
      </c>
      <c r="C12" s="234" t="s">
        <v>1067</v>
      </c>
      <c r="D12" s="234" t="s">
        <v>1057</v>
      </c>
      <c r="E12" s="218"/>
      <c r="F12" s="220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114.75">
      <c r="A13" s="233">
        <f>IF((SUM('Разделы 6, 7'!N9:N9)=0),"","Неверно!")</f>
      </c>
      <c r="B13" s="232">
        <v>115996</v>
      </c>
      <c r="C13" s="234" t="s">
        <v>1068</v>
      </c>
      <c r="D13" s="234" t="s">
        <v>1057</v>
      </c>
      <c r="E13" s="218"/>
      <c r="F13" s="220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114.75">
      <c r="A14" s="233">
        <f>IF((SUM('Разделы 6, 7'!O9:O9)=0),"","Неверно!")</f>
      </c>
      <c r="B14" s="232">
        <v>115996</v>
      </c>
      <c r="C14" s="234" t="s">
        <v>1069</v>
      </c>
      <c r="D14" s="234" t="s">
        <v>1057</v>
      </c>
      <c r="E14" s="218"/>
      <c r="F14" s="220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>
      <c r="A15" s="233">
        <f>IF((SUM('Разделы 2, 8'!E6:E6)=0),"","Неверно!")</f>
      </c>
      <c r="B15" s="232">
        <v>118706</v>
      </c>
      <c r="C15" s="234" t="s">
        <v>1070</v>
      </c>
      <c r="D15" s="234" t="s">
        <v>1071</v>
      </c>
      <c r="E15" s="218"/>
      <c r="F15" s="220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5:6" ht="12.75">
      <c r="E16" s="236"/>
      <c r="F16" s="220"/>
    </row>
    <row r="17" spans="5:6" ht="12.75">
      <c r="E17" s="237"/>
      <c r="F17" s="220"/>
    </row>
    <row r="18" spans="5:6" ht="12.75">
      <c r="E18" s="237"/>
      <c r="F18" s="220"/>
    </row>
    <row r="19" spans="5:6" ht="12.75">
      <c r="E19" s="237"/>
      <c r="F19" s="220"/>
    </row>
    <row r="20" spans="5:6" ht="12.75">
      <c r="E20" s="237"/>
      <c r="F20" s="220"/>
    </row>
    <row r="21" spans="5:6" ht="12.75">
      <c r="E21" s="237"/>
      <c r="F21" s="220"/>
    </row>
    <row r="22" spans="5:6" ht="12.75">
      <c r="E22" s="237"/>
      <c r="F22" s="220"/>
    </row>
    <row r="23" spans="5:6" ht="12.75">
      <c r="E23" s="237"/>
      <c r="F23" s="220"/>
    </row>
    <row r="24" spans="5:6" ht="12.75">
      <c r="E24" s="237"/>
      <c r="F24" s="220"/>
    </row>
    <row r="25" spans="5:6" ht="12.75">
      <c r="E25" s="237"/>
      <c r="F25" s="220"/>
    </row>
    <row r="26" spans="5:6" ht="12.75">
      <c r="E26" s="237"/>
      <c r="F26" s="220"/>
    </row>
    <row r="27" spans="5:6" ht="12.75">
      <c r="E27" s="237"/>
      <c r="F27" s="220"/>
    </row>
    <row r="28" spans="5:6" ht="12.75">
      <c r="E28" s="237"/>
      <c r="F28" s="220"/>
    </row>
    <row r="29" spans="5:6" ht="12.75">
      <c r="E29" s="237"/>
      <c r="F29" s="220"/>
    </row>
    <row r="30" spans="5:6" ht="12.75">
      <c r="E30" s="237"/>
      <c r="F30" s="220"/>
    </row>
    <row r="31" spans="5:6" ht="12.75">
      <c r="E31" s="237"/>
      <c r="F31" s="220"/>
    </row>
    <row r="32" spans="5:6" ht="12.75">
      <c r="E32" s="237"/>
      <c r="F32" s="220"/>
    </row>
    <row r="33" spans="5:6" ht="12.75">
      <c r="E33" s="237"/>
      <c r="F33" s="220"/>
    </row>
    <row r="34" spans="5:6" ht="12.75">
      <c r="E34" s="237"/>
      <c r="F34" s="220"/>
    </row>
    <row r="35" spans="5:6" ht="12.75">
      <c r="E35" s="237"/>
      <c r="F35" s="220"/>
    </row>
    <row r="36" spans="5:6" ht="12.75">
      <c r="E36" s="237"/>
      <c r="F36" s="220"/>
    </row>
    <row r="37" spans="5:6" ht="12.75">
      <c r="E37" s="237"/>
      <c r="F37" s="220"/>
    </row>
    <row r="38" spans="5:6" ht="12.75">
      <c r="E38" s="237"/>
      <c r="F38" s="220"/>
    </row>
    <row r="39" spans="5:6" ht="12.75">
      <c r="E39" s="237"/>
      <c r="F39" s="220"/>
    </row>
    <row r="40" spans="5:6" ht="12.75">
      <c r="E40" s="237"/>
      <c r="F40" s="220"/>
    </row>
    <row r="41" spans="5:6" ht="12.75">
      <c r="E41" s="237"/>
      <c r="F41" s="220"/>
    </row>
    <row r="42" spans="5:6" ht="12.75">
      <c r="E42" s="237"/>
      <c r="F42" s="220"/>
    </row>
    <row r="43" spans="5:6" ht="12.75">
      <c r="E43" s="237"/>
      <c r="F43" s="220"/>
    </row>
    <row r="44" spans="5:6" ht="12.75">
      <c r="E44" s="237"/>
      <c r="F44" s="220"/>
    </row>
    <row r="45" spans="5:6" ht="12.75">
      <c r="E45" s="237"/>
      <c r="F45" s="220"/>
    </row>
    <row r="46" spans="5:6" ht="12.75">
      <c r="E46" s="237"/>
      <c r="F46" s="220"/>
    </row>
    <row r="47" spans="5:6" ht="12.75">
      <c r="E47" s="237"/>
      <c r="F47" s="220"/>
    </row>
    <row r="48" spans="5:6" ht="12.75">
      <c r="E48" s="237"/>
      <c r="F48" s="220"/>
    </row>
    <row r="49" spans="5:6" ht="12.75">
      <c r="E49" s="237"/>
      <c r="F49" s="220"/>
    </row>
    <row r="50" spans="5:6" ht="12.75">
      <c r="E50" s="237"/>
      <c r="F50" s="220"/>
    </row>
    <row r="51" spans="5:6" ht="12.75">
      <c r="E51" s="237"/>
      <c r="F51" s="220"/>
    </row>
    <row r="52" spans="5:6" ht="12.75">
      <c r="E52" s="237"/>
      <c r="F52" s="220"/>
    </row>
    <row r="53" spans="5:6" ht="12.75">
      <c r="E53" s="237"/>
      <c r="F53" s="220"/>
    </row>
    <row r="54" spans="5:6" ht="12.75">
      <c r="E54" s="237"/>
      <c r="F54" s="220"/>
    </row>
    <row r="55" spans="5:6" ht="12.75">
      <c r="E55" s="237"/>
      <c r="F55" s="220"/>
    </row>
    <row r="56" spans="5:6" ht="12.75">
      <c r="E56" s="237"/>
      <c r="F56" s="220"/>
    </row>
    <row r="57" spans="5:6" ht="12.75">
      <c r="E57" s="237"/>
      <c r="F57" s="220"/>
    </row>
    <row r="58" spans="5:6" ht="12.75">
      <c r="E58" s="237"/>
      <c r="F58" s="220"/>
    </row>
    <row r="59" spans="5:6" ht="12.75">
      <c r="E59" s="237"/>
      <c r="F59" s="220"/>
    </row>
    <row r="60" spans="5:6" ht="12.75">
      <c r="E60" s="237"/>
      <c r="F60" s="220"/>
    </row>
    <row r="61" spans="5:6" ht="12.75">
      <c r="E61" s="237"/>
      <c r="F61" s="220"/>
    </row>
    <row r="62" spans="5:6" ht="12.75">
      <c r="E62" s="237"/>
      <c r="F62" s="220"/>
    </row>
    <row r="63" spans="5:6" ht="12.75">
      <c r="E63" s="237"/>
      <c r="F63" s="220"/>
    </row>
    <row r="64" spans="5:6" ht="12.75">
      <c r="E64" s="237"/>
      <c r="F64" s="220"/>
    </row>
    <row r="65" spans="5:6" ht="12.75">
      <c r="E65" s="237"/>
      <c r="F65" s="220"/>
    </row>
    <row r="66" spans="5:6" ht="12.75">
      <c r="E66" s="237"/>
      <c r="F66" s="220"/>
    </row>
    <row r="67" spans="5:6" ht="12.75">
      <c r="E67" s="237"/>
      <c r="F67" s="220"/>
    </row>
    <row r="68" spans="5:6" ht="12.75">
      <c r="E68" s="237"/>
      <c r="F68" s="220"/>
    </row>
    <row r="69" spans="5:6" ht="12.75">
      <c r="E69" s="237"/>
      <c r="F69" s="220"/>
    </row>
    <row r="70" spans="5:6" ht="12.75">
      <c r="E70" s="237"/>
      <c r="F70" s="220"/>
    </row>
    <row r="71" spans="5:6" ht="12.75">
      <c r="E71" s="237"/>
      <c r="F71" s="220"/>
    </row>
    <row r="72" spans="5:6" ht="12.75">
      <c r="E72" s="237"/>
      <c r="F72" s="220"/>
    </row>
    <row r="73" spans="5:6" ht="12.75">
      <c r="E73" s="237"/>
      <c r="F73" s="220"/>
    </row>
    <row r="74" spans="5:6" ht="12.75">
      <c r="E74" s="237"/>
      <c r="F74" s="220"/>
    </row>
    <row r="75" spans="5:6" ht="12.75">
      <c r="E75" s="237"/>
      <c r="F75" s="220"/>
    </row>
    <row r="76" spans="5:6" ht="12.75">
      <c r="E76" s="237"/>
      <c r="F76" s="220"/>
    </row>
    <row r="77" spans="5:6" ht="12.75">
      <c r="E77" s="237"/>
      <c r="F77" s="220"/>
    </row>
    <row r="78" spans="5:6" ht="12.75">
      <c r="E78" s="237"/>
      <c r="F78" s="220"/>
    </row>
    <row r="79" spans="5:6" ht="12.75">
      <c r="E79" s="237"/>
      <c r="F79" s="220"/>
    </row>
    <row r="80" spans="5:6" ht="12.75">
      <c r="E80" s="237"/>
      <c r="F80" s="220"/>
    </row>
    <row r="81" spans="5:6" ht="12.75">
      <c r="E81" s="237"/>
      <c r="F81" s="220"/>
    </row>
    <row r="82" spans="5:6" ht="12.75">
      <c r="E82" s="237"/>
      <c r="F82" s="220"/>
    </row>
    <row r="83" spans="5:6" ht="12.75">
      <c r="E83" s="237"/>
      <c r="F83" s="220"/>
    </row>
    <row r="84" spans="5:6" ht="12.75">
      <c r="E84" s="237"/>
      <c r="F84" s="220"/>
    </row>
    <row r="85" spans="5:6" ht="12.75">
      <c r="E85" s="237"/>
      <c r="F85" s="220"/>
    </row>
    <row r="86" spans="5:6" ht="12.75">
      <c r="E86" s="237"/>
      <c r="F86" s="220"/>
    </row>
    <row r="87" spans="5:6" ht="12.75">
      <c r="E87" s="237"/>
      <c r="F87" s="220"/>
    </row>
    <row r="88" spans="5:6" ht="12.75">
      <c r="E88" s="237"/>
      <c r="F88" s="220"/>
    </row>
    <row r="89" spans="5:6" ht="12.75">
      <c r="E89" s="237"/>
      <c r="F89" s="220"/>
    </row>
    <row r="90" spans="5:6" ht="12.75">
      <c r="E90" s="237"/>
      <c r="F90" s="220"/>
    </row>
    <row r="91" spans="5:6" ht="12.75">
      <c r="E91" s="237"/>
      <c r="F91" s="220"/>
    </row>
    <row r="92" spans="5:6" ht="12.75">
      <c r="E92" s="237"/>
      <c r="F92" s="220"/>
    </row>
    <row r="93" spans="5:6" ht="12.75">
      <c r="E93" s="237"/>
      <c r="F93" s="220"/>
    </row>
    <row r="94" spans="5:6" ht="12.75">
      <c r="E94" s="237"/>
      <c r="F94" s="220"/>
    </row>
    <row r="95" spans="5:6" ht="12.75">
      <c r="E95" s="237"/>
      <c r="F95" s="220"/>
    </row>
    <row r="96" spans="5:6" ht="12.75">
      <c r="E96" s="237"/>
      <c r="F96" s="220"/>
    </row>
    <row r="97" spans="5:6" ht="12.75">
      <c r="E97" s="237"/>
      <c r="F97" s="220"/>
    </row>
    <row r="98" spans="5:6" ht="12.75">
      <c r="E98" s="237"/>
      <c r="F98" s="220"/>
    </row>
    <row r="99" spans="5:6" ht="12.75">
      <c r="E99" s="237"/>
      <c r="F99" s="220"/>
    </row>
    <row r="100" spans="5:6" ht="12.75">
      <c r="E100" s="237"/>
      <c r="F100" s="220"/>
    </row>
    <row r="101" spans="5:6" ht="12.75">
      <c r="E101" s="237"/>
      <c r="F101" s="220"/>
    </row>
    <row r="102" spans="5:6" ht="12.75">
      <c r="E102" s="237"/>
      <c r="F102" s="220"/>
    </row>
    <row r="103" spans="5:6" ht="12.75">
      <c r="E103" s="237"/>
      <c r="F103" s="220"/>
    </row>
    <row r="104" spans="5:6" ht="12.75">
      <c r="E104" s="237"/>
      <c r="F104" s="220"/>
    </row>
    <row r="105" spans="5:6" ht="12.75">
      <c r="E105" s="237"/>
      <c r="F105" s="220"/>
    </row>
    <row r="106" spans="5:6" ht="12.75">
      <c r="E106" s="237"/>
      <c r="F106" s="220"/>
    </row>
    <row r="107" spans="5:6" ht="12.75">
      <c r="E107" s="237"/>
      <c r="F107" s="220"/>
    </row>
    <row r="108" spans="5:6" ht="12.75">
      <c r="E108" s="237"/>
      <c r="F108" s="220"/>
    </row>
    <row r="109" spans="5:6" ht="12.75">
      <c r="E109" s="237"/>
      <c r="F109" s="220"/>
    </row>
    <row r="110" spans="5:6" ht="12.75">
      <c r="E110" s="237"/>
      <c r="F110" s="220"/>
    </row>
    <row r="111" spans="5:6" ht="12.75">
      <c r="E111" s="237"/>
      <c r="F111" s="220"/>
    </row>
    <row r="112" spans="5:6" ht="12.75">
      <c r="E112" s="237"/>
      <c r="F112" s="220"/>
    </row>
    <row r="113" spans="5:6" ht="12.75">
      <c r="E113" s="237"/>
      <c r="F113" s="220"/>
    </row>
    <row r="114" spans="5:6" ht="12.75">
      <c r="E114" s="237"/>
      <c r="F114" s="220"/>
    </row>
    <row r="115" spans="5:6" ht="12.75">
      <c r="E115" s="237"/>
      <c r="F115" s="220"/>
    </row>
    <row r="116" spans="5:6" ht="12.75">
      <c r="E116" s="237"/>
      <c r="F116" s="220"/>
    </row>
    <row r="117" spans="5:6" ht="12.75">
      <c r="E117" s="237"/>
      <c r="F117" s="220"/>
    </row>
    <row r="118" spans="5:6" ht="12.75">
      <c r="E118" s="237"/>
      <c r="F118" s="220"/>
    </row>
    <row r="119" spans="5:6" ht="12.75">
      <c r="E119" s="237"/>
      <c r="F119" s="220"/>
    </row>
    <row r="120" spans="5:6" ht="12.75">
      <c r="E120" s="237"/>
      <c r="F120" s="220"/>
    </row>
    <row r="121" spans="5:6" ht="12.75">
      <c r="E121" s="237"/>
      <c r="F121" s="220"/>
    </row>
    <row r="122" spans="5:6" ht="12.75">
      <c r="E122" s="237"/>
      <c r="F122" s="220"/>
    </row>
    <row r="123" spans="5:6" ht="12.75">
      <c r="E123" s="237"/>
      <c r="F123" s="220"/>
    </row>
    <row r="124" spans="5:6" ht="12.75">
      <c r="E124" s="237"/>
      <c r="F124" s="220"/>
    </row>
    <row r="125" spans="5:6" ht="12.75">
      <c r="E125" s="237"/>
      <c r="F125" s="220"/>
    </row>
    <row r="126" spans="5:6" ht="12.75">
      <c r="E126" s="237"/>
      <c r="F126" s="220"/>
    </row>
    <row r="127" spans="5:6" ht="12.75">
      <c r="E127" s="237"/>
      <c r="F127" s="220"/>
    </row>
    <row r="128" spans="5:6" ht="12.75">
      <c r="E128" s="237"/>
      <c r="F128" s="220"/>
    </row>
    <row r="129" spans="5:6" ht="12.75">
      <c r="E129" s="237"/>
      <c r="F129" s="220"/>
    </row>
    <row r="130" spans="5:6" ht="12.75">
      <c r="E130" s="237"/>
      <c r="F130" s="220"/>
    </row>
    <row r="131" spans="5:6" ht="12.75">
      <c r="E131" s="237"/>
      <c r="F131" s="220"/>
    </row>
    <row r="132" spans="5:6" ht="12.75">
      <c r="E132" s="237"/>
      <c r="F132" s="220"/>
    </row>
    <row r="133" spans="5:6" ht="12.75">
      <c r="E133" s="237"/>
      <c r="F133" s="220"/>
    </row>
    <row r="134" spans="5:6" ht="12.75">
      <c r="E134" s="237"/>
      <c r="F134" s="220"/>
    </row>
    <row r="135" spans="5:6" ht="12.75">
      <c r="E135" s="237"/>
      <c r="F135" s="220"/>
    </row>
    <row r="136" spans="5:6" ht="12.75">
      <c r="E136" s="237"/>
      <c r="F136" s="220"/>
    </row>
    <row r="137" spans="5:6" ht="12.75">
      <c r="E137" s="237"/>
      <c r="F137" s="220"/>
    </row>
    <row r="138" spans="5:6" ht="12.75">
      <c r="E138" s="237"/>
      <c r="F138" s="220"/>
    </row>
    <row r="139" spans="5:6" ht="12.75">
      <c r="E139" s="237"/>
      <c r="F139" s="220"/>
    </row>
    <row r="140" spans="5:6" ht="12.75">
      <c r="E140" s="237"/>
      <c r="F140" s="220"/>
    </row>
    <row r="141" spans="5:6" ht="12.75">
      <c r="E141" s="237"/>
      <c r="F141" s="220"/>
    </row>
    <row r="142" spans="5:6" ht="12.75">
      <c r="E142" s="237"/>
      <c r="F142" s="220"/>
    </row>
    <row r="143" spans="5:6" ht="12.75">
      <c r="E143" s="237"/>
      <c r="F143" s="220"/>
    </row>
    <row r="144" spans="5:6" ht="12.75">
      <c r="E144" s="237"/>
      <c r="F144" s="220"/>
    </row>
    <row r="145" spans="5:6" ht="12.75">
      <c r="E145" s="237"/>
      <c r="F145" s="220"/>
    </row>
    <row r="146" spans="5:6" ht="12.75">
      <c r="E146" s="237"/>
      <c r="F146" s="220"/>
    </row>
    <row r="147" spans="5:6" ht="12.75">
      <c r="E147" s="237"/>
      <c r="F147" s="220"/>
    </row>
    <row r="148" spans="5:6" ht="12.75">
      <c r="E148" s="237"/>
      <c r="F148" s="220"/>
    </row>
    <row r="149" spans="5:6" ht="12.75">
      <c r="E149" s="237"/>
      <c r="F149" s="220"/>
    </row>
    <row r="150" spans="5:6" ht="12.75">
      <c r="E150" s="237"/>
      <c r="F150" s="220"/>
    </row>
    <row r="151" spans="5:6" ht="12.75">
      <c r="E151" s="237"/>
      <c r="F151" s="220"/>
    </row>
    <row r="152" spans="5:6" ht="12.75">
      <c r="E152" s="237"/>
      <c r="F152" s="220"/>
    </row>
    <row r="153" spans="5:6" ht="12.75">
      <c r="E153" s="237"/>
      <c r="F153" s="220"/>
    </row>
    <row r="154" spans="5:6" ht="12.75">
      <c r="E154" s="237"/>
      <c r="F154" s="220"/>
    </row>
    <row r="155" spans="5:6" ht="12.75">
      <c r="E155" s="237"/>
      <c r="F155" s="220"/>
    </row>
    <row r="156" spans="5:6" ht="12.75">
      <c r="E156" s="237"/>
      <c r="F156" s="220"/>
    </row>
    <row r="157" spans="5:6" ht="12.75">
      <c r="E157" s="237"/>
      <c r="F157" s="220"/>
    </row>
    <row r="158" spans="5:6" ht="12.75">
      <c r="E158" s="237"/>
      <c r="F158" s="220"/>
    </row>
    <row r="159" spans="5:6" ht="12.75">
      <c r="E159" s="237"/>
      <c r="F159" s="220"/>
    </row>
    <row r="160" spans="5:6" ht="12.75">
      <c r="E160" s="237"/>
      <c r="F160" s="220"/>
    </row>
    <row r="161" spans="5:6" ht="12.75">
      <c r="E161" s="237"/>
      <c r="F161" s="220"/>
    </row>
    <row r="162" spans="5:6" ht="12.75">
      <c r="E162" s="237"/>
      <c r="F162" s="220"/>
    </row>
    <row r="163" spans="5:6" ht="12.75">
      <c r="E163" s="237"/>
      <c r="F163" s="220"/>
    </row>
    <row r="164" spans="5:6" ht="12.75">
      <c r="E164" s="237"/>
      <c r="F164" s="220"/>
    </row>
    <row r="165" spans="5:6" ht="12.75">
      <c r="E165" s="237"/>
      <c r="F165" s="220"/>
    </row>
    <row r="166" spans="5:6" ht="12.75">
      <c r="E166" s="237"/>
      <c r="F166" s="220"/>
    </row>
    <row r="167" spans="5:6" ht="12.75">
      <c r="E167" s="237"/>
      <c r="F167" s="220"/>
    </row>
    <row r="168" spans="5:6" ht="12.75">
      <c r="E168" s="237"/>
      <c r="F168" s="220"/>
    </row>
    <row r="169" spans="5:6" ht="12.75">
      <c r="E169" s="237"/>
      <c r="F169" s="220"/>
    </row>
    <row r="170" spans="5:6" ht="12.75">
      <c r="E170" s="237"/>
      <c r="F170" s="220"/>
    </row>
    <row r="171" spans="5:6" ht="12.75">
      <c r="E171" s="237"/>
      <c r="F171" s="220"/>
    </row>
    <row r="172" spans="5:6" ht="12.75">
      <c r="E172" s="237"/>
      <c r="F172" s="220"/>
    </row>
    <row r="173" spans="5:6" ht="12.75">
      <c r="E173" s="237"/>
      <c r="F173" s="220"/>
    </row>
    <row r="174" spans="5:6" ht="12.75">
      <c r="E174" s="237"/>
      <c r="F174" s="220"/>
    </row>
    <row r="175" spans="5:6" ht="12.75">
      <c r="E175" s="237"/>
      <c r="F175" s="220"/>
    </row>
    <row r="176" spans="5:6" ht="12.75">
      <c r="E176" s="237"/>
      <c r="F176" s="220"/>
    </row>
    <row r="177" spans="5:6" ht="12.75">
      <c r="E177" s="237"/>
      <c r="F177" s="220"/>
    </row>
    <row r="178" spans="5:6" ht="12.75">
      <c r="E178" s="237"/>
      <c r="F178" s="220"/>
    </row>
    <row r="179" spans="5:6" ht="12.75">
      <c r="E179" s="237"/>
      <c r="F179" s="220"/>
    </row>
    <row r="180" spans="5:6" ht="12.75">
      <c r="E180" s="237"/>
      <c r="F180" s="220"/>
    </row>
    <row r="181" spans="5:6" ht="12.75">
      <c r="E181" s="237"/>
      <c r="F181" s="220"/>
    </row>
    <row r="182" spans="5:6" ht="12.75">
      <c r="E182" s="237"/>
      <c r="F182" s="220"/>
    </row>
    <row r="183" spans="5:6" ht="12.75">
      <c r="E183" s="237"/>
      <c r="F183" s="220"/>
    </row>
    <row r="184" spans="5:6" ht="12.75">
      <c r="E184" s="237"/>
      <c r="F184" s="220"/>
    </row>
    <row r="185" spans="5:6" ht="12.75">
      <c r="E185" s="237"/>
      <c r="F185" s="220"/>
    </row>
    <row r="186" spans="5:6" ht="12.75">
      <c r="E186" s="237"/>
      <c r="F186" s="220"/>
    </row>
    <row r="187" spans="5:6" ht="12.75">
      <c r="E187" s="237"/>
      <c r="F187" s="220"/>
    </row>
    <row r="188" spans="5:6" ht="12.75">
      <c r="E188" s="237"/>
      <c r="F188" s="220"/>
    </row>
    <row r="189" spans="5:6" ht="12.75">
      <c r="E189" s="237"/>
      <c r="F189" s="220"/>
    </row>
    <row r="190" spans="5:6" ht="12.75">
      <c r="E190" s="237"/>
      <c r="F190" s="220"/>
    </row>
    <row r="191" spans="5:6" ht="12.75">
      <c r="E191" s="237"/>
      <c r="F191" s="220"/>
    </row>
    <row r="192" spans="5:6" ht="12.75">
      <c r="E192" s="237"/>
      <c r="F192" s="220"/>
    </row>
    <row r="193" spans="5:6" ht="12.75">
      <c r="E193" s="237"/>
      <c r="F193" s="220"/>
    </row>
    <row r="194" spans="5:6" ht="12.75">
      <c r="E194" s="237"/>
      <c r="F194" s="220"/>
    </row>
    <row r="195" spans="5:6" ht="12.75">
      <c r="E195" s="237"/>
      <c r="F195" s="220"/>
    </row>
    <row r="196" spans="5:6" ht="12.75">
      <c r="E196" s="237"/>
      <c r="F196" s="220"/>
    </row>
    <row r="197" spans="5:6" ht="12.75">
      <c r="E197" s="237"/>
      <c r="F197" s="220"/>
    </row>
    <row r="198" spans="5:6" ht="12.75">
      <c r="E198" s="237"/>
      <c r="F198" s="220"/>
    </row>
    <row r="199" spans="5:6" ht="12.75">
      <c r="E199" s="237"/>
      <c r="F199" s="220"/>
    </row>
    <row r="200" spans="5:6" ht="12.75">
      <c r="E200" s="237"/>
      <c r="F200" s="220"/>
    </row>
    <row r="201" spans="5:6" ht="12.75">
      <c r="E201" s="237"/>
      <c r="F201" s="220"/>
    </row>
    <row r="202" spans="5:6" ht="12.75">
      <c r="E202" s="237"/>
      <c r="F202" s="220"/>
    </row>
    <row r="203" spans="5:6" ht="12.75">
      <c r="E203" s="237"/>
      <c r="F203" s="220"/>
    </row>
    <row r="204" spans="5:6" ht="12.75">
      <c r="E204" s="237"/>
      <c r="F204" s="220"/>
    </row>
    <row r="205" spans="5:6" ht="12.75">
      <c r="E205" s="237"/>
      <c r="F205" s="220"/>
    </row>
    <row r="206" spans="5:6" ht="12.75">
      <c r="E206" s="237"/>
      <c r="F206" s="220"/>
    </row>
    <row r="207" spans="5:6" ht="12.75">
      <c r="E207" s="237"/>
      <c r="F207" s="220"/>
    </row>
    <row r="208" spans="5:6" ht="12.75">
      <c r="E208" s="237"/>
      <c r="F208" s="220"/>
    </row>
    <row r="209" spans="5:6" ht="12.75">
      <c r="E209" s="237"/>
      <c r="F209" s="220"/>
    </row>
    <row r="210" spans="5:6" ht="12.75">
      <c r="E210" s="237"/>
      <c r="F210" s="220"/>
    </row>
    <row r="211" spans="5:6" ht="12.75">
      <c r="E211" s="237"/>
      <c r="F211" s="220"/>
    </row>
    <row r="212" spans="5:6" ht="12.75">
      <c r="E212" s="237"/>
      <c r="F212" s="220"/>
    </row>
    <row r="213" spans="5:6" ht="12.75">
      <c r="E213" s="237"/>
      <c r="F213" s="220"/>
    </row>
    <row r="214" spans="5:6" ht="12.75">
      <c r="E214" s="237"/>
      <c r="F214" s="220"/>
    </row>
    <row r="215" spans="5:6" ht="12.75">
      <c r="E215" s="237"/>
      <c r="F215" s="220"/>
    </row>
    <row r="216" spans="5:6" ht="12.75">
      <c r="E216" s="237"/>
      <c r="F216" s="220"/>
    </row>
    <row r="217" spans="5:6" ht="12.75">
      <c r="E217" s="237"/>
      <c r="F217" s="220"/>
    </row>
    <row r="218" spans="5:6" ht="12.75">
      <c r="E218" s="237"/>
      <c r="F218" s="220"/>
    </row>
    <row r="219" spans="5:6" ht="12.75">
      <c r="E219" s="237"/>
      <c r="F219" s="220"/>
    </row>
    <row r="220" spans="5:6" ht="12.75">
      <c r="E220" s="237"/>
      <c r="F220" s="220"/>
    </row>
    <row r="221" spans="5:6" ht="12.75">
      <c r="E221" s="237"/>
      <c r="F221" s="220"/>
    </row>
    <row r="222" spans="5:6" ht="12.75">
      <c r="E222" s="237"/>
      <c r="F222" s="220"/>
    </row>
    <row r="223" spans="5:6" ht="12.75">
      <c r="E223" s="237"/>
      <c r="F223" s="220"/>
    </row>
    <row r="224" spans="5:6" ht="12.75">
      <c r="E224" s="237"/>
      <c r="F224" s="220"/>
    </row>
    <row r="225" spans="5:6" ht="12.75">
      <c r="E225" s="237"/>
      <c r="F225" s="220"/>
    </row>
    <row r="226" spans="5:6" ht="12.75">
      <c r="E226" s="237"/>
      <c r="F226" s="220"/>
    </row>
    <row r="227" spans="5:6" ht="12.75">
      <c r="E227" s="237"/>
      <c r="F227" s="220"/>
    </row>
    <row r="228" spans="5:6" ht="12.75">
      <c r="E228" s="237"/>
      <c r="F228" s="220"/>
    </row>
    <row r="229" spans="5:6" ht="12.75">
      <c r="E229" s="237"/>
      <c r="F229" s="220"/>
    </row>
    <row r="230" spans="5:6" ht="12.75">
      <c r="E230" s="237"/>
      <c r="F230" s="220"/>
    </row>
    <row r="231" spans="5:6" ht="12.75">
      <c r="E231" s="237"/>
      <c r="F231" s="220"/>
    </row>
    <row r="232" spans="5:6" ht="12.75">
      <c r="E232" s="237"/>
      <c r="F232" s="220"/>
    </row>
    <row r="233" spans="5:6" ht="12.75">
      <c r="E233" s="237"/>
      <c r="F233" s="220"/>
    </row>
    <row r="234" spans="5:6" ht="12.75">
      <c r="E234" s="237"/>
      <c r="F234" s="220"/>
    </row>
    <row r="235" spans="5:6" ht="12.75">
      <c r="E235" s="237"/>
      <c r="F235" s="220"/>
    </row>
    <row r="236" spans="5:6" ht="12.75">
      <c r="E236" s="237"/>
      <c r="F236" s="220"/>
    </row>
    <row r="237" spans="5:6" ht="12.75">
      <c r="E237" s="237"/>
      <c r="F237" s="220"/>
    </row>
    <row r="238" spans="5:6" ht="12.75">
      <c r="E238" s="237"/>
      <c r="F238" s="220"/>
    </row>
    <row r="239" spans="5:6" ht="12.75">
      <c r="E239" s="237"/>
      <c r="F239" s="220"/>
    </row>
    <row r="240" spans="5:6" ht="12.75">
      <c r="E240" s="237"/>
      <c r="F240" s="220"/>
    </row>
    <row r="241" spans="5:6" ht="12.75">
      <c r="E241" s="237"/>
      <c r="F241" s="220"/>
    </row>
    <row r="242" spans="5:6" ht="12.75">
      <c r="E242" s="237"/>
      <c r="F242" s="220"/>
    </row>
    <row r="243" spans="5:6" ht="12.75">
      <c r="E243" s="237"/>
      <c r="F243" s="220"/>
    </row>
    <row r="244" spans="5:6" ht="12.75">
      <c r="E244" s="237"/>
      <c r="F244" s="220"/>
    </row>
    <row r="245" spans="5:6" ht="12.75">
      <c r="E245" s="237"/>
      <c r="F245" s="220"/>
    </row>
    <row r="246" spans="5:6" ht="12.75">
      <c r="E246" s="237"/>
      <c r="F246" s="220"/>
    </row>
    <row r="247" spans="5:6" ht="12.75">
      <c r="E247" s="237"/>
      <c r="F247" s="220"/>
    </row>
    <row r="248" spans="5:6" ht="12.75">
      <c r="E248" s="237"/>
      <c r="F248" s="220"/>
    </row>
    <row r="249" spans="5:6" ht="12.75">
      <c r="E249" s="237"/>
      <c r="F249" s="220"/>
    </row>
    <row r="250" spans="5:6" ht="12.75">
      <c r="E250" s="237"/>
      <c r="F250" s="220"/>
    </row>
    <row r="251" spans="5:6" ht="12.75">
      <c r="E251" s="237"/>
      <c r="F251" s="220"/>
    </row>
    <row r="252" spans="5:6" ht="12.75">
      <c r="E252" s="237"/>
      <c r="F252" s="220"/>
    </row>
    <row r="253" spans="5:6" ht="12.75">
      <c r="E253" s="237"/>
      <c r="F253" s="220"/>
    </row>
    <row r="254" spans="5:6" ht="12.75">
      <c r="E254" s="237"/>
      <c r="F254" s="220"/>
    </row>
    <row r="255" spans="5:6" ht="12.75">
      <c r="E255" s="237"/>
      <c r="F255" s="220"/>
    </row>
    <row r="256" spans="5:6" ht="12.75">
      <c r="E256" s="237"/>
      <c r="F256" s="220"/>
    </row>
    <row r="257" spans="5:6" ht="12.75">
      <c r="E257" s="237"/>
      <c r="F257" s="220"/>
    </row>
    <row r="258" spans="5:6" ht="12.75">
      <c r="E258" s="237"/>
      <c r="F258" s="220"/>
    </row>
    <row r="259" spans="5:6" ht="12.75">
      <c r="E259" s="237"/>
      <c r="F259" s="220"/>
    </row>
    <row r="260" spans="5:6" ht="12.75">
      <c r="E260" s="237"/>
      <c r="F260" s="220"/>
    </row>
    <row r="261" spans="5:6" ht="12.75">
      <c r="E261" s="237"/>
      <c r="F261" s="220"/>
    </row>
    <row r="262" spans="5:6" ht="12.75">
      <c r="E262" s="237"/>
      <c r="F262" s="220"/>
    </row>
    <row r="263" spans="5:6" ht="12.75">
      <c r="E263" s="237"/>
      <c r="F263" s="220"/>
    </row>
    <row r="264" spans="5:6" ht="12.75">
      <c r="E264" s="237"/>
      <c r="F264" s="220"/>
    </row>
    <row r="265" spans="5:6" ht="12.75">
      <c r="E265" s="237"/>
      <c r="F265" s="220"/>
    </row>
    <row r="266" spans="5:6" ht="12.75">
      <c r="E266" s="237"/>
      <c r="F266" s="220"/>
    </row>
    <row r="267" spans="5:6" ht="12.75">
      <c r="E267" s="237"/>
      <c r="F267" s="220"/>
    </row>
    <row r="268" spans="5:6" ht="12.75">
      <c r="E268" s="237"/>
      <c r="F268" s="220"/>
    </row>
    <row r="269" spans="5:6" ht="12.75">
      <c r="E269" s="237"/>
      <c r="F269" s="220"/>
    </row>
    <row r="270" spans="5:6" ht="12.75">
      <c r="E270" s="237"/>
      <c r="F270" s="220"/>
    </row>
    <row r="271" spans="5:6" ht="12.75">
      <c r="E271" s="237"/>
      <c r="F271" s="220"/>
    </row>
    <row r="272" spans="5:6" ht="12.75">
      <c r="E272" s="237"/>
      <c r="F272" s="220"/>
    </row>
    <row r="273" spans="5:6" ht="12.75">
      <c r="E273" s="237"/>
      <c r="F273" s="220"/>
    </row>
    <row r="274" spans="5:6" ht="12.75">
      <c r="E274" s="237"/>
      <c r="F274" s="220"/>
    </row>
    <row r="275" spans="5:6" ht="12.75">
      <c r="E275" s="237"/>
      <c r="F275" s="220"/>
    </row>
    <row r="276" spans="5:6" ht="12.75">
      <c r="E276" s="237"/>
      <c r="F276" s="220"/>
    </row>
    <row r="277" spans="5:6" ht="12.75">
      <c r="E277" s="237"/>
      <c r="F277" s="220"/>
    </row>
    <row r="278" spans="5:6" ht="12.75">
      <c r="E278" s="237"/>
      <c r="F278" s="220"/>
    </row>
    <row r="279" spans="5:6" ht="12.75">
      <c r="E279" s="237"/>
      <c r="F279" s="220"/>
    </row>
    <row r="280" spans="5:6" ht="12.75">
      <c r="E280" s="237"/>
      <c r="F280" s="220"/>
    </row>
    <row r="281" spans="5:6" ht="12.75">
      <c r="E281" s="237"/>
      <c r="F281" s="220"/>
    </row>
    <row r="282" spans="5:6" ht="12.75">
      <c r="E282" s="237"/>
      <c r="F282" s="220"/>
    </row>
    <row r="283" spans="5:6" ht="12.75">
      <c r="E283" s="237"/>
      <c r="F283" s="220"/>
    </row>
    <row r="284" spans="5:6" ht="12.75">
      <c r="E284" s="237"/>
      <c r="F284" s="220"/>
    </row>
    <row r="285" spans="5:6" ht="12.75">
      <c r="E285" s="237"/>
      <c r="F285" s="220"/>
    </row>
    <row r="286" spans="5:6" ht="12.75">
      <c r="E286" s="237"/>
      <c r="F286" s="220"/>
    </row>
    <row r="287" spans="5:6" ht="12.75">
      <c r="E287" s="237"/>
      <c r="F287" s="220"/>
    </row>
    <row r="288" spans="5:6" ht="12.75">
      <c r="E288" s="237"/>
      <c r="F288" s="220"/>
    </row>
    <row r="289" spans="5:6" ht="12.75">
      <c r="E289" s="237"/>
      <c r="F289" s="220"/>
    </row>
    <row r="290" spans="5:6" ht="12.75">
      <c r="E290" s="237"/>
      <c r="F290" s="220"/>
    </row>
    <row r="291" spans="5:6" ht="12.75">
      <c r="E291" s="237"/>
      <c r="F291" s="220"/>
    </row>
    <row r="292" spans="5:6" ht="12.75">
      <c r="E292" s="237"/>
      <c r="F292" s="220"/>
    </row>
    <row r="293" spans="5:6" ht="12.75">
      <c r="E293" s="237"/>
      <c r="F293" s="220"/>
    </row>
    <row r="294" spans="5:6" ht="12.75">
      <c r="E294" s="237"/>
      <c r="F294" s="220"/>
    </row>
    <row r="295" spans="5:6" ht="12.75">
      <c r="E295" s="237"/>
      <c r="F295" s="220"/>
    </row>
    <row r="296" spans="5:6" ht="12.75">
      <c r="E296" s="237"/>
      <c r="F296" s="220"/>
    </row>
    <row r="297" spans="5:6" ht="12.75">
      <c r="E297" s="237"/>
      <c r="F297" s="220"/>
    </row>
    <row r="298" spans="5:6" ht="12.75">
      <c r="E298" s="237"/>
      <c r="F298" s="220"/>
    </row>
    <row r="299" spans="5:6" ht="12.75">
      <c r="E299" s="237"/>
      <c r="F299" s="220"/>
    </row>
    <row r="300" spans="5:6" ht="12.75">
      <c r="E300" s="237"/>
      <c r="F300" s="220"/>
    </row>
    <row r="301" spans="5:6" ht="12.75">
      <c r="E301" s="237"/>
      <c r="F301" s="220"/>
    </row>
    <row r="302" spans="5:6" ht="12.75">
      <c r="E302" s="237"/>
      <c r="F302" s="220"/>
    </row>
    <row r="303" spans="5:6" ht="12.75">
      <c r="E303" s="237"/>
      <c r="F303" s="220"/>
    </row>
    <row r="304" spans="5:6" ht="12.75">
      <c r="E304" s="237"/>
      <c r="F304" s="220"/>
    </row>
    <row r="305" spans="5:6" ht="12.75">
      <c r="E305" s="237"/>
      <c r="F305" s="220"/>
    </row>
    <row r="306" spans="5:6" ht="12.75">
      <c r="E306" s="237"/>
      <c r="F306" s="220"/>
    </row>
    <row r="307" spans="5:6" ht="12.75">
      <c r="E307" s="237"/>
      <c r="F307" s="220"/>
    </row>
    <row r="308" spans="5:6" ht="12.75">
      <c r="E308" s="237"/>
      <c r="F308" s="220"/>
    </row>
    <row r="309" spans="5:6" ht="12.75">
      <c r="E309" s="237"/>
      <c r="F309" s="220"/>
    </row>
    <row r="310" spans="5:6" ht="12.75">
      <c r="E310" s="237"/>
      <c r="F310" s="220"/>
    </row>
    <row r="311" spans="5:6" ht="12.75">
      <c r="E311" s="237"/>
      <c r="F311" s="220"/>
    </row>
    <row r="312" spans="5:6" ht="12.75">
      <c r="E312" s="237"/>
      <c r="F312" s="220"/>
    </row>
    <row r="313" spans="5:6" ht="12.75">
      <c r="E313" s="237"/>
      <c r="F313" s="220"/>
    </row>
    <row r="314" spans="5:6" ht="12.75">
      <c r="E314" s="237"/>
      <c r="F314" s="220"/>
    </row>
    <row r="315" spans="5:6" ht="12.75">
      <c r="E315" s="237"/>
      <c r="F315" s="220"/>
    </row>
    <row r="316" spans="5:6" ht="12.75">
      <c r="E316" s="237"/>
      <c r="F316" s="220"/>
    </row>
    <row r="317" spans="5:6" ht="12.75">
      <c r="E317" s="237"/>
      <c r="F317" s="220"/>
    </row>
    <row r="318" spans="5:6" ht="12.75">
      <c r="E318" s="237"/>
      <c r="F318" s="220"/>
    </row>
    <row r="319" spans="5:6" ht="12.75">
      <c r="E319" s="237"/>
      <c r="F319" s="220"/>
    </row>
    <row r="320" spans="5:6" ht="12.75">
      <c r="E320" s="237"/>
      <c r="F320" s="220"/>
    </row>
    <row r="321" spans="5:6" ht="12.75">
      <c r="E321" s="237"/>
      <c r="F321" s="220"/>
    </row>
    <row r="322" spans="5:6" ht="12.75">
      <c r="E322" s="237"/>
      <c r="F322" s="220"/>
    </row>
    <row r="323" spans="5:6" ht="12.75">
      <c r="E323" s="237"/>
      <c r="F323" s="220"/>
    </row>
    <row r="324" spans="5:6" ht="12.75">
      <c r="E324" s="237"/>
      <c r="F324" s="220"/>
    </row>
    <row r="325" spans="5:6" ht="12.75">
      <c r="E325" s="237"/>
      <c r="F325" s="220"/>
    </row>
    <row r="326" spans="5:6" ht="12.75">
      <c r="E326" s="237"/>
      <c r="F326" s="220"/>
    </row>
    <row r="327" spans="5:6" ht="12.75">
      <c r="E327" s="237"/>
      <c r="F327" s="220"/>
    </row>
    <row r="328" spans="5:6" ht="12.75">
      <c r="E328" s="237"/>
      <c r="F328" s="220"/>
    </row>
    <row r="329" spans="5:6" ht="12.75">
      <c r="E329" s="237"/>
      <c r="F329" s="220"/>
    </row>
    <row r="330" spans="5:6" ht="12.75">
      <c r="E330" s="237"/>
      <c r="F330" s="220"/>
    </row>
    <row r="331" spans="5:6" ht="12.75">
      <c r="E331" s="237"/>
      <c r="F331" s="220"/>
    </row>
    <row r="332" spans="5:6" ht="12.75">
      <c r="E332" s="237"/>
      <c r="F332" s="220"/>
    </row>
    <row r="333" spans="5:6" ht="12.75">
      <c r="E333" s="237"/>
      <c r="F333" s="220"/>
    </row>
    <row r="334" spans="5:6" ht="12.75">
      <c r="E334" s="237"/>
      <c r="F334" s="220"/>
    </row>
    <row r="335" spans="5:6" ht="12.75">
      <c r="E335" s="237"/>
      <c r="F335" s="220"/>
    </row>
    <row r="336" spans="5:6" ht="12.75">
      <c r="E336" s="237"/>
      <c r="F336" s="220"/>
    </row>
    <row r="337" spans="5:6" ht="12.75">
      <c r="E337" s="237"/>
      <c r="F337" s="220"/>
    </row>
    <row r="338" spans="5:6" ht="12.75">
      <c r="E338" s="237"/>
      <c r="F338" s="220"/>
    </row>
    <row r="339" spans="5:6" ht="12.75">
      <c r="E339" s="237"/>
      <c r="F339" s="220"/>
    </row>
    <row r="340" spans="5:6" ht="12.75">
      <c r="E340" s="237"/>
      <c r="F340" s="220"/>
    </row>
    <row r="341" spans="5:6" ht="12.75">
      <c r="E341" s="237"/>
      <c r="F341" s="220"/>
    </row>
    <row r="342" spans="5:6" ht="12.75">
      <c r="E342" s="237"/>
      <c r="F342" s="220"/>
    </row>
    <row r="343" spans="5:6" ht="12.75">
      <c r="E343" s="237"/>
      <c r="F343" s="220"/>
    </row>
    <row r="344" spans="5:6" ht="12.75">
      <c r="E344" s="237"/>
      <c r="F344" s="220"/>
    </row>
    <row r="345" spans="5:6" ht="12.75">
      <c r="E345" s="237"/>
      <c r="F345" s="220"/>
    </row>
    <row r="346" spans="5:6" ht="12.75">
      <c r="E346" s="237"/>
      <c r="F346" s="220"/>
    </row>
    <row r="347" spans="5:6" ht="12.75">
      <c r="E347" s="237"/>
      <c r="F347" s="220"/>
    </row>
    <row r="348" spans="5:6" ht="12.75">
      <c r="E348" s="237"/>
      <c r="F348" s="220"/>
    </row>
    <row r="349" spans="5:6" ht="12.75">
      <c r="E349" s="237"/>
      <c r="F349" s="220"/>
    </row>
    <row r="350" spans="5:6" ht="12.75">
      <c r="E350" s="237"/>
      <c r="F350" s="220"/>
    </row>
    <row r="351" spans="5:6" ht="12.75">
      <c r="E351" s="237"/>
      <c r="F351" s="220"/>
    </row>
    <row r="352" spans="5:6" ht="12.75">
      <c r="E352" s="237"/>
      <c r="F352" s="220"/>
    </row>
    <row r="353" spans="5:6" ht="12.75">
      <c r="E353" s="237"/>
      <c r="F353" s="220"/>
    </row>
    <row r="354" spans="5:6" ht="12.75">
      <c r="E354" s="237"/>
      <c r="F354" s="220"/>
    </row>
    <row r="355" spans="5:6" ht="12.75">
      <c r="E355" s="237"/>
      <c r="F355" s="220"/>
    </row>
    <row r="356" spans="5:6" ht="12.75">
      <c r="E356" s="237"/>
      <c r="F356" s="220"/>
    </row>
    <row r="357" spans="5:6" ht="12.75">
      <c r="E357" s="237"/>
      <c r="F357" s="220"/>
    </row>
    <row r="358" spans="5:6" ht="12.75">
      <c r="E358" s="237"/>
      <c r="F358" s="220"/>
    </row>
    <row r="359" spans="5:6" ht="12.75">
      <c r="E359" s="237"/>
      <c r="F359" s="220"/>
    </row>
    <row r="360" spans="5:6" ht="12.75">
      <c r="E360" s="237"/>
      <c r="F360" s="220"/>
    </row>
    <row r="361" spans="5:6" ht="12.75">
      <c r="E361" s="237"/>
      <c r="F361" s="220"/>
    </row>
    <row r="362" spans="5:6" ht="12.75">
      <c r="E362" s="237"/>
      <c r="F362" s="220"/>
    </row>
    <row r="363" spans="5:6" ht="12.75">
      <c r="E363" s="237"/>
      <c r="F363" s="220"/>
    </row>
    <row r="364" spans="5:6" ht="12.75">
      <c r="E364" s="237"/>
      <c r="F364" s="220"/>
    </row>
    <row r="365" spans="5:6" ht="12.75">
      <c r="E365" s="237"/>
      <c r="F365" s="220"/>
    </row>
    <row r="366" spans="5:6" ht="12.75">
      <c r="E366" s="237"/>
      <c r="F366" s="220"/>
    </row>
    <row r="367" spans="5:6" ht="12.75">
      <c r="E367" s="237"/>
      <c r="F367" s="220"/>
    </row>
    <row r="368" spans="5:6" ht="12.75">
      <c r="E368" s="237"/>
      <c r="F368" s="220"/>
    </row>
    <row r="369" spans="5:6" ht="12.75">
      <c r="E369" s="237"/>
      <c r="F369" s="220"/>
    </row>
    <row r="370" spans="5:6" ht="12.75">
      <c r="E370" s="237"/>
      <c r="F370" s="220"/>
    </row>
    <row r="371" spans="5:6" ht="12.75">
      <c r="E371" s="237"/>
      <c r="F371" s="220"/>
    </row>
    <row r="372" spans="5:6" ht="12.75">
      <c r="E372" s="237"/>
      <c r="F372" s="220"/>
    </row>
    <row r="373" spans="5:6" ht="12.75">
      <c r="E373" s="237"/>
      <c r="F373" s="220"/>
    </row>
    <row r="374" spans="5:6" ht="12.75">
      <c r="E374" s="237"/>
      <c r="F374" s="220"/>
    </row>
    <row r="375" spans="5:6" ht="12.75">
      <c r="E375" s="237"/>
      <c r="F375" s="220"/>
    </row>
    <row r="376" spans="5:6" ht="12.75">
      <c r="E376" s="237"/>
      <c r="F376" s="220"/>
    </row>
    <row r="377" spans="5:6" ht="12.75">
      <c r="E377" s="237"/>
      <c r="F377" s="220"/>
    </row>
    <row r="378" spans="5:6" ht="12.75">
      <c r="E378" s="237"/>
      <c r="F378" s="220"/>
    </row>
    <row r="379" spans="5:6" ht="12.75">
      <c r="E379" s="237"/>
      <c r="F379" s="220"/>
    </row>
    <row r="380" spans="5:6" ht="12.75">
      <c r="E380" s="237"/>
      <c r="F380" s="220"/>
    </row>
    <row r="381" spans="5:6" ht="12.75">
      <c r="E381" s="237"/>
      <c r="F381" s="220"/>
    </row>
    <row r="382" spans="5:6" ht="12.75">
      <c r="E382" s="237"/>
      <c r="F382" s="220"/>
    </row>
    <row r="383" spans="5:6" ht="12.75">
      <c r="E383" s="237"/>
      <c r="F383" s="220"/>
    </row>
    <row r="384" spans="5:6" ht="12.75">
      <c r="E384" s="237"/>
      <c r="F384" s="220"/>
    </row>
    <row r="385" spans="5:6" ht="12.75">
      <c r="E385" s="237"/>
      <c r="F385" s="220"/>
    </row>
    <row r="386" spans="5:6" ht="12.75">
      <c r="E386" s="237"/>
      <c r="F386" s="220"/>
    </row>
    <row r="387" spans="5:6" ht="12.75">
      <c r="E387" s="237"/>
      <c r="F387" s="220"/>
    </row>
    <row r="388" spans="5:6" ht="12.75">
      <c r="E388" s="237"/>
      <c r="F388" s="220"/>
    </row>
    <row r="389" spans="5:6" ht="12.75">
      <c r="E389" s="237"/>
      <c r="F389" s="220"/>
    </row>
    <row r="390" spans="5:6" ht="12.75">
      <c r="E390" s="237"/>
      <c r="F390" s="220"/>
    </row>
    <row r="391" spans="5:6" ht="12.75">
      <c r="E391" s="237"/>
      <c r="F391" s="220"/>
    </row>
    <row r="392" spans="5:6" ht="12.75">
      <c r="E392" s="237"/>
      <c r="F392" s="220"/>
    </row>
    <row r="393" spans="5:6" ht="12.75">
      <c r="E393" s="237"/>
      <c r="F393" s="220"/>
    </row>
    <row r="394" spans="5:6" ht="12.75">
      <c r="E394" s="237"/>
      <c r="F394" s="220"/>
    </row>
    <row r="395" spans="5:6" ht="12.75">
      <c r="E395" s="237"/>
      <c r="F395" s="220"/>
    </row>
    <row r="396" spans="5:6" ht="12.75">
      <c r="E396" s="237"/>
      <c r="F396" s="220"/>
    </row>
    <row r="397" spans="5:6" ht="12.75">
      <c r="E397" s="237"/>
      <c r="F397" s="220"/>
    </row>
    <row r="398" spans="5:6" ht="12.75">
      <c r="E398" s="237"/>
      <c r="F398" s="220"/>
    </row>
    <row r="399" spans="5:6" ht="12.75">
      <c r="E399" s="237"/>
      <c r="F399" s="220"/>
    </row>
    <row r="400" spans="5:6" ht="12.75">
      <c r="E400" s="237"/>
      <c r="F400" s="220"/>
    </row>
    <row r="401" spans="5:6" ht="12.75">
      <c r="E401" s="237"/>
      <c r="F401" s="220"/>
    </row>
    <row r="402" spans="5:6" ht="12.75">
      <c r="E402" s="237"/>
      <c r="F402" s="220"/>
    </row>
    <row r="403" spans="5:6" ht="12.75">
      <c r="E403" s="237"/>
      <c r="F403" s="220"/>
    </row>
    <row r="404" spans="5:6" ht="12.75">
      <c r="E404" s="237"/>
      <c r="F404" s="220"/>
    </row>
    <row r="405" spans="5:6" ht="12.75">
      <c r="E405" s="237"/>
      <c r="F405" s="220"/>
    </row>
    <row r="406" spans="5:6" ht="12.75">
      <c r="E406" s="237"/>
      <c r="F406" s="220"/>
    </row>
    <row r="407" spans="5:6" ht="12.75">
      <c r="E407" s="237"/>
      <c r="F407" s="220"/>
    </row>
    <row r="408" spans="5:6" ht="12.75">
      <c r="E408" s="237"/>
      <c r="F408" s="220"/>
    </row>
    <row r="409" spans="5:6" ht="12.75">
      <c r="E409" s="237"/>
      <c r="F409" s="220"/>
    </row>
    <row r="410" spans="5:6" ht="12.75">
      <c r="E410" s="237"/>
      <c r="F410" s="220"/>
    </row>
    <row r="411" spans="5:6" ht="12.75">
      <c r="E411" s="237"/>
      <c r="F411" s="220"/>
    </row>
    <row r="412" spans="5:6" ht="12.75">
      <c r="E412" s="237"/>
      <c r="F412" s="220"/>
    </row>
    <row r="413" spans="5:6" ht="12.75">
      <c r="E413" s="237"/>
      <c r="F413" s="220"/>
    </row>
    <row r="414" spans="5:6" ht="12.75">
      <c r="E414" s="237"/>
      <c r="F414" s="220"/>
    </row>
    <row r="415" spans="5:6" ht="12.75">
      <c r="E415" s="237"/>
      <c r="F415" s="220"/>
    </row>
    <row r="416" spans="5:6" ht="12.75">
      <c r="E416" s="237"/>
      <c r="F416" s="220"/>
    </row>
    <row r="417" spans="5:6" ht="12.75">
      <c r="E417" s="237"/>
      <c r="F417" s="220"/>
    </row>
    <row r="418" spans="5:6" ht="12.75">
      <c r="E418" s="237"/>
      <c r="F418" s="220"/>
    </row>
    <row r="419" spans="5:6" ht="12.75">
      <c r="E419" s="237"/>
      <c r="F419" s="220"/>
    </row>
    <row r="420" spans="5:6" ht="12.75">
      <c r="E420" s="237"/>
      <c r="F420" s="220"/>
    </row>
    <row r="421" spans="5:6" ht="12.75">
      <c r="E421" s="237"/>
      <c r="F421" s="220"/>
    </row>
    <row r="422" spans="5:6" ht="12.75">
      <c r="E422" s="237"/>
      <c r="F422" s="220"/>
    </row>
    <row r="423" spans="5:6" ht="12.75">
      <c r="E423" s="237"/>
      <c r="F423" s="220"/>
    </row>
    <row r="424" spans="5:6" ht="12.75">
      <c r="E424" s="237"/>
      <c r="F424" s="220"/>
    </row>
    <row r="425" spans="5:6" ht="12.75">
      <c r="E425" s="237"/>
      <c r="F425" s="220"/>
    </row>
    <row r="426" spans="5:6" ht="12.75">
      <c r="E426" s="237"/>
      <c r="F426" s="220"/>
    </row>
    <row r="427" spans="5:6" ht="12.75">
      <c r="E427" s="237"/>
      <c r="F427" s="220"/>
    </row>
    <row r="428" spans="5:6" ht="12.75">
      <c r="E428" s="237"/>
      <c r="F428" s="220"/>
    </row>
    <row r="429" spans="5:6" ht="12.75">
      <c r="E429" s="237"/>
      <c r="F429" s="220"/>
    </row>
    <row r="430" spans="5:6" ht="12.75">
      <c r="E430" s="237"/>
      <c r="F430" s="220"/>
    </row>
    <row r="431" spans="5:6" ht="12.75">
      <c r="E431" s="237"/>
      <c r="F431" s="220"/>
    </row>
    <row r="432" spans="5:6" ht="12.75">
      <c r="E432" s="237"/>
      <c r="F432" s="220"/>
    </row>
    <row r="433" spans="5:6" ht="12.75">
      <c r="E433" s="237"/>
      <c r="F433" s="220"/>
    </row>
    <row r="434" spans="5:6" ht="12.75">
      <c r="E434" s="237"/>
      <c r="F434" s="220"/>
    </row>
    <row r="435" spans="5:6" ht="12.75">
      <c r="E435" s="237"/>
      <c r="F435" s="220"/>
    </row>
    <row r="436" spans="5:6" ht="12.75">
      <c r="E436" s="237"/>
      <c r="F436" s="220"/>
    </row>
    <row r="437" spans="5:6" ht="12.75">
      <c r="E437" s="237"/>
      <c r="F437" s="220"/>
    </row>
    <row r="438" spans="5:6" ht="12.75">
      <c r="E438" s="237"/>
      <c r="F438" s="220"/>
    </row>
    <row r="439" spans="5:6" ht="12.75">
      <c r="E439" s="237"/>
      <c r="F439" s="220"/>
    </row>
    <row r="440" spans="5:6" ht="12.75">
      <c r="E440" s="237"/>
      <c r="F440" s="220"/>
    </row>
    <row r="441" spans="5:6" ht="12.75">
      <c r="E441" s="237"/>
      <c r="F441" s="220"/>
    </row>
    <row r="442" spans="5:6" ht="12.75">
      <c r="E442" s="237"/>
      <c r="F442" s="220"/>
    </row>
    <row r="443" spans="5:6" ht="12.75">
      <c r="E443" s="237"/>
      <c r="F443" s="220"/>
    </row>
    <row r="444" spans="5:6" ht="12.75">
      <c r="E444" s="237"/>
      <c r="F444" s="220"/>
    </row>
    <row r="445" spans="5:6" ht="12.75">
      <c r="E445" s="237"/>
      <c r="F445" s="220"/>
    </row>
    <row r="446" spans="5:6" ht="12.75">
      <c r="E446" s="237"/>
      <c r="F446" s="220"/>
    </row>
    <row r="447" spans="5:6" ht="12.75">
      <c r="E447" s="237"/>
      <c r="F447" s="220"/>
    </row>
    <row r="448" spans="5:6" ht="12.75">
      <c r="E448" s="237"/>
      <c r="F448" s="220"/>
    </row>
    <row r="449" spans="5:6" ht="12.75">
      <c r="E449" s="237"/>
      <c r="F449" s="220"/>
    </row>
    <row r="450" spans="5:6" ht="12.75">
      <c r="E450" s="237"/>
      <c r="F450" s="220"/>
    </row>
    <row r="451" spans="5:6" ht="12.75">
      <c r="E451" s="237"/>
      <c r="F451" s="220"/>
    </row>
    <row r="452" spans="5:6" ht="12.75">
      <c r="E452" s="237"/>
      <c r="F452" s="220"/>
    </row>
    <row r="453" spans="5:6" ht="12.75">
      <c r="E453" s="237"/>
      <c r="F453" s="220"/>
    </row>
    <row r="454" spans="5:6" ht="12.75">
      <c r="E454" s="237"/>
      <c r="F454" s="220"/>
    </row>
    <row r="455" spans="5:6" ht="12.75">
      <c r="E455" s="237"/>
      <c r="F455" s="220"/>
    </row>
    <row r="456" spans="5:6" ht="12.75">
      <c r="E456" s="237"/>
      <c r="F456" s="220"/>
    </row>
    <row r="457" spans="5:6" ht="12.75">
      <c r="E457" s="237"/>
      <c r="F457" s="220"/>
    </row>
    <row r="458" spans="5:6" ht="12.75">
      <c r="E458" s="237"/>
      <c r="F458" s="220"/>
    </row>
    <row r="459" spans="5:6" ht="12.75">
      <c r="E459" s="237"/>
      <c r="F459" s="220"/>
    </row>
    <row r="460" spans="5:6" ht="12.75">
      <c r="E460" s="237"/>
      <c r="F460" s="220"/>
    </row>
    <row r="461" spans="5:6" ht="12.75">
      <c r="E461" s="237"/>
      <c r="F461" s="220"/>
    </row>
    <row r="462" spans="5:6" ht="12.75">
      <c r="E462" s="237"/>
      <c r="F462" s="220"/>
    </row>
    <row r="463" spans="5:6" ht="12.75">
      <c r="E463" s="237"/>
      <c r="F463" s="220"/>
    </row>
    <row r="464" spans="5:6" ht="12.75">
      <c r="E464" s="237"/>
      <c r="F464" s="220"/>
    </row>
    <row r="465" spans="5:6" ht="12.75">
      <c r="E465" s="237"/>
      <c r="F465" s="220"/>
    </row>
    <row r="466" spans="5:6" ht="12.75">
      <c r="E466" s="237"/>
      <c r="F466" s="220"/>
    </row>
    <row r="467" spans="5:6" ht="12.75">
      <c r="E467" s="237"/>
      <c r="F467" s="220"/>
    </row>
    <row r="468" spans="5:6" ht="12.75">
      <c r="E468" s="237"/>
      <c r="F468" s="220"/>
    </row>
    <row r="469" spans="5:6" ht="12.75">
      <c r="E469" s="237"/>
      <c r="F469" s="220"/>
    </row>
    <row r="470" spans="5:6" ht="12.75">
      <c r="E470" s="237"/>
      <c r="F470" s="220"/>
    </row>
    <row r="471" spans="5:6" ht="12.75">
      <c r="E471" s="237"/>
      <c r="F471" s="220"/>
    </row>
    <row r="472" spans="5:6" ht="12.75">
      <c r="E472" s="237"/>
      <c r="F472" s="220"/>
    </row>
    <row r="473" spans="5:6" ht="12.75">
      <c r="E473" s="237"/>
      <c r="F473" s="220"/>
    </row>
    <row r="474" spans="5:6" ht="12.75">
      <c r="E474" s="237"/>
      <c r="F474" s="220"/>
    </row>
    <row r="475" spans="5:6" ht="12.75">
      <c r="E475" s="237"/>
      <c r="F475" s="220"/>
    </row>
    <row r="476" spans="5:6" ht="12.75">
      <c r="E476" s="237"/>
      <c r="F476" s="220"/>
    </row>
    <row r="477" spans="5:6" ht="12.75">
      <c r="E477" s="237"/>
      <c r="F477" s="220"/>
    </row>
    <row r="478" spans="5:6" ht="12.75">
      <c r="E478" s="237"/>
      <c r="F478" s="220"/>
    </row>
    <row r="479" spans="5:6" ht="12.75">
      <c r="E479" s="237"/>
      <c r="F479" s="220"/>
    </row>
    <row r="480" spans="5:6" ht="12.75">
      <c r="E480" s="237"/>
      <c r="F480" s="220"/>
    </row>
    <row r="481" spans="5:6" ht="12.75">
      <c r="E481" s="237"/>
      <c r="F481" s="220"/>
    </row>
    <row r="482" spans="5:6" ht="12.75">
      <c r="E482" s="237"/>
      <c r="F482" s="220"/>
    </row>
    <row r="483" spans="5:6" ht="12.75">
      <c r="E483" s="237"/>
      <c r="F483" s="220"/>
    </row>
    <row r="484" spans="5:6" ht="12.75">
      <c r="E484" s="237"/>
      <c r="F484" s="220"/>
    </row>
    <row r="485" spans="5:6" ht="12.75">
      <c r="E485" s="237"/>
      <c r="F485" s="220"/>
    </row>
    <row r="486" spans="5:6" ht="12.75">
      <c r="E486" s="237"/>
      <c r="F486" s="220"/>
    </row>
    <row r="487" spans="5:6" ht="12.75">
      <c r="E487" s="237"/>
      <c r="F487" s="220"/>
    </row>
    <row r="488" spans="5:6" ht="12.75">
      <c r="E488" s="237"/>
      <c r="F488" s="220"/>
    </row>
    <row r="489" spans="5:6" ht="12.75">
      <c r="E489" s="237"/>
      <c r="F489" s="220"/>
    </row>
    <row r="490" spans="5:6" ht="12.75">
      <c r="E490" s="237"/>
      <c r="F490" s="220"/>
    </row>
    <row r="491" spans="5:6" ht="12.75">
      <c r="E491" s="237"/>
      <c r="F491" s="220"/>
    </row>
    <row r="492" spans="5:6" ht="12.75">
      <c r="E492" s="237"/>
      <c r="F492" s="220"/>
    </row>
    <row r="493" spans="5:6" ht="12.75">
      <c r="E493" s="237"/>
      <c r="F493" s="220"/>
    </row>
    <row r="494" spans="5:6" ht="12.75">
      <c r="E494" s="237"/>
      <c r="F494" s="220"/>
    </row>
    <row r="495" spans="5:6" ht="12.75">
      <c r="E495" s="237"/>
      <c r="F495" s="220"/>
    </row>
    <row r="496" spans="5:6" ht="12.75">
      <c r="E496" s="237"/>
      <c r="F496" s="220"/>
    </row>
    <row r="497" spans="5:6" ht="12.75">
      <c r="E497" s="237"/>
      <c r="F497" s="220"/>
    </row>
    <row r="498" spans="5:6" ht="12.75">
      <c r="E498" s="237"/>
      <c r="F498" s="220"/>
    </row>
    <row r="499" spans="5:6" ht="12.75">
      <c r="E499" s="237"/>
      <c r="F499" s="220"/>
    </row>
    <row r="500" spans="5:6" ht="12.75">
      <c r="E500" s="237"/>
      <c r="F500" s="220"/>
    </row>
    <row r="501" spans="5:6" ht="12.75">
      <c r="E501" s="237"/>
      <c r="F501" s="220"/>
    </row>
    <row r="502" spans="5:6" ht="12.75">
      <c r="E502" s="237"/>
      <c r="F502" s="220"/>
    </row>
    <row r="503" spans="5:6" ht="12.75">
      <c r="E503" s="237"/>
      <c r="F503" s="220"/>
    </row>
    <row r="504" spans="5:6" ht="12.75">
      <c r="E504" s="237"/>
      <c r="F504" s="220"/>
    </row>
    <row r="505" spans="5:6" ht="12.75">
      <c r="E505" s="237"/>
      <c r="F505" s="220"/>
    </row>
    <row r="506" spans="5:6" ht="12.75">
      <c r="E506" s="237"/>
      <c r="F506" s="220"/>
    </row>
    <row r="507" spans="5:6" ht="12.75">
      <c r="E507" s="237"/>
      <c r="F507" s="220"/>
    </row>
    <row r="508" spans="5:6" ht="12.75">
      <c r="E508" s="237"/>
      <c r="F508" s="220"/>
    </row>
    <row r="509" spans="5:6" ht="12.75">
      <c r="E509" s="237"/>
      <c r="F509" s="220"/>
    </row>
    <row r="510" spans="5:6" ht="12.75">
      <c r="E510" s="237"/>
      <c r="F510" s="220"/>
    </row>
    <row r="511" spans="5:6" ht="12.75">
      <c r="E511" s="237"/>
      <c r="F511" s="220"/>
    </row>
    <row r="512" spans="5:6" ht="12.75">
      <c r="E512" s="237"/>
      <c r="F512" s="220"/>
    </row>
    <row r="513" spans="5:6" ht="12.75">
      <c r="E513" s="237"/>
      <c r="F513" s="220"/>
    </row>
    <row r="514" spans="5:6" ht="12.75">
      <c r="E514" s="237"/>
      <c r="F514" s="220"/>
    </row>
    <row r="515" spans="5:6" ht="12.75">
      <c r="E515" s="237"/>
      <c r="F515" s="220"/>
    </row>
    <row r="516" spans="5:6" ht="12.75">
      <c r="E516" s="237"/>
      <c r="F516" s="220"/>
    </row>
    <row r="517" spans="5:6" ht="12.75">
      <c r="E517" s="237"/>
      <c r="F517" s="220"/>
    </row>
    <row r="518" spans="5:6" ht="12.75">
      <c r="E518" s="237"/>
      <c r="F518" s="220"/>
    </row>
    <row r="519" spans="5:6" ht="12.75">
      <c r="E519" s="237"/>
      <c r="F519" s="220"/>
    </row>
    <row r="520" spans="5:6" ht="12.75">
      <c r="E520" s="237"/>
      <c r="F520" s="220"/>
    </row>
    <row r="521" spans="5:6" ht="12.75">
      <c r="E521" s="237"/>
      <c r="F521" s="220"/>
    </row>
    <row r="522" spans="5:6" ht="12.75">
      <c r="E522" s="237"/>
      <c r="F522" s="220"/>
    </row>
    <row r="523" spans="5:6" ht="12.75">
      <c r="E523" s="237"/>
      <c r="F523" s="220"/>
    </row>
    <row r="524" spans="5:6" ht="12.75">
      <c r="E524" s="237"/>
      <c r="F524" s="220"/>
    </row>
    <row r="525" spans="5:6" ht="12.75">
      <c r="E525" s="237"/>
      <c r="F525" s="220"/>
    </row>
    <row r="526" spans="5:6" ht="12.75">
      <c r="E526" s="237"/>
      <c r="F526" s="220"/>
    </row>
    <row r="527" spans="5:6" ht="12.75">
      <c r="E527" s="237"/>
      <c r="F527" s="220"/>
    </row>
    <row r="528" spans="5:6" ht="12.75">
      <c r="E528" s="237"/>
      <c r="F528" s="220"/>
    </row>
    <row r="529" spans="5:6" ht="12.75">
      <c r="E529" s="237"/>
      <c r="F529" s="220"/>
    </row>
    <row r="530" spans="5:6" ht="12.75">
      <c r="E530" s="237"/>
      <c r="F530" s="220"/>
    </row>
    <row r="531" spans="5:6" ht="12.75">
      <c r="E531" s="237"/>
      <c r="F531" s="220"/>
    </row>
    <row r="532" spans="5:6" ht="12.75">
      <c r="E532" s="237"/>
      <c r="F532" s="220"/>
    </row>
    <row r="533" spans="5:6" ht="12.75">
      <c r="E533" s="237"/>
      <c r="F533" s="220"/>
    </row>
    <row r="534" spans="5:6" ht="12.75">
      <c r="E534" s="237"/>
      <c r="F534" s="220"/>
    </row>
    <row r="535" spans="5:6" ht="12.75">
      <c r="E535" s="237"/>
      <c r="F535" s="220"/>
    </row>
    <row r="536" spans="5:6" ht="12.75">
      <c r="E536" s="237"/>
      <c r="F536" s="220"/>
    </row>
    <row r="537" spans="5:6" ht="12.75">
      <c r="E537" s="237"/>
      <c r="F537" s="220"/>
    </row>
    <row r="538" spans="5:6" ht="12.75">
      <c r="E538" s="237"/>
      <c r="F538" s="220"/>
    </row>
    <row r="539" spans="5:6" ht="12.75">
      <c r="E539" s="237"/>
      <c r="F539" s="220"/>
    </row>
    <row r="540" spans="5:6" ht="12.75">
      <c r="E540" s="237"/>
      <c r="F540" s="220"/>
    </row>
    <row r="541" spans="5:6" ht="12.75">
      <c r="E541" s="237"/>
      <c r="F541" s="220"/>
    </row>
    <row r="542" spans="5:6" ht="12.75">
      <c r="E542" s="237"/>
      <c r="F542" s="220"/>
    </row>
    <row r="543" spans="5:6" ht="12.75">
      <c r="E543" s="237"/>
      <c r="F543" s="220"/>
    </row>
    <row r="544" spans="5:6" ht="12.75">
      <c r="E544" s="237"/>
      <c r="F544" s="220"/>
    </row>
    <row r="545" spans="5:6" ht="12.75">
      <c r="E545" s="237"/>
      <c r="F545" s="220"/>
    </row>
    <row r="546" spans="5:6" ht="12.75">
      <c r="E546" s="237"/>
      <c r="F546" s="220"/>
    </row>
    <row r="547" spans="5:6" ht="12.75">
      <c r="E547" s="237"/>
      <c r="F547" s="220"/>
    </row>
    <row r="548" spans="5:6" ht="12.75">
      <c r="E548" s="237"/>
      <c r="F548" s="220"/>
    </row>
    <row r="549" spans="5:6" ht="12.75">
      <c r="E549" s="237"/>
      <c r="F549" s="220"/>
    </row>
    <row r="550" spans="5:6" ht="12.75">
      <c r="E550" s="237"/>
      <c r="F550" s="220"/>
    </row>
    <row r="551" spans="5:6" ht="12.75">
      <c r="E551" s="237"/>
      <c r="F551" s="220"/>
    </row>
    <row r="552" spans="5:6" ht="12.75">
      <c r="E552" s="237"/>
      <c r="F552" s="220"/>
    </row>
    <row r="553" spans="5:6" ht="12.75">
      <c r="E553" s="237"/>
      <c r="F553" s="220"/>
    </row>
    <row r="554" spans="5:6" ht="12.75">
      <c r="E554" s="237"/>
      <c r="F554" s="220"/>
    </row>
    <row r="555" spans="5:6" ht="12.75">
      <c r="E555" s="237"/>
      <c r="F555" s="220"/>
    </row>
    <row r="556" spans="5:6" ht="12.75">
      <c r="E556" s="237"/>
      <c r="F556" s="220"/>
    </row>
    <row r="557" spans="5:6" ht="12.75">
      <c r="E557" s="237"/>
      <c r="F557" s="220"/>
    </row>
    <row r="558" spans="5:6" ht="12.75">
      <c r="E558" s="237"/>
      <c r="F558" s="220"/>
    </row>
    <row r="559" spans="5:6" ht="12.75">
      <c r="E559" s="237"/>
      <c r="F559" s="220"/>
    </row>
    <row r="560" spans="5:6" ht="12.75">
      <c r="E560" s="237"/>
      <c r="F560" s="220"/>
    </row>
    <row r="561" spans="5:6" ht="12.75">
      <c r="E561" s="237"/>
      <c r="F561" s="220"/>
    </row>
    <row r="562" spans="5:6" ht="12.75">
      <c r="E562" s="237"/>
      <c r="F562" s="220"/>
    </row>
    <row r="563" spans="5:6" ht="12.75">
      <c r="E563" s="237"/>
      <c r="F563" s="220"/>
    </row>
    <row r="564" spans="5:6" ht="12.75">
      <c r="E564" s="237"/>
      <c r="F564" s="220"/>
    </row>
    <row r="565" spans="5:6" ht="12.75">
      <c r="E565" s="237"/>
      <c r="F565" s="220"/>
    </row>
    <row r="566" spans="5:6" ht="12.75">
      <c r="E566" s="237"/>
      <c r="F566" s="220"/>
    </row>
    <row r="567" spans="5:6" ht="12.75">
      <c r="E567" s="237"/>
      <c r="F567" s="220"/>
    </row>
    <row r="568" spans="5:6" ht="12.75">
      <c r="E568" s="237"/>
      <c r="F568" s="220"/>
    </row>
    <row r="569" spans="5:6" ht="12.75">
      <c r="E569" s="237"/>
      <c r="F569" s="220"/>
    </row>
    <row r="570" spans="5:6" ht="12.75">
      <c r="E570" s="237"/>
      <c r="F570" s="220"/>
    </row>
    <row r="571" spans="5:6" ht="12.75">
      <c r="E571" s="237"/>
      <c r="F571" s="220"/>
    </row>
    <row r="572" spans="5:6" ht="12.75">
      <c r="E572" s="237"/>
      <c r="F572" s="220"/>
    </row>
    <row r="573" spans="5:6" ht="12.75">
      <c r="E573" s="237"/>
      <c r="F573" s="220"/>
    </row>
    <row r="574" spans="5:6" ht="12.75">
      <c r="E574" s="237"/>
      <c r="F574" s="220"/>
    </row>
    <row r="575" spans="5:6" ht="12.75">
      <c r="E575" s="237"/>
      <c r="F575" s="220"/>
    </row>
    <row r="576" spans="5:6" ht="12.75">
      <c r="E576" s="237"/>
      <c r="F576" s="220"/>
    </row>
    <row r="577" spans="5:6" ht="12.75">
      <c r="E577" s="237"/>
      <c r="F577" s="220"/>
    </row>
    <row r="578" spans="5:6" ht="12.75">
      <c r="E578" s="237"/>
      <c r="F578" s="220"/>
    </row>
    <row r="579" spans="5:6" ht="12.75">
      <c r="E579" s="237"/>
      <c r="F579" s="220"/>
    </row>
    <row r="580" spans="5:6" ht="12.75">
      <c r="E580" s="237"/>
      <c r="F580" s="220"/>
    </row>
    <row r="581" spans="5:6" ht="12.75">
      <c r="E581" s="237"/>
      <c r="F581" s="220"/>
    </row>
    <row r="582" spans="5:6" ht="12.75">
      <c r="E582" s="237"/>
      <c r="F582" s="220"/>
    </row>
    <row r="583" spans="5:6" ht="12.75">
      <c r="E583" s="237"/>
      <c r="F583" s="220"/>
    </row>
    <row r="584" spans="5:6" ht="12.75">
      <c r="E584" s="237"/>
      <c r="F584" s="220"/>
    </row>
    <row r="585" spans="5:6" ht="12.75">
      <c r="E585" s="237"/>
      <c r="F585" s="220"/>
    </row>
    <row r="586" spans="5:6" ht="12.75">
      <c r="E586" s="237"/>
      <c r="F586" s="220"/>
    </row>
    <row r="587" spans="5:6" ht="12.75">
      <c r="E587" s="237"/>
      <c r="F587" s="220"/>
    </row>
    <row r="588" spans="5:6" ht="12.75">
      <c r="E588" s="237"/>
      <c r="F588" s="220"/>
    </row>
    <row r="589" spans="5:6" ht="12.75">
      <c r="E589" s="237"/>
      <c r="F589" s="220"/>
    </row>
    <row r="590" spans="5:6" ht="12.75">
      <c r="E590" s="237"/>
      <c r="F590" s="220"/>
    </row>
    <row r="591" spans="5:6" ht="12.75">
      <c r="E591" s="237"/>
      <c r="F591" s="220"/>
    </row>
    <row r="592" spans="5:6" ht="12.75">
      <c r="E592" s="237"/>
      <c r="F592" s="220"/>
    </row>
    <row r="593" spans="5:6" ht="12.75">
      <c r="E593" s="237"/>
      <c r="F593" s="220"/>
    </row>
    <row r="594" spans="5:6" ht="12.75">
      <c r="E594" s="237"/>
      <c r="F594" s="220"/>
    </row>
    <row r="595" spans="5:6" ht="12.75">
      <c r="E595" s="237"/>
      <c r="F595" s="220"/>
    </row>
    <row r="596" spans="5:6" ht="12.75">
      <c r="E596" s="237"/>
      <c r="F596" s="220"/>
    </row>
    <row r="597" spans="5:6" ht="12.75">
      <c r="E597" s="237"/>
      <c r="F597" s="220"/>
    </row>
    <row r="598" spans="5:6" ht="12.75">
      <c r="E598" s="237"/>
      <c r="F598" s="220"/>
    </row>
    <row r="599" spans="5:6" ht="12.75">
      <c r="E599" s="237"/>
      <c r="F599" s="220"/>
    </row>
    <row r="600" spans="5:6" ht="12.75">
      <c r="E600" s="237"/>
      <c r="F600" s="220"/>
    </row>
    <row r="601" spans="5:6" ht="12.75">
      <c r="E601" s="237"/>
      <c r="F601" s="220"/>
    </row>
    <row r="602" spans="5:6" ht="12.75">
      <c r="E602" s="237"/>
      <c r="F602" s="220"/>
    </row>
    <row r="603" spans="5:6" ht="12.75">
      <c r="E603" s="237"/>
      <c r="F603" s="220"/>
    </row>
    <row r="604" spans="5:6" ht="12.75">
      <c r="E604" s="237"/>
      <c r="F604" s="220"/>
    </row>
    <row r="605" spans="5:6" ht="12.75">
      <c r="E605" s="237"/>
      <c r="F605" s="220"/>
    </row>
    <row r="606" spans="5:6" ht="12.75">
      <c r="E606" s="237"/>
      <c r="F606" s="220"/>
    </row>
    <row r="607" spans="5:6" ht="12.75">
      <c r="E607" s="237"/>
      <c r="F607" s="220"/>
    </row>
    <row r="608" spans="5:6" ht="12.75">
      <c r="E608" s="237"/>
      <c r="F608" s="220"/>
    </row>
    <row r="609" spans="5:6" ht="12.75">
      <c r="E609" s="237"/>
      <c r="F609" s="220"/>
    </row>
    <row r="610" spans="5:6" ht="12.75">
      <c r="E610" s="237"/>
      <c r="F610" s="220"/>
    </row>
    <row r="611" spans="5:6" ht="12.75">
      <c r="E611" s="237"/>
      <c r="F611" s="220"/>
    </row>
    <row r="612" spans="5:6" ht="12.75">
      <c r="E612" s="237"/>
      <c r="F612" s="220"/>
    </row>
    <row r="613" spans="5:6" ht="12.75">
      <c r="E613" s="237"/>
      <c r="F613" s="220"/>
    </row>
    <row r="614" spans="5:6" ht="12.75">
      <c r="E614" s="237"/>
      <c r="F614" s="220"/>
    </row>
    <row r="615" spans="5:6" ht="12.75">
      <c r="E615" s="237"/>
      <c r="F615" s="220"/>
    </row>
    <row r="616" spans="5:6" ht="12.75">
      <c r="E616" s="237"/>
      <c r="F616" s="220"/>
    </row>
    <row r="617" spans="5:6" ht="12.75">
      <c r="E617" s="237"/>
      <c r="F617" s="220"/>
    </row>
    <row r="618" spans="5:6" ht="12.75">
      <c r="E618" s="237"/>
      <c r="F618" s="220"/>
    </row>
    <row r="619" spans="5:6" ht="12.75">
      <c r="E619" s="237"/>
      <c r="F619" s="220"/>
    </row>
    <row r="620" spans="5:6" ht="12.75">
      <c r="E620" s="237"/>
      <c r="F620" s="220"/>
    </row>
    <row r="621" spans="5:6" ht="12.75">
      <c r="E621" s="237"/>
      <c r="F621" s="220"/>
    </row>
    <row r="622" spans="5:6" ht="12.75">
      <c r="E622" s="237"/>
      <c r="F622" s="220"/>
    </row>
    <row r="623" spans="5:6" ht="12.75">
      <c r="E623" s="237"/>
      <c r="F623" s="220"/>
    </row>
    <row r="624" spans="5:6" ht="12.75">
      <c r="E624" s="237"/>
      <c r="F624" s="220"/>
    </row>
    <row r="625" spans="5:6" ht="12.75">
      <c r="E625" s="237"/>
      <c r="F625" s="220"/>
    </row>
    <row r="626" spans="5:6" ht="12.75">
      <c r="E626" s="237"/>
      <c r="F626" s="220"/>
    </row>
    <row r="627" spans="5:6" ht="12.75">
      <c r="E627" s="237"/>
      <c r="F627" s="220"/>
    </row>
    <row r="628" spans="5:6" ht="12.75">
      <c r="E628" s="237"/>
      <c r="F628" s="220"/>
    </row>
    <row r="629" spans="5:6" ht="12.75">
      <c r="E629" s="237"/>
      <c r="F629" s="220"/>
    </row>
    <row r="630" spans="5:6" ht="12.75">
      <c r="E630" s="237"/>
      <c r="F630" s="220"/>
    </row>
    <row r="631" spans="5:6" ht="12.75">
      <c r="E631" s="237"/>
      <c r="F631" s="220"/>
    </row>
    <row r="632" spans="5:6" ht="12.75">
      <c r="E632" s="237"/>
      <c r="F632" s="220"/>
    </row>
    <row r="633" spans="5:6" ht="12.75">
      <c r="E633" s="237"/>
      <c r="F633" s="220"/>
    </row>
    <row r="634" spans="5:6" ht="12.75">
      <c r="E634" s="237"/>
      <c r="F634" s="220"/>
    </row>
    <row r="635" spans="5:6" ht="12.75">
      <c r="E635" s="237"/>
      <c r="F635" s="220"/>
    </row>
    <row r="636" spans="5:6" ht="12.75">
      <c r="E636" s="237"/>
      <c r="F636" s="220"/>
    </row>
    <row r="637" spans="5:6" ht="12.75">
      <c r="E637" s="237"/>
      <c r="F637" s="220"/>
    </row>
    <row r="638" spans="5:6" ht="12.75">
      <c r="E638" s="237"/>
      <c r="F638" s="220"/>
    </row>
    <row r="639" spans="5:6" ht="12.75">
      <c r="E639" s="237"/>
      <c r="F639" s="220"/>
    </row>
    <row r="640" spans="5:6" ht="12.75">
      <c r="E640" s="237"/>
      <c r="F640" s="220"/>
    </row>
    <row r="641" spans="5:6" ht="12.75">
      <c r="E641" s="237"/>
      <c r="F641" s="220"/>
    </row>
    <row r="642" spans="5:6" ht="12.75">
      <c r="E642" s="237"/>
      <c r="F642" s="220"/>
    </row>
    <row r="643" spans="5:6" ht="12.75">
      <c r="E643" s="237"/>
      <c r="F643" s="220"/>
    </row>
    <row r="644" spans="5:6" ht="12.75">
      <c r="E644" s="237"/>
      <c r="F644" s="220"/>
    </row>
    <row r="645" spans="5:6" ht="12.75">
      <c r="E645" s="237"/>
      <c r="F645" s="220"/>
    </row>
    <row r="646" spans="5:6" ht="12.75">
      <c r="E646" s="237"/>
      <c r="F646" s="220"/>
    </row>
    <row r="647" spans="5:6" ht="12.75">
      <c r="E647" s="237"/>
      <c r="F647" s="220"/>
    </row>
    <row r="648" spans="5:6" ht="12.75">
      <c r="E648" s="237"/>
      <c r="F648" s="220"/>
    </row>
    <row r="649" spans="5:6" ht="12.75">
      <c r="E649" s="237"/>
      <c r="F649" s="220"/>
    </row>
    <row r="650" spans="5:6" ht="12.75">
      <c r="E650" s="237"/>
      <c r="F650" s="220"/>
    </row>
    <row r="651" spans="5:6" ht="12.75">
      <c r="E651" s="237"/>
      <c r="F651" s="220"/>
    </row>
    <row r="652" spans="5:6" ht="12.75">
      <c r="E652" s="237"/>
      <c r="F652" s="220"/>
    </row>
    <row r="653" spans="5:6" ht="12.75">
      <c r="E653" s="237"/>
      <c r="F653" s="220"/>
    </row>
    <row r="654" spans="5:6" ht="12.75">
      <c r="E654" s="237"/>
      <c r="F654" s="220"/>
    </row>
    <row r="655" spans="5:6" ht="12.75">
      <c r="E655" s="237"/>
      <c r="F655" s="220"/>
    </row>
    <row r="656" spans="5:6" ht="12.75">
      <c r="E656" s="237"/>
      <c r="F656" s="220"/>
    </row>
    <row r="657" spans="5:6" ht="12.75">
      <c r="E657" s="237"/>
      <c r="F657" s="220"/>
    </row>
    <row r="658" spans="5:6" ht="12.75">
      <c r="E658" s="237"/>
      <c r="F658" s="220"/>
    </row>
    <row r="659" spans="5:6" ht="12.75">
      <c r="E659" s="237"/>
      <c r="F659" s="220"/>
    </row>
    <row r="660" spans="5:6" ht="12.75">
      <c r="E660" s="237"/>
      <c r="F660" s="220"/>
    </row>
    <row r="661" spans="5:6" ht="12.75">
      <c r="E661" s="237"/>
      <c r="F661" s="220"/>
    </row>
    <row r="662" spans="5:6" ht="12.75">
      <c r="E662" s="237"/>
      <c r="F662" s="220"/>
    </row>
    <row r="663" spans="5:6" ht="12.75">
      <c r="E663" s="237"/>
      <c r="F663" s="220"/>
    </row>
    <row r="664" spans="5:6" ht="12.75">
      <c r="E664" s="237"/>
      <c r="F664" s="220"/>
    </row>
    <row r="665" spans="5:6" ht="12.75">
      <c r="E665" s="237"/>
      <c r="F665" s="220"/>
    </row>
    <row r="666" spans="5:6" ht="12.75">
      <c r="E666" s="237"/>
      <c r="F666" s="220"/>
    </row>
    <row r="667" spans="5:6" ht="12.75">
      <c r="E667" s="237"/>
      <c r="F667" s="220"/>
    </row>
    <row r="668" spans="5:6" ht="12.75">
      <c r="E668" s="237"/>
      <c r="F668" s="220"/>
    </row>
    <row r="669" spans="5:6" ht="12.75">
      <c r="E669" s="237"/>
      <c r="F669" s="220"/>
    </row>
    <row r="670" spans="5:6" ht="12.75">
      <c r="E670" s="237"/>
      <c r="F670" s="220"/>
    </row>
    <row r="671" spans="5:6" ht="12.75">
      <c r="E671" s="237"/>
      <c r="F671" s="220"/>
    </row>
    <row r="672" spans="5:6" ht="12.75">
      <c r="E672" s="237"/>
      <c r="F672" s="220"/>
    </row>
    <row r="673" spans="5:6" ht="12.75">
      <c r="E673" s="237"/>
      <c r="F673" s="220"/>
    </row>
    <row r="674" spans="5:6" ht="12.75">
      <c r="E674" s="237"/>
      <c r="F674" s="220"/>
    </row>
    <row r="675" spans="5:6" ht="12.75">
      <c r="E675" s="237"/>
      <c r="F675" s="220"/>
    </row>
    <row r="676" spans="5:6" ht="12.75">
      <c r="E676" s="237"/>
      <c r="F676" s="220"/>
    </row>
    <row r="677" spans="5:6" ht="12.75">
      <c r="E677" s="237"/>
      <c r="F677" s="220"/>
    </row>
    <row r="678" spans="5:6" ht="12.75">
      <c r="E678" s="237"/>
      <c r="F678" s="220"/>
    </row>
    <row r="679" spans="5:6" ht="12.75">
      <c r="E679" s="237"/>
      <c r="F679" s="220"/>
    </row>
    <row r="680" spans="5:6" ht="12.75">
      <c r="E680" s="237"/>
      <c r="F680" s="220"/>
    </row>
    <row r="681" spans="5:6" ht="12.75">
      <c r="E681" s="237"/>
      <c r="F681" s="220"/>
    </row>
    <row r="682" spans="5:6" ht="12.75">
      <c r="E682" s="237"/>
      <c r="F682" s="220"/>
    </row>
    <row r="683" spans="5:6" ht="12.75">
      <c r="E683" s="237"/>
      <c r="F683" s="220"/>
    </row>
    <row r="684" spans="5:6" ht="12.75">
      <c r="E684" s="237"/>
      <c r="F684" s="220"/>
    </row>
    <row r="685" spans="5:6" ht="12.75">
      <c r="E685" s="237"/>
      <c r="F685" s="220"/>
    </row>
    <row r="686" spans="5:6" ht="12.75">
      <c r="E686" s="237"/>
      <c r="F686" s="220"/>
    </row>
    <row r="687" spans="5:6" ht="12.75">
      <c r="E687" s="237"/>
      <c r="F687" s="220"/>
    </row>
    <row r="688" spans="5:6" ht="12.75">
      <c r="E688" s="237"/>
      <c r="F688" s="220"/>
    </row>
    <row r="689" spans="5:6" ht="12.75">
      <c r="E689" s="237"/>
      <c r="F689" s="220"/>
    </row>
    <row r="690" spans="5:6" ht="12.75">
      <c r="E690" s="237"/>
      <c r="F690" s="220"/>
    </row>
    <row r="691" spans="5:6" ht="12.75">
      <c r="E691" s="237"/>
      <c r="F691" s="220"/>
    </row>
    <row r="692" spans="5:6" ht="12.75">
      <c r="E692" s="237"/>
      <c r="F692" s="220"/>
    </row>
    <row r="693" spans="5:6" ht="12.75">
      <c r="E693" s="237"/>
      <c r="F693" s="220"/>
    </row>
    <row r="694" spans="5:6" ht="12.75">
      <c r="E694" s="237"/>
      <c r="F694" s="220"/>
    </row>
    <row r="695" spans="5:6" ht="12.75">
      <c r="E695" s="237"/>
      <c r="F695" s="220"/>
    </row>
    <row r="696" spans="5:6" ht="12.75">
      <c r="E696" s="237"/>
      <c r="F696" s="220"/>
    </row>
    <row r="697" spans="5:6" ht="12.75">
      <c r="E697" s="237"/>
      <c r="F697" s="220"/>
    </row>
    <row r="698" spans="5:6" ht="12.75">
      <c r="E698" s="237"/>
      <c r="F698" s="220"/>
    </row>
    <row r="699" spans="5:6" ht="12.75">
      <c r="E699" s="237"/>
      <c r="F699" s="220"/>
    </row>
    <row r="700" spans="5:6" ht="12.75">
      <c r="E700" s="237"/>
      <c r="F700" s="220"/>
    </row>
    <row r="701" spans="5:6" ht="12.75">
      <c r="E701" s="237"/>
      <c r="F701" s="220"/>
    </row>
    <row r="702" spans="5:6" ht="12.75">
      <c r="E702" s="237"/>
      <c r="F702" s="220"/>
    </row>
    <row r="703" spans="5:6" ht="12.75">
      <c r="E703" s="237"/>
      <c r="F703" s="220"/>
    </row>
    <row r="704" spans="5:6" ht="12.75">
      <c r="E704" s="237"/>
      <c r="F704" s="220"/>
    </row>
    <row r="705" spans="5:6" ht="12.75">
      <c r="E705" s="237"/>
      <c r="F705" s="220"/>
    </row>
    <row r="706" spans="5:6" ht="12.75">
      <c r="E706" s="237"/>
      <c r="F706" s="220"/>
    </row>
    <row r="707" spans="5:6" ht="12.75">
      <c r="E707" s="237"/>
      <c r="F707" s="220"/>
    </row>
    <row r="708" spans="5:6" ht="12.75">
      <c r="E708" s="237"/>
      <c r="F708" s="220"/>
    </row>
    <row r="709" spans="5:6" ht="12.75">
      <c r="E709" s="237"/>
      <c r="F709" s="220"/>
    </row>
    <row r="710" spans="5:6" ht="12.75">
      <c r="E710" s="237"/>
      <c r="F710" s="220"/>
    </row>
    <row r="711" spans="5:6" ht="12.75">
      <c r="E711" s="237"/>
      <c r="F711" s="220"/>
    </row>
    <row r="712" spans="5:6" ht="12.75">
      <c r="E712" s="237"/>
      <c r="F712" s="220"/>
    </row>
    <row r="713" spans="5:6" ht="12.75">
      <c r="E713" s="237"/>
      <c r="F713" s="220"/>
    </row>
    <row r="714" spans="5:6" ht="12.75">
      <c r="E714" s="237"/>
      <c r="F714" s="220"/>
    </row>
    <row r="715" spans="5:6" ht="12.75">
      <c r="E715" s="237"/>
      <c r="F715" s="220"/>
    </row>
    <row r="716" spans="5:6" ht="12.75">
      <c r="E716" s="237"/>
      <c r="F716" s="220"/>
    </row>
    <row r="717" spans="5:6" ht="12.75">
      <c r="E717" s="237"/>
      <c r="F717" s="220"/>
    </row>
    <row r="718" spans="5:6" ht="12.75">
      <c r="E718" s="237"/>
      <c r="F718" s="220"/>
    </row>
    <row r="719" spans="5:6" ht="12.75">
      <c r="E719" s="237"/>
      <c r="F719" s="220"/>
    </row>
    <row r="720" spans="5:6" ht="12.75">
      <c r="E720" s="237"/>
      <c r="F720" s="220"/>
    </row>
    <row r="721" spans="5:6" ht="12.75">
      <c r="E721" s="237"/>
      <c r="F721" s="220"/>
    </row>
    <row r="722" spans="5:6" ht="12.75">
      <c r="E722" s="237"/>
      <c r="F722" s="220"/>
    </row>
    <row r="723" spans="5:6" ht="12.75">
      <c r="E723" s="237"/>
      <c r="F723" s="220"/>
    </row>
    <row r="724" spans="5:6" ht="12.75">
      <c r="E724" s="237"/>
      <c r="F724" s="220"/>
    </row>
    <row r="725" spans="5:6" ht="12.75">
      <c r="E725" s="237"/>
      <c r="F725" s="220"/>
    </row>
    <row r="726" spans="5:6" ht="12.75">
      <c r="E726" s="237"/>
      <c r="F726" s="220"/>
    </row>
    <row r="727" spans="5:6" ht="12.75">
      <c r="E727" s="237"/>
      <c r="F727" s="220"/>
    </row>
    <row r="728" spans="5:6" ht="12.75">
      <c r="E728" s="237"/>
      <c r="F728" s="220"/>
    </row>
    <row r="729" spans="5:6" ht="12.75">
      <c r="E729" s="237"/>
      <c r="F729" s="220"/>
    </row>
    <row r="730" spans="5:6" ht="12.75">
      <c r="E730" s="237"/>
      <c r="F730" s="220"/>
    </row>
    <row r="731" spans="5:6" ht="12.75">
      <c r="E731" s="237"/>
      <c r="F731" s="220"/>
    </row>
    <row r="732" spans="5:6" ht="12.75">
      <c r="E732" s="237"/>
      <c r="F732" s="220"/>
    </row>
    <row r="733" spans="5:6" ht="12.75">
      <c r="E733" s="237"/>
      <c r="F733" s="220"/>
    </row>
    <row r="734" spans="5:6" ht="12.75">
      <c r="E734" s="237"/>
      <c r="F734" s="220"/>
    </row>
    <row r="735" spans="5:6" ht="12.75">
      <c r="E735" s="237"/>
      <c r="F735" s="220"/>
    </row>
    <row r="736" spans="5:6" ht="12.75">
      <c r="E736" s="237"/>
      <c r="F736" s="220"/>
    </row>
    <row r="737" spans="5:6" ht="12.75">
      <c r="E737" s="237"/>
      <c r="F737" s="220"/>
    </row>
    <row r="738" spans="5:6" ht="12.75">
      <c r="E738" s="237"/>
      <c r="F738" s="220"/>
    </row>
    <row r="739" spans="5:6" ht="12.75">
      <c r="E739" s="237"/>
      <c r="F739" s="220"/>
    </row>
    <row r="740" spans="5:6" ht="12.75">
      <c r="E740" s="237"/>
      <c r="F740" s="220"/>
    </row>
    <row r="741" spans="5:6" ht="12.75">
      <c r="E741" s="237"/>
      <c r="F741" s="220"/>
    </row>
    <row r="742" spans="5:6" ht="12.75">
      <c r="E742" s="237"/>
      <c r="F742" s="220"/>
    </row>
    <row r="743" spans="5:6" ht="12.75">
      <c r="E743" s="237"/>
      <c r="F743" s="220"/>
    </row>
    <row r="744" spans="5:6" ht="12.75">
      <c r="E744" s="237"/>
      <c r="F744" s="220"/>
    </row>
    <row r="745" spans="5:6" ht="12.75">
      <c r="E745" s="237"/>
      <c r="F745" s="220"/>
    </row>
    <row r="746" spans="5:6" ht="12.75">
      <c r="E746" s="237"/>
      <c r="F746" s="220"/>
    </row>
    <row r="747" spans="5:6" ht="12.75">
      <c r="E747" s="237"/>
      <c r="F747" s="220"/>
    </row>
    <row r="748" spans="5:6" ht="12.75">
      <c r="E748" s="237"/>
      <c r="F748" s="220"/>
    </row>
    <row r="749" spans="5:6" ht="12.75">
      <c r="E749" s="237"/>
      <c r="F749" s="220"/>
    </row>
    <row r="750" spans="5:6" ht="12.75">
      <c r="E750" s="237"/>
      <c r="F750" s="220"/>
    </row>
    <row r="751" spans="5:6" ht="12.75">
      <c r="E751" s="237"/>
      <c r="F751" s="220"/>
    </row>
    <row r="752" spans="5:6" ht="12.75">
      <c r="E752" s="237"/>
      <c r="F752" s="220"/>
    </row>
    <row r="753" spans="5:6" ht="12.75">
      <c r="E753" s="237"/>
      <c r="F753" s="220"/>
    </row>
    <row r="754" spans="5:6" ht="12.75">
      <c r="E754" s="237"/>
      <c r="F754" s="220"/>
    </row>
    <row r="755" spans="5:6" ht="12.75">
      <c r="E755" s="237"/>
      <c r="F755" s="220"/>
    </row>
    <row r="756" spans="5:6" ht="12.75">
      <c r="E756" s="237"/>
      <c r="F756" s="220"/>
    </row>
    <row r="757" spans="5:6" ht="12.75">
      <c r="E757" s="237"/>
      <c r="F757" s="220"/>
    </row>
    <row r="758" spans="5:6" ht="12.75">
      <c r="E758" s="237"/>
      <c r="F758" s="220"/>
    </row>
    <row r="759" spans="5:6" ht="12.75">
      <c r="E759" s="237"/>
      <c r="F759" s="220"/>
    </row>
    <row r="760" spans="5:6" ht="12.75">
      <c r="E760" s="237"/>
      <c r="F760" s="220"/>
    </row>
    <row r="761" spans="5:6" ht="12.75">
      <c r="E761" s="237"/>
      <c r="F761" s="220"/>
    </row>
    <row r="762" spans="5:6" ht="12.75">
      <c r="E762" s="237"/>
      <c r="F762" s="220"/>
    </row>
    <row r="763" spans="5:6" ht="12.75">
      <c r="E763" s="237"/>
      <c r="F763" s="220"/>
    </row>
    <row r="764" spans="5:6" ht="12.75">
      <c r="E764" s="237"/>
      <c r="F764" s="220"/>
    </row>
    <row r="765" spans="5:6" ht="12.75">
      <c r="E765" s="237"/>
      <c r="F765" s="220"/>
    </row>
    <row r="766" spans="5:6" ht="12.75">
      <c r="E766" s="237"/>
      <c r="F766" s="220"/>
    </row>
    <row r="767" spans="5:6" ht="12.75">
      <c r="E767" s="237"/>
      <c r="F767" s="220"/>
    </row>
    <row r="768" spans="5:6" ht="12.75">
      <c r="E768" s="237"/>
      <c r="F768" s="220"/>
    </row>
    <row r="769" spans="5:6" ht="12.75">
      <c r="E769" s="237"/>
      <c r="F769" s="220"/>
    </row>
    <row r="770" spans="5:6" ht="12.75">
      <c r="E770" s="237"/>
      <c r="F770" s="220"/>
    </row>
    <row r="771" spans="5:6" ht="12.75">
      <c r="E771" s="237"/>
      <c r="F771" s="220"/>
    </row>
    <row r="772" spans="5:6" ht="12.75">
      <c r="E772" s="237"/>
      <c r="F772" s="220"/>
    </row>
    <row r="773" spans="5:6" ht="12.75">
      <c r="E773" s="237"/>
      <c r="F773" s="220"/>
    </row>
    <row r="774" spans="5:6" ht="12.75">
      <c r="E774" s="237"/>
      <c r="F774" s="220"/>
    </row>
    <row r="775" spans="5:6" ht="12.75">
      <c r="E775" s="237"/>
      <c r="F775" s="220"/>
    </row>
    <row r="776" spans="5:6" ht="12.75">
      <c r="E776" s="237"/>
      <c r="F776" s="220"/>
    </row>
    <row r="777" spans="5:6" ht="12.75">
      <c r="E777" s="237"/>
      <c r="F777" s="220"/>
    </row>
    <row r="778" spans="5:6" ht="12.75">
      <c r="E778" s="237"/>
      <c r="F778" s="220"/>
    </row>
    <row r="779" spans="5:6" ht="12.75">
      <c r="E779" s="237"/>
      <c r="F779" s="220"/>
    </row>
    <row r="780" spans="5:6" ht="12.75">
      <c r="E780" s="237"/>
      <c r="F780" s="220"/>
    </row>
    <row r="781" spans="5:6" ht="12.75">
      <c r="E781" s="237"/>
      <c r="F781" s="220"/>
    </row>
    <row r="782" spans="5:6" ht="12.75">
      <c r="E782" s="237"/>
      <c r="F782" s="220"/>
    </row>
    <row r="783" spans="5:6" ht="12.75">
      <c r="E783" s="237"/>
      <c r="F783" s="220"/>
    </row>
    <row r="784" spans="5:6" ht="12.75">
      <c r="E784" s="237"/>
      <c r="F784" s="220"/>
    </row>
    <row r="785" spans="5:6" ht="12.75">
      <c r="E785" s="237"/>
      <c r="F785" s="220"/>
    </row>
    <row r="786" spans="5:6" ht="12.75">
      <c r="E786" s="237"/>
      <c r="F786" s="220"/>
    </row>
    <row r="787" spans="5:6" ht="12.75">
      <c r="E787" s="237"/>
      <c r="F787" s="220"/>
    </row>
    <row r="788" spans="5:6" ht="12.75">
      <c r="E788" s="237"/>
      <c r="F788" s="220"/>
    </row>
    <row r="789" spans="5:6" ht="12.75">
      <c r="E789" s="237"/>
      <c r="F789" s="220"/>
    </row>
    <row r="790" spans="5:6" ht="12.75">
      <c r="E790" s="237"/>
      <c r="F790" s="220"/>
    </row>
    <row r="791" spans="5:6" ht="12.75">
      <c r="E791" s="237"/>
      <c r="F791" s="220"/>
    </row>
    <row r="792" spans="5:6" ht="12.75">
      <c r="E792" s="237"/>
      <c r="F792" s="220"/>
    </row>
    <row r="793" spans="5:6" ht="12.75">
      <c r="E793" s="237"/>
      <c r="F793" s="220"/>
    </row>
    <row r="794" spans="5:6" ht="12.75">
      <c r="E794" s="237"/>
      <c r="F794" s="220"/>
    </row>
    <row r="795" spans="5:6" ht="12.75">
      <c r="E795" s="237"/>
      <c r="F795" s="220"/>
    </row>
    <row r="796" spans="5:6" ht="12.75">
      <c r="E796" s="237"/>
      <c r="F796" s="220"/>
    </row>
    <row r="797" spans="5:6" ht="12.75">
      <c r="E797" s="237"/>
      <c r="F797" s="220"/>
    </row>
    <row r="798" spans="5:6" ht="12.75">
      <c r="E798" s="237"/>
      <c r="F798" s="220"/>
    </row>
    <row r="799" spans="5:6" ht="12.75">
      <c r="E799" s="237"/>
      <c r="F799" s="220"/>
    </row>
    <row r="800" spans="5:6" ht="12.75">
      <c r="E800" s="237"/>
      <c r="F800" s="220"/>
    </row>
    <row r="801" spans="5:6" ht="12.75">
      <c r="E801" s="237"/>
      <c r="F801" s="220"/>
    </row>
    <row r="802" spans="5:6" ht="12.75">
      <c r="E802" s="237"/>
      <c r="F802" s="220"/>
    </row>
    <row r="803" spans="5:6" ht="12.75">
      <c r="E803" s="237"/>
      <c r="F803" s="220"/>
    </row>
    <row r="804" spans="5:6" ht="12.75">
      <c r="E804" s="237"/>
      <c r="F804" s="220"/>
    </row>
    <row r="805" spans="5:6" ht="12.75">
      <c r="E805" s="237"/>
      <c r="F805" s="220"/>
    </row>
    <row r="806" spans="5:6" ht="12.75">
      <c r="E806" s="237"/>
      <c r="F806" s="220"/>
    </row>
    <row r="807" spans="5:6" ht="12.75">
      <c r="E807" s="237"/>
      <c r="F807" s="220"/>
    </row>
    <row r="808" spans="5:6" ht="12.75">
      <c r="E808" s="237"/>
      <c r="F808" s="220"/>
    </row>
    <row r="809" spans="5:6" ht="12.75">
      <c r="E809" s="237"/>
      <c r="F809" s="220"/>
    </row>
    <row r="810" spans="5:6" ht="12.75">
      <c r="E810" s="237"/>
      <c r="F810" s="220"/>
    </row>
    <row r="811" spans="5:6" ht="12.75">
      <c r="E811" s="237"/>
      <c r="F811" s="220"/>
    </row>
    <row r="812" spans="5:6" ht="12.75">
      <c r="E812" s="237"/>
      <c r="F812" s="220"/>
    </row>
    <row r="813" spans="5:6" ht="12.75">
      <c r="E813" s="237"/>
      <c r="F813" s="220"/>
    </row>
    <row r="814" spans="5:6" ht="12.75">
      <c r="E814" s="237"/>
      <c r="F814" s="220"/>
    </row>
    <row r="815" spans="5:6" ht="12.75">
      <c r="E815" s="237"/>
      <c r="F815" s="220"/>
    </row>
    <row r="816" spans="5:6" ht="12.75">
      <c r="E816" s="237"/>
      <c r="F816" s="220"/>
    </row>
    <row r="817" spans="5:6" ht="12.75">
      <c r="E817" s="237"/>
      <c r="F817" s="220"/>
    </row>
    <row r="818" spans="5:6" ht="12.75">
      <c r="E818" s="237"/>
      <c r="F818" s="220"/>
    </row>
    <row r="819" spans="5:6" ht="12.75">
      <c r="E819" s="237"/>
      <c r="F819" s="220"/>
    </row>
    <row r="820" spans="5:6" ht="12.75">
      <c r="E820" s="237"/>
      <c r="F820" s="220"/>
    </row>
    <row r="821" spans="5:6" ht="12.75">
      <c r="E821" s="237"/>
      <c r="F821" s="220"/>
    </row>
    <row r="822" spans="5:6" ht="12.75">
      <c r="E822" s="237"/>
      <c r="F822" s="220"/>
    </row>
    <row r="823" spans="5:6" ht="12.75">
      <c r="E823" s="237"/>
      <c r="F823" s="220"/>
    </row>
    <row r="824" spans="5:6" ht="12.75">
      <c r="E824" s="237"/>
      <c r="F824" s="220"/>
    </row>
    <row r="825" spans="5:6" ht="12.75">
      <c r="E825" s="237"/>
      <c r="F825" s="220"/>
    </row>
    <row r="826" spans="5:6" ht="12.75">
      <c r="E826" s="237"/>
      <c r="F826" s="220"/>
    </row>
    <row r="827" spans="5:6" ht="12.75">
      <c r="E827" s="237"/>
      <c r="F827" s="220"/>
    </row>
    <row r="828" spans="5:6" ht="12.75">
      <c r="E828" s="237"/>
      <c r="F828" s="220"/>
    </row>
    <row r="829" spans="5:6" ht="12.75">
      <c r="E829" s="237"/>
      <c r="F829" s="220"/>
    </row>
    <row r="830" spans="5:6" ht="12.75">
      <c r="E830" s="237"/>
      <c r="F830" s="220"/>
    </row>
    <row r="831" spans="5:6" ht="12.75">
      <c r="E831" s="237"/>
      <c r="F831" s="220"/>
    </row>
    <row r="832" spans="5:6" ht="12.75">
      <c r="E832" s="237"/>
      <c r="F832" s="220"/>
    </row>
    <row r="833" spans="5:6" ht="12.75">
      <c r="E833" s="237"/>
      <c r="F833" s="220"/>
    </row>
    <row r="834" spans="5:6" ht="12.75">
      <c r="E834" s="237"/>
      <c r="F834" s="220"/>
    </row>
    <row r="835" spans="5:6" ht="12.75">
      <c r="E835" s="237"/>
      <c r="F835" s="220"/>
    </row>
    <row r="836" spans="5:6" ht="12.75">
      <c r="E836" s="237"/>
      <c r="F836" s="220"/>
    </row>
    <row r="837" spans="5:6" ht="12.75">
      <c r="E837" s="237"/>
      <c r="F837" s="220"/>
    </row>
    <row r="838" spans="5:6" ht="12.75">
      <c r="E838" s="237"/>
      <c r="F838" s="220"/>
    </row>
    <row r="839" spans="5:6" ht="12.75">
      <c r="E839" s="237"/>
      <c r="F839" s="220"/>
    </row>
    <row r="840" spans="5:6" ht="12.75">
      <c r="E840" s="237"/>
      <c r="F840" s="220"/>
    </row>
    <row r="841" spans="5:6" ht="12.75">
      <c r="E841" s="237"/>
      <c r="F841" s="220"/>
    </row>
    <row r="842" spans="5:6" ht="12.75">
      <c r="E842" s="237"/>
      <c r="F842" s="220"/>
    </row>
    <row r="843" spans="5:6" ht="12.75">
      <c r="E843" s="237"/>
      <c r="F843" s="220"/>
    </row>
    <row r="844" spans="5:6" ht="12.75">
      <c r="E844" s="237"/>
      <c r="F844" s="220"/>
    </row>
    <row r="845" spans="5:6" ht="12.75">
      <c r="E845" s="237"/>
      <c r="F845" s="220"/>
    </row>
    <row r="846" spans="5:6" ht="12.75">
      <c r="E846" s="237"/>
      <c r="F846" s="220"/>
    </row>
    <row r="847" spans="5:6" ht="12.75">
      <c r="E847" s="237"/>
      <c r="F847" s="220"/>
    </row>
    <row r="848" spans="5:6" ht="12.75">
      <c r="E848" s="237"/>
      <c r="F848" s="220"/>
    </row>
    <row r="849" spans="5:6" ht="12.75">
      <c r="E849" s="237"/>
      <c r="F849" s="220"/>
    </row>
    <row r="850" spans="5:6" ht="12.75">
      <c r="E850" s="237"/>
      <c r="F850" s="220"/>
    </row>
    <row r="851" spans="5:6" ht="12.75">
      <c r="E851" s="237"/>
      <c r="F851" s="220"/>
    </row>
    <row r="852" spans="5:6" ht="12.75">
      <c r="E852" s="237"/>
      <c r="F852" s="220"/>
    </row>
    <row r="853" spans="5:6" ht="12.75">
      <c r="E853" s="237"/>
      <c r="F853" s="220"/>
    </row>
    <row r="854" spans="5:6" ht="12.75">
      <c r="E854" s="237"/>
      <c r="F854" s="220"/>
    </row>
    <row r="855" spans="5:6" ht="12.75">
      <c r="E855" s="237"/>
      <c r="F855" s="220"/>
    </row>
    <row r="856" spans="5:6" ht="12.75">
      <c r="E856" s="237"/>
      <c r="F856" s="220"/>
    </row>
    <row r="857" spans="5:6" ht="12.75">
      <c r="E857" s="237"/>
      <c r="F857" s="220"/>
    </row>
    <row r="858" spans="5:6" ht="12.75">
      <c r="E858" s="237"/>
      <c r="F858" s="220"/>
    </row>
    <row r="859" spans="5:6" ht="12.75">
      <c r="E859" s="237"/>
      <c r="F859" s="220"/>
    </row>
    <row r="860" spans="5:6" ht="12.75">
      <c r="E860" s="237"/>
      <c r="F860" s="220"/>
    </row>
    <row r="861" spans="5:6" ht="12.75">
      <c r="E861" s="237"/>
      <c r="F861" s="220"/>
    </row>
    <row r="862" spans="5:6" ht="12.75">
      <c r="E862" s="237"/>
      <c r="F862" s="220"/>
    </row>
    <row r="863" spans="5:6" ht="12.75">
      <c r="E863" s="237"/>
      <c r="F863" s="220"/>
    </row>
    <row r="864" spans="5:6" ht="12.75">
      <c r="E864" s="237"/>
      <c r="F864" s="220"/>
    </row>
    <row r="865" spans="5:6" ht="12.75">
      <c r="E865" s="237"/>
      <c r="F865" s="220"/>
    </row>
    <row r="866" spans="5:6" ht="12.75">
      <c r="E866" s="237"/>
      <c r="F866" s="220"/>
    </row>
    <row r="867" spans="5:6" ht="12.75">
      <c r="E867" s="237"/>
      <c r="F867" s="220"/>
    </row>
    <row r="868" spans="5:6" ht="12.75">
      <c r="E868" s="237"/>
      <c r="F868" s="220"/>
    </row>
    <row r="869" spans="5:6" ht="12.75">
      <c r="E869" s="237"/>
      <c r="F869" s="220"/>
    </row>
    <row r="870" spans="5:6" ht="12.75">
      <c r="E870" s="237"/>
      <c r="F870" s="220"/>
    </row>
    <row r="871" spans="5:6" ht="12.75">
      <c r="E871" s="237"/>
      <c r="F871" s="220"/>
    </row>
    <row r="872" spans="5:6" ht="12.75">
      <c r="E872" s="237"/>
      <c r="F872" s="220"/>
    </row>
    <row r="873" spans="5:6" ht="12.75">
      <c r="E873" s="237"/>
      <c r="F873" s="220"/>
    </row>
    <row r="874" spans="5:6" ht="12.75">
      <c r="E874" s="237"/>
      <c r="F874" s="220"/>
    </row>
    <row r="875" spans="5:6" ht="12.75">
      <c r="E875" s="237"/>
      <c r="F875" s="220"/>
    </row>
    <row r="876" spans="5:6" ht="12.75">
      <c r="E876" s="237"/>
      <c r="F876" s="220"/>
    </row>
    <row r="877" spans="5:6" ht="12.75">
      <c r="E877" s="237"/>
      <c r="F877" s="220"/>
    </row>
    <row r="878" spans="5:6" ht="12.75">
      <c r="E878" s="237"/>
      <c r="F878" s="220"/>
    </row>
    <row r="879" spans="5:6" ht="12.75">
      <c r="E879" s="237"/>
      <c r="F879" s="220"/>
    </row>
    <row r="880" spans="5:6" ht="12.75">
      <c r="E880" s="237"/>
      <c r="F880" s="220"/>
    </row>
    <row r="881" spans="5:6" ht="12.75">
      <c r="E881" s="237"/>
      <c r="F881" s="220"/>
    </row>
    <row r="882" spans="5:6" ht="12.75">
      <c r="E882" s="237"/>
      <c r="F882" s="220"/>
    </row>
    <row r="883" spans="5:6" ht="12.75">
      <c r="E883" s="237"/>
      <c r="F883" s="220"/>
    </row>
    <row r="884" spans="5:6" ht="12.75">
      <c r="E884" s="237"/>
      <c r="F884" s="220"/>
    </row>
    <row r="885" spans="5:6" ht="12.75">
      <c r="E885" s="237"/>
      <c r="F885" s="220"/>
    </row>
    <row r="886" spans="5:6" ht="12.75">
      <c r="E886" s="237"/>
      <c r="F886" s="220"/>
    </row>
    <row r="887" spans="5:6" ht="12.75">
      <c r="E887" s="237"/>
      <c r="F887" s="220"/>
    </row>
    <row r="888" spans="5:6" ht="12.75">
      <c r="E888" s="237"/>
      <c r="F888" s="220"/>
    </row>
    <row r="889" spans="5:6" ht="12.75">
      <c r="E889" s="237"/>
      <c r="F889" s="220"/>
    </row>
    <row r="890" spans="5:6" ht="12.75">
      <c r="E890" s="237"/>
      <c r="F890" s="220"/>
    </row>
    <row r="891" spans="5:6" ht="12.75">
      <c r="E891" s="237"/>
      <c r="F891" s="220"/>
    </row>
    <row r="892" spans="5:6" ht="12.75">
      <c r="E892" s="237"/>
      <c r="F892" s="220"/>
    </row>
    <row r="893" spans="5:6" ht="12.75">
      <c r="E893" s="237"/>
      <c r="F893" s="220"/>
    </row>
    <row r="894" spans="5:6" ht="12.75">
      <c r="E894" s="237"/>
      <c r="F894" s="220"/>
    </row>
    <row r="895" spans="5:6" ht="12.75">
      <c r="E895" s="237"/>
      <c r="F895" s="220"/>
    </row>
    <row r="896" spans="5:6" ht="12.75">
      <c r="E896" s="237"/>
      <c r="F896" s="220"/>
    </row>
    <row r="897" spans="5:6" ht="12.75">
      <c r="E897" s="237"/>
      <c r="F897" s="220"/>
    </row>
    <row r="898" spans="5:6" ht="12.75">
      <c r="E898" s="237"/>
      <c r="F898" s="220"/>
    </row>
    <row r="899" spans="5:6" ht="12.75">
      <c r="E899" s="237"/>
      <c r="F899" s="220"/>
    </row>
    <row r="900" spans="5:6" ht="12.75">
      <c r="E900" s="237"/>
      <c r="F900" s="220"/>
    </row>
    <row r="901" spans="5:6" ht="12.75">
      <c r="E901" s="237"/>
      <c r="F901" s="220"/>
    </row>
    <row r="902" spans="5:6" ht="12.75">
      <c r="E902" s="237"/>
      <c r="F902" s="220"/>
    </row>
    <row r="903" spans="5:6" ht="12.75">
      <c r="E903" s="237"/>
      <c r="F903" s="220"/>
    </row>
    <row r="904" spans="5:6" ht="12.75">
      <c r="E904" s="237"/>
      <c r="F904" s="220"/>
    </row>
    <row r="905" spans="5:6" ht="12.75">
      <c r="E905" s="237"/>
      <c r="F905" s="220"/>
    </row>
    <row r="906" spans="5:6" ht="12.75">
      <c r="E906" s="237"/>
      <c r="F906" s="220"/>
    </row>
    <row r="907" spans="5:6" ht="12.75">
      <c r="E907" s="237"/>
      <c r="F907" s="220"/>
    </row>
    <row r="908" spans="5:6" ht="12.75">
      <c r="E908" s="237"/>
      <c r="F908" s="220"/>
    </row>
    <row r="909" spans="5:6" ht="12.75">
      <c r="E909" s="237"/>
      <c r="F909" s="220"/>
    </row>
    <row r="910" spans="5:6" ht="12.75">
      <c r="E910" s="237"/>
      <c r="F910" s="220"/>
    </row>
    <row r="911" spans="5:6" ht="12.75">
      <c r="E911" s="237"/>
      <c r="F911" s="220"/>
    </row>
    <row r="912" spans="5:6" ht="12.75">
      <c r="E912" s="237"/>
      <c r="F912" s="220"/>
    </row>
    <row r="913" spans="5:6" ht="12.75">
      <c r="E913" s="237"/>
      <c r="F913" s="220"/>
    </row>
    <row r="914" spans="5:6" ht="12.75">
      <c r="E914" s="237"/>
      <c r="F914" s="220"/>
    </row>
    <row r="915" spans="5:6" ht="12.75">
      <c r="E915" s="237"/>
      <c r="F915" s="220"/>
    </row>
    <row r="916" spans="5:6" ht="12.75">
      <c r="E916" s="237"/>
      <c r="F916" s="220"/>
    </row>
    <row r="917" spans="5:6" ht="12.75">
      <c r="E917" s="237"/>
      <c r="F917" s="220"/>
    </row>
    <row r="918" spans="5:6" ht="12.75">
      <c r="E918" s="237"/>
      <c r="F918" s="220"/>
    </row>
    <row r="919" spans="5:6" ht="12.75">
      <c r="E919" s="237"/>
      <c r="F919" s="220"/>
    </row>
    <row r="920" spans="5:6" ht="12.75">
      <c r="E920" s="237"/>
      <c r="F920" s="220"/>
    </row>
    <row r="921" spans="5:6" ht="12.75">
      <c r="E921" s="237"/>
      <c r="F921" s="220"/>
    </row>
    <row r="922" spans="5:6" ht="12.75">
      <c r="E922" s="237"/>
      <c r="F922" s="220"/>
    </row>
    <row r="923" spans="5:6" ht="12.75">
      <c r="E923" s="237"/>
      <c r="F923" s="220"/>
    </row>
    <row r="924" spans="5:6" ht="12.75">
      <c r="E924" s="237"/>
      <c r="F924" s="220"/>
    </row>
    <row r="925" spans="5:6" ht="12.75">
      <c r="E925" s="237"/>
      <c r="F925" s="220"/>
    </row>
    <row r="926" spans="5:6" ht="12.75">
      <c r="E926" s="237"/>
      <c r="F926" s="220"/>
    </row>
    <row r="927" spans="5:6" ht="12.75">
      <c r="E927" s="237"/>
      <c r="F927" s="220"/>
    </row>
    <row r="928" spans="5:6" ht="12.75">
      <c r="E928" s="237"/>
      <c r="F928" s="220"/>
    </row>
    <row r="929" spans="5:6" ht="12.75">
      <c r="E929" s="237"/>
      <c r="F929" s="220"/>
    </row>
    <row r="930" spans="5:6" ht="12.75">
      <c r="E930" s="237"/>
      <c r="F930" s="220"/>
    </row>
    <row r="931" spans="5:6" ht="12.75">
      <c r="E931" s="237"/>
      <c r="F931" s="220"/>
    </row>
    <row r="932" spans="5:6" ht="12.75">
      <c r="E932" s="237"/>
      <c r="F932" s="220"/>
    </row>
    <row r="933" spans="5:6" ht="12.75">
      <c r="E933" s="237"/>
      <c r="F933" s="220"/>
    </row>
    <row r="934" spans="5:6" ht="12.75">
      <c r="E934" s="237"/>
      <c r="F934" s="220"/>
    </row>
    <row r="935" spans="5:6" ht="12.75">
      <c r="E935" s="237"/>
      <c r="F935" s="220"/>
    </row>
    <row r="936" spans="5:6" ht="12.75">
      <c r="E936" s="237"/>
      <c r="F936" s="220"/>
    </row>
    <row r="937" spans="5:6" ht="12.75">
      <c r="E937" s="237"/>
      <c r="F937" s="220"/>
    </row>
    <row r="938" spans="5:6" ht="12.75">
      <c r="E938" s="237"/>
      <c r="F938" s="220"/>
    </row>
    <row r="939" spans="5:6" ht="12.75">
      <c r="E939" s="237"/>
      <c r="F939" s="220"/>
    </row>
    <row r="940" spans="5:6" ht="12.75">
      <c r="E940" s="237"/>
      <c r="F940" s="220"/>
    </row>
    <row r="941" spans="5:6" ht="12.75">
      <c r="E941" s="237"/>
      <c r="F941" s="220"/>
    </row>
    <row r="942" spans="5:6" ht="12.75">
      <c r="E942" s="237"/>
      <c r="F942" s="220"/>
    </row>
    <row r="943" spans="5:6" ht="12.75">
      <c r="E943" s="237"/>
      <c r="F943" s="220"/>
    </row>
    <row r="944" spans="5:6" ht="12.75">
      <c r="E944" s="237"/>
      <c r="F944" s="220"/>
    </row>
    <row r="945" spans="5:6" ht="12.75">
      <c r="E945" s="237"/>
      <c r="F945" s="220"/>
    </row>
    <row r="946" spans="5:6" ht="12.75">
      <c r="E946" s="237"/>
      <c r="F946" s="220"/>
    </row>
    <row r="947" spans="5:6" ht="12.75">
      <c r="E947" s="237"/>
      <c r="F947" s="220"/>
    </row>
    <row r="948" spans="5:6" ht="12.75">
      <c r="E948" s="237"/>
      <c r="F948" s="220"/>
    </row>
    <row r="949" spans="5:6" ht="12.75">
      <c r="E949" s="237"/>
      <c r="F949" s="220"/>
    </row>
    <row r="950" spans="5:6" ht="12.75">
      <c r="E950" s="237"/>
      <c r="F950" s="220"/>
    </row>
    <row r="951" spans="5:6" ht="12.75">
      <c r="E951" s="237"/>
      <c r="F951" s="220"/>
    </row>
    <row r="952" spans="5:6" ht="12.75">
      <c r="E952" s="237"/>
      <c r="F952" s="220"/>
    </row>
    <row r="953" spans="5:6" ht="12.75">
      <c r="E953" s="237"/>
      <c r="F953" s="220"/>
    </row>
    <row r="954" spans="5:6" ht="12.75">
      <c r="E954" s="237"/>
      <c r="F954" s="220"/>
    </row>
    <row r="955" spans="5:6" ht="12.75">
      <c r="E955" s="237"/>
      <c r="F955" s="220"/>
    </row>
    <row r="956" spans="5:6" ht="12.75">
      <c r="E956" s="237"/>
      <c r="F956" s="220"/>
    </row>
    <row r="957" spans="5:6" ht="12.75">
      <c r="E957" s="237"/>
      <c r="F957" s="220"/>
    </row>
    <row r="958" spans="5:6" ht="12.75">
      <c r="E958" s="237"/>
      <c r="F958" s="220"/>
    </row>
    <row r="959" spans="5:6" ht="12.75">
      <c r="E959" s="237"/>
      <c r="F959" s="220"/>
    </row>
    <row r="960" spans="5:6" ht="12.75">
      <c r="E960" s="237"/>
      <c r="F960" s="220"/>
    </row>
    <row r="961" spans="5:6" ht="12.75">
      <c r="E961" s="237"/>
      <c r="F961" s="220"/>
    </row>
    <row r="962" spans="5:6" ht="12.75">
      <c r="E962" s="237"/>
      <c r="F962" s="220"/>
    </row>
    <row r="963" spans="5:6" ht="12.75">
      <c r="E963" s="237"/>
      <c r="F963" s="220"/>
    </row>
    <row r="964" spans="5:6" ht="12.75">
      <c r="E964" s="237"/>
      <c r="F964" s="220"/>
    </row>
    <row r="965" spans="5:6" ht="12.75">
      <c r="E965" s="237"/>
      <c r="F965" s="220"/>
    </row>
    <row r="966" spans="5:6" ht="12.75">
      <c r="E966" s="237"/>
      <c r="F966" s="220"/>
    </row>
    <row r="967" spans="5:6" ht="12.75">
      <c r="E967" s="237"/>
      <c r="F967" s="220"/>
    </row>
    <row r="968" spans="5:6" ht="12.75">
      <c r="E968" s="237"/>
      <c r="F968" s="220"/>
    </row>
    <row r="969" spans="5:6" ht="12.75">
      <c r="E969" s="237"/>
      <c r="F969" s="220"/>
    </row>
    <row r="970" spans="5:6" ht="12.75">
      <c r="E970" s="237"/>
      <c r="F970" s="220"/>
    </row>
    <row r="971" spans="5:6" ht="12.75">
      <c r="E971" s="237"/>
      <c r="F971" s="220"/>
    </row>
    <row r="972" spans="5:6" ht="12.75">
      <c r="E972" s="237"/>
      <c r="F972" s="220"/>
    </row>
    <row r="973" spans="5:6" ht="12.75">
      <c r="E973" s="237"/>
      <c r="F973" s="220"/>
    </row>
    <row r="974" spans="5:6" ht="12.75">
      <c r="E974" s="237"/>
      <c r="F974" s="220"/>
    </row>
    <row r="975" spans="5:6" ht="12.75">
      <c r="E975" s="237"/>
      <c r="F975" s="220"/>
    </row>
    <row r="976" spans="5:6" ht="12.75">
      <c r="E976" s="237"/>
      <c r="F976" s="220"/>
    </row>
    <row r="977" spans="5:6" ht="12.75">
      <c r="E977" s="237"/>
      <c r="F977" s="220"/>
    </row>
    <row r="978" spans="5:6" ht="12.75">
      <c r="E978" s="237"/>
      <c r="F978" s="220"/>
    </row>
    <row r="979" spans="5:6" ht="12.75">
      <c r="E979" s="237"/>
      <c r="F979" s="220"/>
    </row>
    <row r="980" spans="5:6" ht="12.75">
      <c r="E980" s="237"/>
      <c r="F980" s="220"/>
    </row>
    <row r="981" spans="5:6" ht="12.75">
      <c r="E981" s="237"/>
      <c r="F981" s="220"/>
    </row>
    <row r="982" spans="5:6" ht="12.75">
      <c r="E982" s="237"/>
      <c r="F982" s="220"/>
    </row>
    <row r="983" spans="5:6" ht="12.75">
      <c r="E983" s="237"/>
      <c r="F983" s="220"/>
    </row>
    <row r="984" spans="5:6" ht="12.75">
      <c r="E984" s="237"/>
      <c r="F984" s="220"/>
    </row>
    <row r="985" spans="5:6" ht="12.75">
      <c r="E985" s="237"/>
      <c r="F985" s="220"/>
    </row>
    <row r="986" spans="5:6" ht="12.75">
      <c r="E986" s="237"/>
      <c r="F986" s="220"/>
    </row>
    <row r="987" spans="5:6" ht="12.75">
      <c r="E987" s="237"/>
      <c r="F987" s="220"/>
    </row>
    <row r="988" spans="5:6" ht="12.75">
      <c r="E988" s="237"/>
      <c r="F988" s="220"/>
    </row>
    <row r="989" spans="5:6" ht="12.75">
      <c r="E989" s="237"/>
      <c r="F989" s="220"/>
    </row>
    <row r="990" spans="5:6" ht="12.75">
      <c r="E990" s="237"/>
      <c r="F990" s="220"/>
    </row>
    <row r="991" spans="5:6" ht="12.75">
      <c r="E991" s="237"/>
      <c r="F991" s="220"/>
    </row>
    <row r="992" spans="5:6" ht="12.75">
      <c r="E992" s="237"/>
      <c r="F992" s="220"/>
    </row>
    <row r="993" spans="5:6" ht="12.75">
      <c r="E993" s="237"/>
      <c r="F993" s="220"/>
    </row>
    <row r="994" spans="5:6" ht="12.75">
      <c r="E994" s="237"/>
      <c r="F994" s="220"/>
    </row>
    <row r="995" spans="5:6" ht="12.75">
      <c r="E995" s="237"/>
      <c r="F995" s="220"/>
    </row>
    <row r="996" spans="5:6" ht="12.75">
      <c r="E996" s="237"/>
      <c r="F996" s="220"/>
    </row>
    <row r="997" spans="5:6" ht="12.75">
      <c r="E997" s="237"/>
      <c r="F997" s="220"/>
    </row>
    <row r="998" spans="5:6" ht="12.75">
      <c r="E998" s="237"/>
      <c r="F998" s="220"/>
    </row>
    <row r="999" spans="5:6" ht="12.75">
      <c r="E999" s="237"/>
      <c r="F999" s="220"/>
    </row>
    <row r="1000" spans="5:6" ht="12.75">
      <c r="E1000" s="237"/>
      <c r="F1000" s="220"/>
    </row>
    <row r="1001" spans="5:6" ht="12.75">
      <c r="E1001" s="237"/>
      <c r="F1001" s="220"/>
    </row>
    <row r="1002" spans="5:6" ht="12.75">
      <c r="E1002" s="237"/>
      <c r="F1002" s="220"/>
    </row>
    <row r="1003" spans="5:6" ht="12.75">
      <c r="E1003" s="237"/>
      <c r="F1003" s="220"/>
    </row>
    <row r="1004" spans="5:6" ht="12.75">
      <c r="E1004" s="237"/>
      <c r="F1004" s="220"/>
    </row>
    <row r="1005" spans="5:6" ht="12.75">
      <c r="E1005" s="237"/>
      <c r="F1005" s="220"/>
    </row>
    <row r="1006" spans="5:6" ht="12.75">
      <c r="E1006" s="237"/>
      <c r="F1006" s="220"/>
    </row>
    <row r="1007" spans="5:6" ht="12.75">
      <c r="E1007" s="237"/>
      <c r="F1007" s="220"/>
    </row>
    <row r="1008" spans="5:6" ht="12.75">
      <c r="E1008" s="237"/>
      <c r="F1008" s="220"/>
    </row>
    <row r="1009" spans="5:6" ht="12.75">
      <c r="E1009" s="237"/>
      <c r="F1009" s="220"/>
    </row>
    <row r="1010" spans="5:6" ht="12.75">
      <c r="E1010" s="237"/>
      <c r="F1010" s="220"/>
    </row>
    <row r="1011" spans="5:6" ht="12.75">
      <c r="E1011" s="237"/>
      <c r="F1011" s="220"/>
    </row>
    <row r="1012" spans="5:6" ht="12.75">
      <c r="E1012" s="237"/>
      <c r="F1012" s="220"/>
    </row>
    <row r="1013" spans="5:6" ht="12.75">
      <c r="E1013" s="237"/>
      <c r="F1013" s="220"/>
    </row>
    <row r="1014" spans="5:6" ht="12.75">
      <c r="E1014" s="237"/>
      <c r="F1014" s="220"/>
    </row>
    <row r="1015" spans="5:6" ht="12.75">
      <c r="E1015" s="237"/>
      <c r="F1015" s="220"/>
    </row>
    <row r="1016" spans="5:6" ht="12.75">
      <c r="E1016" s="237"/>
      <c r="F1016" s="220"/>
    </row>
    <row r="1017" spans="5:6" ht="12.75">
      <c r="E1017" s="237"/>
      <c r="F1017" s="220"/>
    </row>
    <row r="1018" spans="5:6" ht="12.75">
      <c r="E1018" s="237"/>
      <c r="F1018" s="220"/>
    </row>
    <row r="1019" spans="5:6" ht="12.75">
      <c r="E1019" s="237"/>
      <c r="F1019" s="220"/>
    </row>
    <row r="1020" spans="5:6" ht="12.75">
      <c r="E1020" s="237"/>
      <c r="F1020" s="220"/>
    </row>
    <row r="1021" spans="5:6" ht="12.75">
      <c r="E1021" s="237"/>
      <c r="F1021" s="220"/>
    </row>
    <row r="1022" spans="5:6" ht="12.75">
      <c r="E1022" s="237"/>
      <c r="F1022" s="220"/>
    </row>
    <row r="1023" spans="5:6" ht="12.75">
      <c r="E1023" s="237"/>
      <c r="F1023" s="220"/>
    </row>
    <row r="1024" spans="5:6" ht="12.75">
      <c r="E1024" s="237"/>
      <c r="F1024" s="220"/>
    </row>
    <row r="1025" spans="5:6" ht="12.75">
      <c r="E1025" s="237"/>
      <c r="F1025" s="220"/>
    </row>
    <row r="1026" spans="5:6" ht="12.75">
      <c r="E1026" s="237"/>
      <c r="F1026" s="220"/>
    </row>
    <row r="1027" spans="5:6" ht="12.75">
      <c r="E1027" s="237"/>
      <c r="F1027" s="220"/>
    </row>
    <row r="1028" spans="5:6" ht="12.75">
      <c r="E1028" s="237"/>
      <c r="F1028" s="220"/>
    </row>
    <row r="1029" spans="5:6" ht="12.75">
      <c r="E1029" s="237"/>
      <c r="F1029" s="220"/>
    </row>
    <row r="1030" spans="5:6" ht="12.75">
      <c r="E1030" s="237"/>
      <c r="F1030" s="220"/>
    </row>
    <row r="1031" spans="5:6" ht="12.75">
      <c r="E1031" s="237"/>
      <c r="F1031" s="220"/>
    </row>
    <row r="1032" spans="5:6" ht="12.75">
      <c r="E1032" s="237"/>
      <c r="F1032" s="220"/>
    </row>
    <row r="1033" spans="5:6" ht="12.75">
      <c r="E1033" s="237"/>
      <c r="F1033" s="220"/>
    </row>
    <row r="1034" spans="5:6" ht="12.75">
      <c r="E1034" s="237"/>
      <c r="F1034" s="220"/>
    </row>
    <row r="1035" spans="5:6" ht="12.75">
      <c r="E1035" s="237"/>
      <c r="F1035" s="220"/>
    </row>
    <row r="1036" spans="5:6" ht="12.75">
      <c r="E1036" s="237"/>
      <c r="F1036" s="220"/>
    </row>
    <row r="1037" spans="5:6" ht="12.75">
      <c r="E1037" s="237"/>
      <c r="F1037" s="220"/>
    </row>
    <row r="1038" spans="5:6" ht="12.75">
      <c r="E1038" s="237"/>
      <c r="F1038" s="220"/>
    </row>
    <row r="1039" spans="5:6" ht="12.75">
      <c r="E1039" s="237"/>
      <c r="F1039" s="220"/>
    </row>
    <row r="1040" spans="5:6" ht="12.75">
      <c r="E1040" s="237"/>
      <c r="F1040" s="220"/>
    </row>
    <row r="1041" spans="5:6" ht="12.75">
      <c r="E1041" s="237"/>
      <c r="F1041" s="220"/>
    </row>
    <row r="1042" spans="5:6" ht="12.75">
      <c r="E1042" s="237"/>
      <c r="F1042" s="220"/>
    </row>
    <row r="1043" spans="5:6" ht="12.75">
      <c r="E1043" s="237"/>
      <c r="F1043" s="220"/>
    </row>
    <row r="1044" spans="5:6" ht="12.75">
      <c r="E1044" s="237"/>
      <c r="F1044" s="220"/>
    </row>
    <row r="1045" spans="5:6" ht="12.75">
      <c r="E1045" s="237"/>
      <c r="F1045" s="220"/>
    </row>
    <row r="1046" spans="5:6" ht="12.75">
      <c r="E1046" s="237"/>
      <c r="F1046" s="220"/>
    </row>
    <row r="1047" spans="5:6" ht="12.75">
      <c r="E1047" s="237"/>
      <c r="F1047" s="220"/>
    </row>
    <row r="1048" spans="5:6" ht="12.75">
      <c r="E1048" s="237"/>
      <c r="F1048" s="220"/>
    </row>
    <row r="1049" spans="5:6" ht="12.75">
      <c r="E1049" s="237"/>
      <c r="F1049" s="220"/>
    </row>
    <row r="1050" spans="5:6" ht="12.75">
      <c r="E1050" s="237"/>
      <c r="F1050" s="220"/>
    </row>
    <row r="1051" spans="5:6" ht="12.75">
      <c r="E1051" s="237"/>
      <c r="F1051" s="220"/>
    </row>
    <row r="1052" spans="5:6" ht="12.75">
      <c r="E1052" s="237"/>
      <c r="F1052" s="220"/>
    </row>
    <row r="1053" spans="5:6" ht="12.75">
      <c r="E1053" s="237"/>
      <c r="F1053" s="220"/>
    </row>
    <row r="1054" spans="5:6" ht="12.75">
      <c r="E1054" s="237"/>
      <c r="F1054" s="220"/>
    </row>
    <row r="1055" spans="5:6" ht="12.75">
      <c r="E1055" s="237"/>
      <c r="F1055" s="220"/>
    </row>
    <row r="1056" spans="5:6" ht="12.75">
      <c r="E1056" s="237"/>
      <c r="F1056" s="220"/>
    </row>
    <row r="1057" spans="5:6" ht="12.75">
      <c r="E1057" s="237"/>
      <c r="F1057" s="220"/>
    </row>
    <row r="1058" spans="5:6" ht="12.75">
      <c r="E1058" s="237"/>
      <c r="F1058" s="220"/>
    </row>
    <row r="1059" spans="5:6" ht="12.75">
      <c r="E1059" s="237"/>
      <c r="F1059" s="220"/>
    </row>
    <row r="1060" spans="5:6" ht="12.75">
      <c r="E1060" s="237"/>
      <c r="F1060" s="220"/>
    </row>
    <row r="1061" spans="5:6" ht="12.75">
      <c r="E1061" s="237"/>
      <c r="F1061" s="220"/>
    </row>
    <row r="1062" spans="5:6" ht="12.75">
      <c r="E1062" s="237"/>
      <c r="F1062" s="220"/>
    </row>
    <row r="1063" spans="5:6" ht="12.75">
      <c r="E1063" s="237"/>
      <c r="F1063" s="220"/>
    </row>
    <row r="1064" spans="5:6" ht="12.75">
      <c r="E1064" s="237"/>
      <c r="F1064" s="220"/>
    </row>
    <row r="1065" spans="5:6" ht="12.75">
      <c r="E1065" s="237"/>
      <c r="F1065" s="220"/>
    </row>
    <row r="1066" spans="5:6" ht="12.75">
      <c r="E1066" s="237"/>
      <c r="F1066" s="220"/>
    </row>
    <row r="1067" spans="5:6" ht="12.75">
      <c r="E1067" s="237"/>
      <c r="F1067" s="220"/>
    </row>
    <row r="1068" spans="5:6" ht="12.75">
      <c r="E1068" s="237"/>
      <c r="F1068" s="220"/>
    </row>
    <row r="1069" spans="5:6" ht="12.75">
      <c r="E1069" s="237"/>
      <c r="F1069" s="220"/>
    </row>
    <row r="1070" spans="5:6" ht="12.75">
      <c r="E1070" s="237"/>
      <c r="F1070" s="220"/>
    </row>
    <row r="1071" spans="5:6" ht="12.75">
      <c r="E1071" s="237"/>
      <c r="F1071" s="220"/>
    </row>
    <row r="1072" spans="5:6" ht="12.75">
      <c r="E1072" s="237"/>
      <c r="F1072" s="220"/>
    </row>
    <row r="1073" spans="5:6" ht="12.75">
      <c r="E1073" s="237"/>
      <c r="F1073" s="220"/>
    </row>
    <row r="1074" spans="5:6" ht="12.75">
      <c r="E1074" s="237"/>
      <c r="F1074" s="220"/>
    </row>
    <row r="1075" spans="5:6" ht="12.75">
      <c r="E1075" s="237"/>
      <c r="F1075" s="220"/>
    </row>
    <row r="1076" spans="5:6" ht="12.75">
      <c r="E1076" s="237"/>
      <c r="F1076" s="220"/>
    </row>
    <row r="1077" spans="5:6" ht="12.75">
      <c r="E1077" s="237"/>
      <c r="F1077" s="220"/>
    </row>
    <row r="1078" spans="5:6" ht="12.75">
      <c r="E1078" s="237"/>
      <c r="F1078" s="220"/>
    </row>
    <row r="1079" spans="5:6" ht="12.75">
      <c r="E1079" s="237"/>
      <c r="F1079" s="220"/>
    </row>
    <row r="1080" spans="5:6" ht="12.75">
      <c r="E1080" s="237"/>
      <c r="F1080" s="220"/>
    </row>
    <row r="1081" spans="5:6" ht="12.75">
      <c r="E1081" s="237"/>
      <c r="F1081" s="220"/>
    </row>
    <row r="1082" spans="5:6" ht="12.75">
      <c r="E1082" s="237"/>
      <c r="F1082" s="220"/>
    </row>
    <row r="1083" spans="5:6" ht="12.75">
      <c r="E1083" s="237"/>
      <c r="F1083" s="220"/>
    </row>
    <row r="1084" spans="5:6" ht="12.75">
      <c r="E1084" s="237"/>
      <c r="F1084" s="220"/>
    </row>
    <row r="1085" spans="5:6" ht="12.75">
      <c r="E1085" s="237"/>
      <c r="F1085" s="220"/>
    </row>
    <row r="1086" spans="5:6" ht="12.75">
      <c r="E1086" s="237"/>
      <c r="F1086" s="220"/>
    </row>
    <row r="1087" spans="5:6" ht="12.75">
      <c r="E1087" s="237"/>
      <c r="F1087" s="220"/>
    </row>
    <row r="1088" spans="5:6" ht="12.75">
      <c r="E1088" s="237"/>
      <c r="F1088" s="220"/>
    </row>
    <row r="1089" spans="5:6" ht="12.75">
      <c r="E1089" s="237"/>
      <c r="F1089" s="220"/>
    </row>
    <row r="1090" spans="5:6" ht="12.75">
      <c r="E1090" s="237"/>
      <c r="F1090" s="220"/>
    </row>
    <row r="1091" spans="5:6" ht="12.75">
      <c r="E1091" s="237"/>
      <c r="F1091" s="220"/>
    </row>
    <row r="1092" spans="5:6" ht="12.75">
      <c r="E1092" s="237"/>
      <c r="F1092" s="220"/>
    </row>
    <row r="1093" spans="5:6" ht="12.75">
      <c r="E1093" s="237"/>
      <c r="F1093" s="220"/>
    </row>
    <row r="1094" spans="5:6" ht="12.75">
      <c r="E1094" s="237"/>
      <c r="F1094" s="220"/>
    </row>
    <row r="1095" spans="5:6" ht="12.75">
      <c r="E1095" s="237"/>
      <c r="F1095" s="220"/>
    </row>
    <row r="1096" spans="5:6" ht="12.75">
      <c r="E1096" s="237"/>
      <c r="F1096" s="220"/>
    </row>
    <row r="1097" spans="5:6" ht="12.75">
      <c r="E1097" s="237"/>
      <c r="F1097" s="220"/>
    </row>
    <row r="1098" spans="5:6" ht="12.75">
      <c r="E1098" s="237"/>
      <c r="F1098" s="220"/>
    </row>
    <row r="1099" spans="5:6" ht="12.75">
      <c r="E1099" s="237"/>
      <c r="F1099" s="220"/>
    </row>
    <row r="1100" spans="5:6" ht="12.75">
      <c r="E1100" s="237"/>
      <c r="F1100" s="220"/>
    </row>
    <row r="1101" spans="5:6" ht="12.75">
      <c r="E1101" s="237"/>
      <c r="F1101" s="220"/>
    </row>
    <row r="1102" spans="5:6" ht="12.75">
      <c r="E1102" s="237"/>
      <c r="F1102" s="220"/>
    </row>
    <row r="1103" spans="5:6" ht="12.75">
      <c r="E1103" s="237"/>
      <c r="F1103" s="220"/>
    </row>
    <row r="1104" spans="5:6" ht="12.75">
      <c r="E1104" s="237"/>
      <c r="F1104" s="220"/>
    </row>
    <row r="1105" spans="5:6" ht="12.75">
      <c r="E1105" s="237"/>
      <c r="F1105" s="220"/>
    </row>
    <row r="1106" spans="5:6" ht="12.75">
      <c r="E1106" s="237"/>
      <c r="F1106" s="220"/>
    </row>
    <row r="1107" spans="5:6" ht="12.75">
      <c r="E1107" s="237"/>
      <c r="F1107" s="220"/>
    </row>
    <row r="1108" spans="5:6" ht="12.75">
      <c r="E1108" s="237"/>
      <c r="F1108" s="220"/>
    </row>
    <row r="1109" spans="5:6" ht="12.75">
      <c r="E1109" s="237"/>
      <c r="F1109" s="220"/>
    </row>
    <row r="1110" spans="5:6" ht="12.75">
      <c r="E1110" s="237"/>
      <c r="F1110" s="220"/>
    </row>
    <row r="1111" spans="5:6" ht="12.75">
      <c r="E1111" s="237"/>
      <c r="F1111" s="220"/>
    </row>
    <row r="1112" spans="5:6" ht="12.75">
      <c r="E1112" s="237"/>
      <c r="F1112" s="220"/>
    </row>
    <row r="1113" spans="5:6" ht="12.75">
      <c r="E1113" s="237"/>
      <c r="F1113" s="220"/>
    </row>
    <row r="1114" spans="5:6" ht="12.75">
      <c r="E1114" s="237"/>
      <c r="F1114" s="220"/>
    </row>
    <row r="1115" spans="5:6" ht="12.75">
      <c r="E1115" s="237"/>
      <c r="F1115" s="220"/>
    </row>
    <row r="1116" spans="5:6" ht="12.75">
      <c r="E1116" s="237"/>
      <c r="F1116" s="220"/>
    </row>
    <row r="1117" spans="5:6" ht="12.75">
      <c r="E1117" s="237"/>
      <c r="F1117" s="220"/>
    </row>
    <row r="1118" spans="5:6" ht="12.75">
      <c r="E1118" s="237"/>
      <c r="F1118" s="220"/>
    </row>
    <row r="1119" spans="5:6" ht="12.75">
      <c r="E1119" s="237"/>
      <c r="F1119" s="220"/>
    </row>
    <row r="1120" spans="5:6" ht="12.75">
      <c r="E1120" s="237"/>
      <c r="F1120" s="220"/>
    </row>
    <row r="1121" spans="5:6" ht="12.75">
      <c r="E1121" s="237"/>
      <c r="F1121" s="220"/>
    </row>
    <row r="1122" spans="5:6" ht="12.75">
      <c r="E1122" s="237"/>
      <c r="F1122" s="220"/>
    </row>
    <row r="1123" spans="5:6" ht="12.75">
      <c r="E1123" s="237"/>
      <c r="F1123" s="220"/>
    </row>
    <row r="1124" spans="5:6" ht="12.75">
      <c r="E1124" s="237"/>
      <c r="F1124" s="220"/>
    </row>
    <row r="1125" spans="5:6" ht="12.75">
      <c r="E1125" s="237"/>
      <c r="F1125" s="220"/>
    </row>
    <row r="1126" spans="5:6" ht="12.75">
      <c r="E1126" s="237"/>
      <c r="F1126" s="220"/>
    </row>
    <row r="1127" spans="5:6" ht="12.75">
      <c r="E1127" s="237"/>
      <c r="F1127" s="220"/>
    </row>
    <row r="1128" spans="5:6" ht="12.75">
      <c r="E1128" s="237"/>
      <c r="F1128" s="220"/>
    </row>
    <row r="1129" spans="5:6" ht="12.75">
      <c r="E1129" s="237"/>
      <c r="F1129" s="220"/>
    </row>
    <row r="1130" spans="5:6" ht="12.75">
      <c r="E1130" s="237"/>
      <c r="F1130" s="220"/>
    </row>
    <row r="1131" spans="5:6" ht="12.75">
      <c r="E1131" s="237"/>
      <c r="F1131" s="220"/>
    </row>
    <row r="1132" spans="5:6" ht="12.75">
      <c r="E1132" s="237"/>
      <c r="F1132" s="220"/>
    </row>
    <row r="1133" spans="5:6" ht="12.75">
      <c r="E1133" s="237"/>
      <c r="F1133" s="220"/>
    </row>
    <row r="1134" spans="5:6" ht="12.75">
      <c r="E1134" s="237"/>
      <c r="F1134" s="220"/>
    </row>
    <row r="1135" spans="5:6" ht="12.75">
      <c r="E1135" s="237"/>
      <c r="F1135" s="220"/>
    </row>
    <row r="1136" spans="5:6" ht="12.75">
      <c r="E1136" s="237"/>
      <c r="F1136" s="220"/>
    </row>
    <row r="1137" spans="5:6" ht="12.75">
      <c r="E1137" s="237"/>
      <c r="F1137" s="220"/>
    </row>
    <row r="1138" spans="5:6" ht="12.75">
      <c r="E1138" s="237"/>
      <c r="F1138" s="220"/>
    </row>
    <row r="1139" spans="5:6" ht="12.75">
      <c r="E1139" s="237"/>
      <c r="F1139" s="220"/>
    </row>
    <row r="1140" spans="5:6" ht="12.75">
      <c r="E1140" s="237"/>
      <c r="F1140" s="220"/>
    </row>
    <row r="1141" spans="5:6" ht="12.75">
      <c r="E1141" s="237"/>
      <c r="F1141" s="220"/>
    </row>
    <row r="1142" spans="5:6" ht="12.75">
      <c r="E1142" s="237"/>
      <c r="F1142" s="220"/>
    </row>
    <row r="1143" spans="5:6" ht="12.75">
      <c r="E1143" s="237"/>
      <c r="F1143" s="220"/>
    </row>
    <row r="1144" spans="5:6" ht="12.75">
      <c r="E1144" s="237"/>
      <c r="F1144" s="220"/>
    </row>
    <row r="1145" spans="5:6" ht="12.75">
      <c r="E1145" s="237"/>
      <c r="F1145" s="220"/>
    </row>
    <row r="1146" spans="5:6" ht="12.75">
      <c r="E1146" s="237"/>
      <c r="F1146" s="220"/>
    </row>
    <row r="1147" spans="5:6" ht="12.75">
      <c r="E1147" s="237"/>
      <c r="F1147" s="220"/>
    </row>
    <row r="1148" spans="5:6" ht="12.75">
      <c r="E1148" s="237"/>
      <c r="F1148" s="220"/>
    </row>
    <row r="1149" spans="5:6" ht="12.75">
      <c r="E1149" s="237"/>
      <c r="F1149" s="220"/>
    </row>
    <row r="1150" spans="5:6" ht="12.75">
      <c r="E1150" s="237"/>
      <c r="F1150" s="220"/>
    </row>
    <row r="1151" spans="5:6" ht="12.75">
      <c r="E1151" s="237"/>
      <c r="F1151" s="220"/>
    </row>
    <row r="1152" spans="5:6" ht="12.75">
      <c r="E1152" s="237"/>
      <c r="F1152" s="220"/>
    </row>
    <row r="1153" spans="5:6" ht="12.75">
      <c r="E1153" s="237"/>
      <c r="F1153" s="220"/>
    </row>
    <row r="1154" spans="5:6" ht="12.75">
      <c r="E1154" s="237"/>
      <c r="F1154" s="220"/>
    </row>
    <row r="1155" spans="5:6" ht="12.75">
      <c r="E1155" s="237"/>
      <c r="F1155" s="220"/>
    </row>
    <row r="1156" spans="5:6" ht="12.75">
      <c r="E1156" s="237"/>
      <c r="F1156" s="220"/>
    </row>
    <row r="1157" spans="5:6" ht="12.75">
      <c r="E1157" s="237"/>
      <c r="F1157" s="220"/>
    </row>
    <row r="1158" spans="5:6" ht="12.75">
      <c r="E1158" s="237"/>
      <c r="F1158" s="220"/>
    </row>
    <row r="1159" spans="5:6" ht="12.75">
      <c r="E1159" s="237"/>
      <c r="F1159" s="220"/>
    </row>
    <row r="1160" spans="5:6" ht="12.75">
      <c r="E1160" s="237"/>
      <c r="F1160" s="220"/>
    </row>
    <row r="1161" spans="5:6" ht="12.75">
      <c r="E1161" s="237"/>
      <c r="F1161" s="220"/>
    </row>
    <row r="1162" spans="5:6" ht="12.75">
      <c r="E1162" s="237"/>
      <c r="F1162" s="220"/>
    </row>
    <row r="1163" spans="5:6" ht="12.75">
      <c r="E1163" s="237"/>
      <c r="F1163" s="220"/>
    </row>
    <row r="1164" spans="5:6" ht="12.75">
      <c r="E1164" s="237"/>
      <c r="F1164" s="220"/>
    </row>
    <row r="1165" spans="5:6" ht="12.75">
      <c r="E1165" s="237"/>
      <c r="F1165" s="220"/>
    </row>
    <row r="1166" spans="5:6" ht="12.75">
      <c r="E1166" s="237"/>
      <c r="F1166" s="220"/>
    </row>
    <row r="1167" spans="5:6" ht="12.75">
      <c r="E1167" s="237"/>
      <c r="F1167" s="220"/>
    </row>
    <row r="1168" spans="5:6" ht="12.75">
      <c r="E1168" s="237"/>
      <c r="F1168" s="220"/>
    </row>
    <row r="1169" spans="5:6" ht="12.75">
      <c r="E1169" s="237"/>
      <c r="F1169" s="220"/>
    </row>
    <row r="1170" spans="5:6" ht="12.75">
      <c r="E1170" s="237"/>
      <c r="F1170" s="220"/>
    </row>
    <row r="1171" spans="5:6" ht="12.75">
      <c r="E1171" s="237"/>
      <c r="F1171" s="220"/>
    </row>
    <row r="1172" spans="5:6" ht="12.75">
      <c r="E1172" s="237"/>
      <c r="F1172" s="220"/>
    </row>
    <row r="1173" spans="5:6" ht="12.75">
      <c r="E1173" s="237"/>
      <c r="F1173" s="220"/>
    </row>
    <row r="1174" spans="5:6" ht="12.75">
      <c r="E1174" s="237"/>
      <c r="F1174" s="220"/>
    </row>
    <row r="1175" spans="5:6" ht="12.75">
      <c r="E1175" s="237"/>
      <c r="F1175" s="220"/>
    </row>
    <row r="1176" spans="5:6" ht="12.75">
      <c r="E1176" s="237"/>
      <c r="F1176" s="220"/>
    </row>
    <row r="1177" spans="5:6" ht="12.75">
      <c r="E1177" s="237"/>
      <c r="F1177" s="220"/>
    </row>
    <row r="1178" spans="5:6" ht="12.75">
      <c r="E1178" s="237"/>
      <c r="F1178" s="220"/>
    </row>
    <row r="1179" spans="5:6" ht="12.75">
      <c r="E1179" s="237"/>
      <c r="F1179" s="220"/>
    </row>
    <row r="1180" spans="5:6" ht="12.75">
      <c r="E1180" s="237"/>
      <c r="F1180" s="220"/>
    </row>
    <row r="1181" spans="5:6" ht="12.75">
      <c r="E1181" s="237"/>
      <c r="F1181" s="220"/>
    </row>
    <row r="1182" spans="5:6" ht="12.75">
      <c r="E1182" s="237"/>
      <c r="F1182" s="220"/>
    </row>
    <row r="1183" spans="5:6" ht="12.75">
      <c r="E1183" s="237"/>
      <c r="F1183" s="220"/>
    </row>
    <row r="1184" spans="5:6" ht="12.75">
      <c r="E1184" s="237"/>
      <c r="F1184" s="220"/>
    </row>
    <row r="1185" spans="5:6" ht="12.75">
      <c r="E1185" s="237"/>
      <c r="F1185" s="220"/>
    </row>
    <row r="1186" spans="5:6" ht="12.75">
      <c r="E1186" s="237"/>
      <c r="F1186" s="220"/>
    </row>
    <row r="1187" spans="5:6" ht="12.75">
      <c r="E1187" s="237"/>
      <c r="F1187" s="220"/>
    </row>
    <row r="1188" spans="5:6" ht="12.75">
      <c r="E1188" s="237"/>
      <c r="F1188" s="220"/>
    </row>
    <row r="1189" spans="5:6" ht="12.75">
      <c r="E1189" s="237"/>
      <c r="F1189" s="220"/>
    </row>
    <row r="1190" spans="5:6" ht="12.75">
      <c r="E1190" s="237"/>
      <c r="F1190" s="220"/>
    </row>
    <row r="1191" spans="5:6" ht="12.75">
      <c r="E1191" s="237"/>
      <c r="F1191" s="220"/>
    </row>
    <row r="1192" spans="5:6" ht="12.75">
      <c r="E1192" s="237"/>
      <c r="F1192" s="220"/>
    </row>
    <row r="1193" spans="5:6" ht="12.75">
      <c r="E1193" s="237"/>
      <c r="F1193" s="220"/>
    </row>
    <row r="1194" spans="5:6" ht="12.75">
      <c r="E1194" s="237"/>
      <c r="F1194" s="220"/>
    </row>
    <row r="1195" spans="5:6" ht="12.75">
      <c r="E1195" s="237"/>
      <c r="F1195" s="220"/>
    </row>
    <row r="1196" spans="5:6" ht="12.75">
      <c r="E1196" s="237"/>
      <c r="F1196" s="220"/>
    </row>
    <row r="1197" spans="5:6" ht="12.75">
      <c r="E1197" s="237"/>
      <c r="F1197" s="220"/>
    </row>
    <row r="1198" spans="5:6" ht="12.75">
      <c r="E1198" s="237"/>
      <c r="F1198" s="220"/>
    </row>
    <row r="1199" spans="5:6" ht="12.75">
      <c r="E1199" s="237"/>
      <c r="F1199" s="220"/>
    </row>
    <row r="1200" spans="5:6" ht="12.75">
      <c r="E1200" s="237"/>
      <c r="F1200" s="220"/>
    </row>
    <row r="1201" spans="5:6" ht="12.75">
      <c r="E1201" s="237"/>
      <c r="F1201" s="220"/>
    </row>
    <row r="1202" spans="5:6" ht="12.75">
      <c r="E1202" s="237"/>
      <c r="F1202" s="220"/>
    </row>
    <row r="1203" spans="5:6" ht="12.75">
      <c r="E1203" s="237"/>
      <c r="F1203" s="220"/>
    </row>
    <row r="1204" spans="5:6" ht="12.75">
      <c r="E1204" s="237"/>
      <c r="F1204" s="220"/>
    </row>
    <row r="1205" spans="5:6" ht="12.75">
      <c r="E1205" s="237"/>
      <c r="F1205" s="220"/>
    </row>
    <row r="1206" spans="5:6" ht="12.75">
      <c r="E1206" s="237"/>
      <c r="F1206" s="220"/>
    </row>
    <row r="1207" spans="5:6" ht="12.75">
      <c r="E1207" s="237"/>
      <c r="F1207" s="220"/>
    </row>
    <row r="1208" spans="5:6" ht="12.75">
      <c r="E1208" s="237"/>
      <c r="F1208" s="220"/>
    </row>
    <row r="1209" spans="5:6" ht="12.75">
      <c r="E1209" s="237"/>
      <c r="F1209" s="220"/>
    </row>
    <row r="1210" spans="5:6" ht="12.75">
      <c r="E1210" s="237"/>
      <c r="F1210" s="220"/>
    </row>
    <row r="1211" spans="5:6" ht="12.75">
      <c r="E1211" s="237"/>
      <c r="F1211" s="220"/>
    </row>
    <row r="1212" spans="5:6" ht="12.75">
      <c r="E1212" s="237"/>
      <c r="F1212" s="220"/>
    </row>
    <row r="1213" spans="5:6" ht="12.75">
      <c r="E1213" s="237"/>
      <c r="F1213" s="220"/>
    </row>
    <row r="1214" spans="5:6" ht="12.75">
      <c r="E1214" s="237"/>
      <c r="F1214" s="220"/>
    </row>
    <row r="1215" spans="5:6" ht="12.75">
      <c r="E1215" s="237"/>
      <c r="F1215" s="220"/>
    </row>
    <row r="1216" spans="5:6" ht="12.75">
      <c r="E1216" s="237"/>
      <c r="F1216" s="220"/>
    </row>
    <row r="1217" spans="5:6" ht="12.75">
      <c r="E1217" s="237"/>
      <c r="F1217" s="220"/>
    </row>
    <row r="1218" spans="5:6" ht="12.75">
      <c r="E1218" s="237"/>
      <c r="F1218" s="220"/>
    </row>
    <row r="1219" spans="5:6" ht="12.75">
      <c r="E1219" s="237"/>
      <c r="F1219" s="220"/>
    </row>
    <row r="1220" spans="5:6" ht="12.75">
      <c r="E1220" s="237"/>
      <c r="F1220" s="220"/>
    </row>
    <row r="1221" spans="5:6" ht="12.75">
      <c r="E1221" s="237"/>
      <c r="F1221" s="220"/>
    </row>
    <row r="1222" spans="5:6" ht="12.75">
      <c r="E1222" s="237"/>
      <c r="F1222" s="220"/>
    </row>
    <row r="1223" spans="5:6" ht="12.75">
      <c r="E1223" s="237"/>
      <c r="F1223" s="220"/>
    </row>
    <row r="1224" spans="5:6" ht="12.75">
      <c r="E1224" s="237"/>
      <c r="F1224" s="220"/>
    </row>
    <row r="1225" spans="5:6" ht="12.75">
      <c r="E1225" s="237"/>
      <c r="F1225" s="220"/>
    </row>
    <row r="1226" spans="5:6" ht="12.75">
      <c r="E1226" s="237"/>
      <c r="F1226" s="220"/>
    </row>
    <row r="1227" spans="5:6" ht="12.75">
      <c r="E1227" s="237"/>
      <c r="F1227" s="220"/>
    </row>
    <row r="1228" spans="5:6" ht="12.75">
      <c r="E1228" s="237"/>
      <c r="F1228" s="220"/>
    </row>
    <row r="1229" spans="5:6" ht="12.75">
      <c r="E1229" s="237"/>
      <c r="F1229" s="220"/>
    </row>
    <row r="1230" spans="5:6" ht="12.75">
      <c r="E1230" s="237"/>
      <c r="F1230" s="220"/>
    </row>
    <row r="1231" spans="5:6" ht="12.75">
      <c r="E1231" s="237"/>
      <c r="F1231" s="220"/>
    </row>
    <row r="1232" spans="5:6" ht="12.75">
      <c r="E1232" s="237"/>
      <c r="F1232" s="220"/>
    </row>
    <row r="1233" spans="5:6" ht="12.75">
      <c r="E1233" s="237"/>
      <c r="F1233" s="220"/>
    </row>
    <row r="1234" spans="5:6" ht="12.75">
      <c r="E1234" s="237"/>
      <c r="F1234" s="220"/>
    </row>
    <row r="1235" spans="5:6" ht="12.75">
      <c r="E1235" s="237"/>
      <c r="F1235" s="220"/>
    </row>
    <row r="1236" spans="5:6" ht="12.75">
      <c r="E1236" s="237"/>
      <c r="F1236" s="220"/>
    </row>
    <row r="1237" spans="5:6" ht="12.75">
      <c r="E1237" s="237"/>
      <c r="F1237" s="220"/>
    </row>
    <row r="1238" spans="5:6" ht="12.75">
      <c r="E1238" s="237"/>
      <c r="F1238" s="220"/>
    </row>
    <row r="1239" spans="5:6" ht="12.75">
      <c r="E1239" s="237"/>
      <c r="F1239" s="220"/>
    </row>
    <row r="1240" spans="5:6" ht="12.75">
      <c r="E1240" s="237"/>
      <c r="F1240" s="220"/>
    </row>
    <row r="1241" spans="5:6" ht="12.75">
      <c r="E1241" s="237"/>
      <c r="F1241" s="220"/>
    </row>
    <row r="1242" spans="5:6" ht="12.75">
      <c r="E1242" s="237"/>
      <c r="F1242" s="220"/>
    </row>
    <row r="1243" spans="5:6" ht="12.75">
      <c r="E1243" s="237"/>
      <c r="F1243" s="220"/>
    </row>
    <row r="1244" spans="5:6" ht="12.75">
      <c r="E1244" s="237"/>
      <c r="F1244" s="220"/>
    </row>
    <row r="1245" spans="5:6" ht="12.75">
      <c r="E1245" s="237"/>
      <c r="F1245" s="220"/>
    </row>
    <row r="1246" spans="5:6" ht="12.75">
      <c r="E1246" s="237"/>
      <c r="F1246" s="220"/>
    </row>
    <row r="1247" spans="5:6" ht="12.75">
      <c r="E1247" s="237"/>
      <c r="F1247" s="220"/>
    </row>
    <row r="1248" spans="5:6" ht="12.75">
      <c r="E1248" s="237"/>
      <c r="F1248" s="220"/>
    </row>
    <row r="1249" spans="5:6" ht="12.75">
      <c r="E1249" s="237"/>
      <c r="F1249" s="220"/>
    </row>
    <row r="1250" spans="5:6" ht="12.75">
      <c r="E1250" s="237"/>
      <c r="F1250" s="220"/>
    </row>
    <row r="1251" spans="5:6" ht="12.75">
      <c r="E1251" s="237"/>
      <c r="F1251" s="220"/>
    </row>
    <row r="1252" spans="5:6" ht="12.75">
      <c r="E1252" s="237"/>
      <c r="F1252" s="220"/>
    </row>
    <row r="1253" spans="5:6" ht="12.75">
      <c r="E1253" s="237"/>
      <c r="F1253" s="220"/>
    </row>
    <row r="1254" spans="5:6" ht="12.75">
      <c r="E1254" s="237"/>
      <c r="F1254" s="220"/>
    </row>
    <row r="1255" spans="5:6" ht="12.75">
      <c r="E1255" s="237"/>
      <c r="F1255" s="220"/>
    </row>
    <row r="1256" spans="5:6" ht="12.75">
      <c r="E1256" s="237"/>
      <c r="F1256" s="220"/>
    </row>
    <row r="1257" spans="5:6" ht="12.75">
      <c r="E1257" s="237"/>
      <c r="F1257" s="220"/>
    </row>
    <row r="1258" spans="5:6" ht="12.75">
      <c r="E1258" s="237"/>
      <c r="F1258" s="220"/>
    </row>
    <row r="1259" spans="5:6" ht="12.75">
      <c r="E1259" s="237"/>
      <c r="F1259" s="220"/>
    </row>
    <row r="1260" spans="5:6" ht="12.75">
      <c r="E1260" s="237"/>
      <c r="F1260" s="220"/>
    </row>
    <row r="1261" spans="5:6" ht="12.75">
      <c r="E1261" s="237"/>
      <c r="F1261" s="220"/>
    </row>
    <row r="1262" spans="5:6" ht="12.75">
      <c r="E1262" s="237"/>
      <c r="F1262" s="220"/>
    </row>
    <row r="1263" spans="5:6" ht="12.75">
      <c r="E1263" s="237"/>
      <c r="F1263" s="220"/>
    </row>
    <row r="1264" spans="5:6" ht="12.75">
      <c r="E1264" s="237"/>
      <c r="F1264" s="220"/>
    </row>
    <row r="1265" spans="5:6" ht="12.75">
      <c r="E1265" s="237"/>
      <c r="F1265" s="220"/>
    </row>
    <row r="1266" spans="5:6" ht="12.75">
      <c r="E1266" s="237"/>
      <c r="F1266" s="220"/>
    </row>
    <row r="1267" spans="5:6" ht="12.75">
      <c r="E1267" s="237"/>
      <c r="F1267" s="220"/>
    </row>
    <row r="1268" spans="5:6" ht="12.75">
      <c r="E1268" s="237"/>
      <c r="F1268" s="220"/>
    </row>
    <row r="1269" spans="5:6" ht="12.75">
      <c r="E1269" s="237"/>
      <c r="F1269" s="220"/>
    </row>
    <row r="1270" spans="5:6" ht="12.75">
      <c r="E1270" s="237"/>
      <c r="F1270" s="220"/>
    </row>
    <row r="1271" spans="5:6" ht="12.75">
      <c r="E1271" s="237"/>
      <c r="F1271" s="220"/>
    </row>
    <row r="1272" spans="5:6" ht="12.75">
      <c r="E1272" s="237"/>
      <c r="F1272" s="220"/>
    </row>
    <row r="1273" spans="5:6" ht="12.75">
      <c r="E1273" s="237"/>
      <c r="F1273" s="220"/>
    </row>
    <row r="1274" spans="5:6" ht="12.75">
      <c r="E1274" s="237"/>
      <c r="F1274" s="220"/>
    </row>
    <row r="1275" spans="5:6" ht="12.75">
      <c r="E1275" s="237"/>
      <c r="F1275" s="220"/>
    </row>
    <row r="1276" spans="5:6" ht="12.75">
      <c r="E1276" s="237"/>
      <c r="F1276" s="220"/>
    </row>
    <row r="1277" spans="5:6" ht="12.75">
      <c r="E1277" s="237"/>
      <c r="F1277" s="220"/>
    </row>
    <row r="1278" spans="5:6" ht="12.75">
      <c r="E1278" s="237"/>
      <c r="F1278" s="220"/>
    </row>
    <row r="1279" spans="5:6" ht="12.75">
      <c r="E1279" s="237"/>
      <c r="F1279" s="220"/>
    </row>
    <row r="1280" spans="5:6" ht="12.75">
      <c r="E1280" s="237"/>
      <c r="F1280" s="220"/>
    </row>
    <row r="1281" spans="5:6" ht="12.75">
      <c r="E1281" s="237"/>
      <c r="F1281" s="220"/>
    </row>
    <row r="1282" spans="5:6" ht="12.75">
      <c r="E1282" s="237"/>
      <c r="F1282" s="220"/>
    </row>
    <row r="1283" spans="5:6" ht="12.75">
      <c r="E1283" s="237"/>
      <c r="F1283" s="220"/>
    </row>
    <row r="1284" spans="5:6" ht="12.75">
      <c r="E1284" s="237"/>
      <c r="F1284" s="220"/>
    </row>
    <row r="1285" spans="5:6" ht="12.75">
      <c r="E1285" s="237"/>
      <c r="F1285" s="220"/>
    </row>
    <row r="1286" spans="5:6" ht="12.75">
      <c r="E1286" s="237"/>
      <c r="F1286" s="220"/>
    </row>
    <row r="1287" spans="5:6" ht="12.75">
      <c r="E1287" s="237"/>
      <c r="F1287" s="220"/>
    </row>
    <row r="1288" spans="5:6" ht="12.75">
      <c r="E1288" s="237"/>
      <c r="F1288" s="220"/>
    </row>
    <row r="1289" spans="5:6" ht="12.75">
      <c r="E1289" s="237"/>
      <c r="F1289" s="220"/>
    </row>
    <row r="1290" spans="5:6" ht="12.75">
      <c r="E1290" s="237"/>
      <c r="F1290" s="220"/>
    </row>
    <row r="1291" spans="5:6" ht="12.75">
      <c r="E1291" s="237"/>
      <c r="F1291" s="220"/>
    </row>
    <row r="1292" spans="5:6" ht="12.75">
      <c r="E1292" s="237"/>
      <c r="F1292" s="220"/>
    </row>
    <row r="1293" spans="5:6" ht="12.75">
      <c r="E1293" s="237"/>
      <c r="F1293" s="220"/>
    </row>
    <row r="1294" spans="5:6" ht="12.75">
      <c r="E1294" s="237"/>
      <c r="F1294" s="220"/>
    </row>
    <row r="1295" spans="5:6" ht="12.75">
      <c r="E1295" s="237"/>
      <c r="F1295" s="220"/>
    </row>
    <row r="1296" spans="5:6" ht="12.75">
      <c r="E1296" s="237"/>
      <c r="F1296" s="220"/>
    </row>
    <row r="1297" spans="5:6" ht="12.75">
      <c r="E1297" s="237"/>
      <c r="F1297" s="220"/>
    </row>
    <row r="1298" spans="5:6" ht="12.75">
      <c r="E1298" s="237"/>
      <c r="F1298" s="220"/>
    </row>
    <row r="1299" spans="5:6" ht="12.75">
      <c r="E1299" s="237"/>
      <c r="F1299" s="220"/>
    </row>
    <row r="1300" spans="5:6" ht="12.75">
      <c r="E1300" s="237"/>
      <c r="F1300" s="220"/>
    </row>
    <row r="1301" spans="5:6" ht="12.75">
      <c r="E1301" s="237"/>
      <c r="F1301" s="220"/>
    </row>
    <row r="1302" spans="5:6" ht="12.75">
      <c r="E1302" s="237"/>
      <c r="F1302" s="220"/>
    </row>
    <row r="1303" spans="5:6" ht="12.75">
      <c r="E1303" s="237"/>
      <c r="F1303" s="220"/>
    </row>
    <row r="1304" spans="5:6" ht="12.75">
      <c r="E1304" s="237"/>
      <c r="F1304" s="220"/>
    </row>
    <row r="1305" spans="5:6" ht="12.75">
      <c r="E1305" s="237"/>
      <c r="F1305" s="220"/>
    </row>
    <row r="1306" spans="5:6" ht="12.75">
      <c r="E1306" s="237"/>
      <c r="F1306" s="220"/>
    </row>
    <row r="1307" spans="5:6" ht="12.75">
      <c r="E1307" s="237"/>
      <c r="F1307" s="220"/>
    </row>
    <row r="1308" spans="5:6" ht="12.75">
      <c r="E1308" s="237"/>
      <c r="F1308" s="220"/>
    </row>
    <row r="1309" spans="5:6" ht="12.75">
      <c r="E1309" s="237"/>
      <c r="F1309" s="220"/>
    </row>
    <row r="1310" spans="5:6" ht="12.75">
      <c r="E1310" s="237"/>
      <c r="F1310" s="220"/>
    </row>
    <row r="1311" spans="5:6" ht="12.75">
      <c r="E1311" s="237"/>
      <c r="F1311" s="220"/>
    </row>
    <row r="1312" spans="5:6" ht="12.75">
      <c r="E1312" s="237"/>
      <c r="F1312" s="220"/>
    </row>
    <row r="1313" spans="5:6" ht="12.75">
      <c r="E1313" s="237"/>
      <c r="F1313" s="220"/>
    </row>
    <row r="1314" spans="5:6" ht="12.75">
      <c r="E1314" s="237"/>
      <c r="F1314" s="220"/>
    </row>
    <row r="1315" spans="5:6" ht="12.75">
      <c r="E1315" s="237"/>
      <c r="F1315" s="220"/>
    </row>
    <row r="1316" spans="5:6" ht="12.75">
      <c r="E1316" s="237"/>
      <c r="F1316" s="220"/>
    </row>
    <row r="1317" spans="5:6" ht="12.75">
      <c r="E1317" s="237"/>
      <c r="F1317" s="220"/>
    </row>
    <row r="1318" spans="5:6" ht="12.75">
      <c r="E1318" s="237"/>
      <c r="F1318" s="220"/>
    </row>
    <row r="1319" spans="5:6" ht="12.75">
      <c r="E1319" s="237"/>
      <c r="F1319" s="220"/>
    </row>
    <row r="1320" spans="5:6" ht="12.75">
      <c r="E1320" s="237"/>
      <c r="F1320" s="220"/>
    </row>
    <row r="1321" spans="5:6" ht="12.75">
      <c r="E1321" s="237"/>
      <c r="F1321" s="220"/>
    </row>
    <row r="1322" spans="5:6" ht="12.75">
      <c r="E1322" s="237"/>
      <c r="F1322" s="220"/>
    </row>
    <row r="1323" spans="5:6" ht="12.75">
      <c r="E1323" s="237"/>
      <c r="F1323" s="220"/>
    </row>
    <row r="1324" spans="5:6" ht="12.75">
      <c r="E1324" s="237"/>
      <c r="F1324" s="220"/>
    </row>
    <row r="1325" spans="5:6" ht="12.75">
      <c r="E1325" s="237"/>
      <c r="F1325" s="220"/>
    </row>
    <row r="1326" spans="5:6" ht="12.75">
      <c r="E1326" s="237"/>
      <c r="F1326" s="220"/>
    </row>
    <row r="1327" spans="5:6" ht="12.75">
      <c r="E1327" s="237"/>
      <c r="F1327" s="220"/>
    </row>
    <row r="1328" spans="5:6" ht="12.75">
      <c r="E1328" s="237"/>
      <c r="F1328" s="220"/>
    </row>
    <row r="1329" spans="5:6" ht="12.75">
      <c r="E1329" s="237"/>
      <c r="F1329" s="220"/>
    </row>
    <row r="1330" spans="5:6" ht="12.75">
      <c r="E1330" s="237"/>
      <c r="F1330" s="220"/>
    </row>
    <row r="1331" spans="5:6" ht="12.75">
      <c r="E1331" s="237"/>
      <c r="F1331" s="220"/>
    </row>
    <row r="1332" spans="5:6" ht="12.75">
      <c r="E1332" s="237"/>
      <c r="F1332" s="220"/>
    </row>
    <row r="1333" spans="5:6" ht="12.75">
      <c r="E1333" s="237"/>
      <c r="F1333" s="220"/>
    </row>
    <row r="1334" spans="5:6" ht="12.75">
      <c r="E1334" s="237"/>
      <c r="F1334" s="220"/>
    </row>
    <row r="1335" spans="5:6" ht="12.75">
      <c r="E1335" s="237"/>
      <c r="F1335" s="220"/>
    </row>
    <row r="1336" spans="5:6" ht="12.75">
      <c r="E1336" s="237"/>
      <c r="F1336" s="220"/>
    </row>
    <row r="1337" spans="5:6" ht="12.75">
      <c r="E1337" s="237"/>
      <c r="F1337" s="220"/>
    </row>
    <row r="1338" spans="5:6" ht="12.75">
      <c r="E1338" s="237"/>
      <c r="F1338" s="220"/>
    </row>
    <row r="1339" spans="5:6" ht="12.75">
      <c r="E1339" s="237"/>
      <c r="F1339" s="220"/>
    </row>
    <row r="1340" spans="5:6" ht="12.75">
      <c r="E1340" s="237"/>
      <c r="F1340" s="220"/>
    </row>
    <row r="1341" spans="5:6" ht="12.75">
      <c r="E1341" s="237"/>
      <c r="F1341" s="220"/>
    </row>
    <row r="1342" spans="5:6" ht="12.75">
      <c r="E1342" s="237"/>
      <c r="F1342" s="220"/>
    </row>
    <row r="1343" spans="5:6" ht="12.75">
      <c r="E1343" s="237"/>
      <c r="F1343" s="220"/>
    </row>
    <row r="1344" spans="5:6" ht="12.75">
      <c r="E1344" s="237"/>
      <c r="F1344" s="220"/>
    </row>
    <row r="1345" spans="5:6" ht="12.75">
      <c r="E1345" s="237"/>
      <c r="F1345" s="220"/>
    </row>
    <row r="1346" spans="5:6" ht="12.75">
      <c r="E1346" s="237"/>
      <c r="F1346" s="220"/>
    </row>
    <row r="1347" spans="5:6" ht="12.75">
      <c r="E1347" s="237"/>
      <c r="F1347" s="220"/>
    </row>
    <row r="1348" spans="5:6" ht="12.75">
      <c r="E1348" s="237"/>
      <c r="F1348" s="220"/>
    </row>
    <row r="1349" spans="5:6" ht="12.75">
      <c r="E1349" s="237"/>
      <c r="F1349" s="220"/>
    </row>
    <row r="1350" spans="5:6" ht="12.75">
      <c r="E1350" s="237"/>
      <c r="F1350" s="220"/>
    </row>
    <row r="1351" spans="5:6" ht="12.75">
      <c r="E1351" s="237"/>
      <c r="F1351" s="220"/>
    </row>
    <row r="1352" spans="5:6" ht="12.75">
      <c r="E1352" s="237"/>
      <c r="F1352" s="220"/>
    </row>
    <row r="1353" spans="5:6" ht="12.75">
      <c r="E1353" s="237"/>
      <c r="F1353" s="220"/>
    </row>
    <row r="1354" spans="5:6" ht="12.75">
      <c r="E1354" s="237"/>
      <c r="F1354" s="220"/>
    </row>
    <row r="1355" spans="5:6" ht="12.75">
      <c r="E1355" s="237"/>
      <c r="F1355" s="220"/>
    </row>
    <row r="1356" spans="5:6" ht="12.75">
      <c r="E1356" s="237"/>
      <c r="F1356" s="220"/>
    </row>
    <row r="1357" spans="5:6" ht="12.75">
      <c r="E1357" s="237"/>
      <c r="F1357" s="220"/>
    </row>
    <row r="1358" spans="5:6" ht="12.75">
      <c r="E1358" s="237"/>
      <c r="F1358" s="220"/>
    </row>
    <row r="1359" spans="5:6" ht="12.75">
      <c r="E1359" s="237"/>
      <c r="F1359" s="220"/>
    </row>
    <row r="1360" spans="5:6" ht="12.75">
      <c r="E1360" s="237"/>
      <c r="F1360" s="220"/>
    </row>
    <row r="1361" spans="5:6" ht="12.75">
      <c r="E1361" s="237"/>
      <c r="F1361" s="220"/>
    </row>
    <row r="1362" spans="5:6" ht="12.75">
      <c r="E1362" s="237"/>
      <c r="F1362" s="220"/>
    </row>
    <row r="1363" spans="5:6" ht="12.75">
      <c r="E1363" s="237"/>
      <c r="F1363" s="220"/>
    </row>
    <row r="1364" spans="5:6" ht="12.75">
      <c r="E1364" s="237"/>
      <c r="F1364" s="220"/>
    </row>
    <row r="1365" spans="5:6" ht="12.75">
      <c r="E1365" s="237"/>
      <c r="F1365" s="220"/>
    </row>
    <row r="1366" spans="5:6" ht="12.75">
      <c r="E1366" s="237"/>
      <c r="F1366" s="220"/>
    </row>
    <row r="1367" spans="5:6" ht="12.75">
      <c r="E1367" s="237"/>
      <c r="F1367" s="220"/>
    </row>
    <row r="1368" spans="5:6" ht="12.75">
      <c r="E1368" s="237"/>
      <c r="F1368" s="220"/>
    </row>
    <row r="1369" spans="5:6" ht="12.75">
      <c r="E1369" s="237"/>
      <c r="F1369" s="220"/>
    </row>
    <row r="1370" spans="5:6" ht="12.75">
      <c r="E1370" s="237"/>
      <c r="F1370" s="220"/>
    </row>
    <row r="1371" spans="5:6" ht="12.75">
      <c r="E1371" s="237"/>
      <c r="F1371" s="220"/>
    </row>
    <row r="1372" spans="5:6" ht="12.75">
      <c r="E1372" s="237"/>
      <c r="F1372" s="220"/>
    </row>
    <row r="1373" spans="5:6" ht="12.75">
      <c r="E1373" s="237"/>
      <c r="F1373" s="220"/>
    </row>
    <row r="1374" spans="5:6" ht="12.75">
      <c r="E1374" s="237"/>
      <c r="F1374" s="220"/>
    </row>
    <row r="1375" spans="5:6" ht="12.75">
      <c r="E1375" s="237"/>
      <c r="F1375" s="220"/>
    </row>
    <row r="1376" spans="5:6" ht="12.75">
      <c r="E1376" s="237"/>
      <c r="F1376" s="220"/>
    </row>
    <row r="1377" spans="5:6" ht="12.75">
      <c r="E1377" s="237"/>
      <c r="F1377" s="220"/>
    </row>
    <row r="1378" spans="5:6" ht="12.75">
      <c r="E1378" s="237"/>
      <c r="F1378" s="220"/>
    </row>
    <row r="1379" spans="5:6" ht="12.75">
      <c r="E1379" s="237"/>
      <c r="F1379" s="220"/>
    </row>
    <row r="1380" spans="5:6" ht="12.75">
      <c r="E1380" s="237"/>
      <c r="F1380" s="220"/>
    </row>
    <row r="1381" spans="5:6" ht="12.75">
      <c r="E1381" s="237"/>
      <c r="F1381" s="220"/>
    </row>
    <row r="1382" spans="5:6" ht="12.75">
      <c r="E1382" s="237"/>
      <c r="F1382" s="220"/>
    </row>
    <row r="1383" spans="5:6" ht="12.75">
      <c r="E1383" s="237"/>
      <c r="F1383" s="220"/>
    </row>
    <row r="1384" spans="5:6" ht="12.75">
      <c r="E1384" s="237"/>
      <c r="F1384" s="220"/>
    </row>
    <row r="1385" spans="5:6" ht="12.75">
      <c r="E1385" s="237"/>
      <c r="F1385" s="220"/>
    </row>
    <row r="1386" spans="5:6" ht="12.75">
      <c r="E1386" s="237"/>
      <c r="F1386" s="220"/>
    </row>
    <row r="1387" spans="5:6" ht="12.75">
      <c r="E1387" s="237"/>
      <c r="F1387" s="220"/>
    </row>
    <row r="1388" spans="5:6" ht="12.75">
      <c r="E1388" s="237"/>
      <c r="F1388" s="220"/>
    </row>
    <row r="1389" spans="5:6" ht="12.75">
      <c r="E1389" s="237"/>
      <c r="F1389" s="220"/>
    </row>
    <row r="1390" spans="5:6" ht="12.75">
      <c r="E1390" s="237"/>
      <c r="F1390" s="220"/>
    </row>
    <row r="1391" spans="5:6" ht="12.75">
      <c r="E1391" s="237"/>
      <c r="F1391" s="220"/>
    </row>
    <row r="1392" spans="5:6" ht="12.75">
      <c r="E1392" s="237"/>
      <c r="F1392" s="220"/>
    </row>
    <row r="1393" spans="5:6" ht="12.75">
      <c r="E1393" s="237"/>
      <c r="F1393" s="220"/>
    </row>
    <row r="1394" spans="5:6" ht="12.75">
      <c r="E1394" s="237"/>
      <c r="F1394" s="220"/>
    </row>
    <row r="1395" spans="5:6" ht="12.75">
      <c r="E1395" s="237"/>
      <c r="F1395" s="220"/>
    </row>
    <row r="1396" spans="5:6" ht="12.75">
      <c r="E1396" s="237"/>
      <c r="F1396" s="220"/>
    </row>
    <row r="1397" spans="5:6" ht="12.75">
      <c r="E1397" s="237"/>
      <c r="F1397" s="220"/>
    </row>
    <row r="1398" spans="5:6" ht="12.75">
      <c r="E1398" s="237"/>
      <c r="F1398" s="220"/>
    </row>
    <row r="1399" spans="5:6" ht="12.75">
      <c r="E1399" s="237"/>
      <c r="F1399" s="220"/>
    </row>
    <row r="1400" spans="5:6" ht="12.75">
      <c r="E1400" s="237"/>
      <c r="F1400" s="220"/>
    </row>
    <row r="1401" spans="5:6" ht="12.75">
      <c r="E1401" s="237"/>
      <c r="F1401" s="220"/>
    </row>
    <row r="1402" spans="5:6" ht="12.75">
      <c r="E1402" s="237"/>
      <c r="F1402" s="220"/>
    </row>
    <row r="1403" spans="5:6" ht="12.75">
      <c r="E1403" s="237"/>
      <c r="F1403" s="220"/>
    </row>
    <row r="1404" spans="5:6" ht="12.75">
      <c r="E1404" s="237"/>
      <c r="F1404" s="220"/>
    </row>
    <row r="1405" spans="5:6" ht="12.75">
      <c r="E1405" s="237"/>
      <c r="F1405" s="220"/>
    </row>
    <row r="1406" spans="5:6" ht="12.75">
      <c r="E1406" s="237"/>
      <c r="F1406" s="220"/>
    </row>
    <row r="1407" spans="5:6" ht="12.75">
      <c r="E1407" s="237"/>
      <c r="F1407" s="220"/>
    </row>
    <row r="1408" spans="5:6" ht="12.75">
      <c r="E1408" s="237"/>
      <c r="F1408" s="220"/>
    </row>
    <row r="1409" spans="5:6" ht="12.75">
      <c r="E1409" s="237"/>
      <c r="F1409" s="220"/>
    </row>
    <row r="1410" spans="5:6" ht="12.75">
      <c r="E1410" s="237"/>
      <c r="F1410" s="220"/>
    </row>
    <row r="1411" spans="5:6" ht="12.75">
      <c r="E1411" s="237"/>
      <c r="F1411" s="220"/>
    </row>
    <row r="1412" spans="5:6" ht="12.75">
      <c r="E1412" s="237"/>
      <c r="F1412" s="220"/>
    </row>
    <row r="1413" spans="5:6" ht="12.75">
      <c r="E1413" s="237"/>
      <c r="F1413" s="220"/>
    </row>
    <row r="1414" spans="5:6" ht="12.75">
      <c r="E1414" s="237"/>
      <c r="F1414" s="220"/>
    </row>
    <row r="1415" spans="5:6" ht="12.75">
      <c r="E1415" s="237"/>
      <c r="F1415" s="220"/>
    </row>
    <row r="1416" spans="5:6" ht="12.75">
      <c r="E1416" s="237"/>
      <c r="F1416" s="220"/>
    </row>
    <row r="1417" spans="5:6" ht="12.75">
      <c r="E1417" s="237"/>
      <c r="F1417" s="220"/>
    </row>
    <row r="1418" spans="5:6" ht="12.75">
      <c r="E1418" s="237"/>
      <c r="F1418" s="220"/>
    </row>
    <row r="1419" spans="5:6" ht="12.75">
      <c r="E1419" s="237"/>
      <c r="F1419" s="220"/>
    </row>
    <row r="1420" spans="5:6" ht="12.75">
      <c r="E1420" s="237"/>
      <c r="F1420" s="220"/>
    </row>
    <row r="1421" spans="5:6" ht="12.75">
      <c r="E1421" s="237"/>
      <c r="F1421" s="220"/>
    </row>
    <row r="1422" spans="5:6" ht="12.75">
      <c r="E1422" s="237"/>
      <c r="F1422" s="220"/>
    </row>
    <row r="1423" spans="5:6" ht="12.75">
      <c r="E1423" s="237"/>
      <c r="F1423" s="220"/>
    </row>
    <row r="1424" spans="5:6" ht="12.75">
      <c r="E1424" s="237"/>
      <c r="F1424" s="220"/>
    </row>
    <row r="1425" spans="5:6" ht="12.75">
      <c r="E1425" s="237"/>
      <c r="F1425" s="220"/>
    </row>
    <row r="1426" spans="5:6" ht="12.75">
      <c r="E1426" s="237"/>
      <c r="F1426" s="220"/>
    </row>
    <row r="1427" spans="5:6" ht="12.75">
      <c r="E1427" s="237"/>
      <c r="F1427" s="220"/>
    </row>
    <row r="1428" spans="5:6" ht="12.75">
      <c r="E1428" s="237"/>
      <c r="F1428" s="220"/>
    </row>
    <row r="1429" spans="5:6" ht="12.75">
      <c r="E1429" s="237"/>
      <c r="F1429" s="220"/>
    </row>
    <row r="1430" spans="5:6" ht="12.75">
      <c r="E1430" s="237"/>
      <c r="F1430" s="220"/>
    </row>
    <row r="1431" spans="5:6" ht="12.75">
      <c r="E1431" s="237"/>
      <c r="F1431" s="220"/>
    </row>
    <row r="1432" spans="5:6" ht="12.75">
      <c r="E1432" s="237"/>
      <c r="F1432" s="220"/>
    </row>
    <row r="1433" spans="5:6" ht="12.75">
      <c r="E1433" s="237"/>
      <c r="F1433" s="220"/>
    </row>
    <row r="1434" spans="5:6" ht="12.75">
      <c r="E1434" s="237"/>
      <c r="F1434" s="220"/>
    </row>
    <row r="1435" spans="5:6" ht="12.75">
      <c r="E1435" s="237"/>
      <c r="F1435" s="220"/>
    </row>
    <row r="1436" spans="5:6" ht="12.75">
      <c r="E1436" s="237"/>
      <c r="F1436" s="220"/>
    </row>
    <row r="1437" spans="5:6" ht="12.75">
      <c r="E1437" s="237"/>
      <c r="F1437" s="220"/>
    </row>
    <row r="1438" spans="5:6" ht="12.75">
      <c r="E1438" s="237"/>
      <c r="F1438" s="220"/>
    </row>
    <row r="1439" spans="5:6" ht="12.75">
      <c r="E1439" s="237"/>
      <c r="F1439" s="220"/>
    </row>
    <row r="1440" spans="5:6" ht="12.75">
      <c r="E1440" s="237"/>
      <c r="F1440" s="220"/>
    </row>
    <row r="1441" spans="5:6" ht="12.75">
      <c r="E1441" s="237"/>
      <c r="F1441" s="220"/>
    </row>
    <row r="1442" spans="5:6" ht="12.75">
      <c r="E1442" s="237"/>
      <c r="F1442" s="220"/>
    </row>
    <row r="1443" spans="5:6" ht="12.75">
      <c r="E1443" s="237"/>
      <c r="F1443" s="220"/>
    </row>
    <row r="1444" spans="5:6" ht="12.75">
      <c r="E1444" s="237"/>
      <c r="F1444" s="220"/>
    </row>
    <row r="1445" spans="5:6" ht="12.75">
      <c r="E1445" s="237"/>
      <c r="F1445" s="220"/>
    </row>
    <row r="1446" spans="5:6" ht="12.75">
      <c r="E1446" s="237"/>
      <c r="F1446" s="220"/>
    </row>
    <row r="1447" spans="5:6" ht="12.75">
      <c r="E1447" s="237"/>
      <c r="F1447" s="220"/>
    </row>
    <row r="1448" spans="5:6" ht="12.75">
      <c r="E1448" s="237"/>
      <c r="F1448" s="220"/>
    </row>
    <row r="1449" spans="5:6" ht="12.75">
      <c r="E1449" s="237"/>
      <c r="F1449" s="220"/>
    </row>
    <row r="1450" spans="5:6" ht="12.75">
      <c r="E1450" s="237"/>
      <c r="F1450" s="220"/>
    </row>
    <row r="1451" spans="5:6" ht="12.75">
      <c r="E1451" s="237"/>
      <c r="F1451" s="220"/>
    </row>
    <row r="1452" spans="5:6" ht="12.75">
      <c r="E1452" s="237"/>
      <c r="F1452" s="220"/>
    </row>
    <row r="1453" spans="5:6" ht="12.75">
      <c r="E1453" s="237"/>
      <c r="F1453" s="220"/>
    </row>
    <row r="1454" spans="5:6" ht="12.75">
      <c r="E1454" s="237"/>
      <c r="F1454" s="220"/>
    </row>
    <row r="1455" spans="5:6" ht="12.75">
      <c r="E1455" s="237"/>
      <c r="F1455" s="220"/>
    </row>
    <row r="1456" spans="5:6" ht="12.75">
      <c r="E1456" s="237"/>
      <c r="F1456" s="220"/>
    </row>
    <row r="1457" spans="5:6" ht="12.75">
      <c r="E1457" s="237"/>
      <c r="F1457" s="220"/>
    </row>
    <row r="1458" spans="5:6" ht="12.75">
      <c r="E1458" s="237"/>
      <c r="F1458" s="220"/>
    </row>
    <row r="1459" spans="5:6" ht="12.75">
      <c r="E1459" s="237"/>
      <c r="F1459" s="220"/>
    </row>
    <row r="1460" spans="5:6" ht="12.75">
      <c r="E1460" s="237"/>
      <c r="F1460" s="220"/>
    </row>
    <row r="1461" spans="5:6" ht="12.75">
      <c r="E1461" s="237"/>
      <c r="F1461" s="220"/>
    </row>
    <row r="1462" spans="5:6" ht="12.75">
      <c r="E1462" s="237"/>
      <c r="F1462" s="220"/>
    </row>
    <row r="1463" spans="5:6" ht="12.75">
      <c r="E1463" s="237"/>
      <c r="F1463" s="220"/>
    </row>
    <row r="1464" spans="5:6" ht="12.75">
      <c r="E1464" s="237"/>
      <c r="F1464" s="220"/>
    </row>
    <row r="1465" spans="5:6" ht="12.75">
      <c r="E1465" s="237"/>
      <c r="F1465" s="220"/>
    </row>
    <row r="1466" spans="5:6" ht="12.75">
      <c r="E1466" s="237"/>
      <c r="F1466" s="220"/>
    </row>
    <row r="1467" spans="5:6" ht="12.75">
      <c r="E1467" s="237"/>
      <c r="F1467" s="220"/>
    </row>
    <row r="1468" spans="5:6" ht="12.75">
      <c r="E1468" s="237"/>
      <c r="F1468" s="220"/>
    </row>
    <row r="1469" spans="5:6" ht="12.75">
      <c r="E1469" s="237"/>
      <c r="F1469" s="220"/>
    </row>
    <row r="1470" spans="5:6" ht="12.75">
      <c r="E1470" s="237"/>
      <c r="F1470" s="220"/>
    </row>
    <row r="1471" spans="5:6" ht="12.75">
      <c r="E1471" s="237"/>
      <c r="F1471" s="220"/>
    </row>
    <row r="1472" spans="5:6" ht="12.75">
      <c r="E1472" s="237"/>
      <c r="F1472" s="220"/>
    </row>
    <row r="1473" spans="5:6" ht="12.75">
      <c r="E1473" s="237"/>
      <c r="F1473" s="220"/>
    </row>
    <row r="1474" spans="5:6" ht="12.75">
      <c r="E1474" s="237"/>
      <c r="F1474" s="220"/>
    </row>
    <row r="1475" spans="5:6" ht="12.75">
      <c r="E1475" s="237"/>
      <c r="F1475" s="220"/>
    </row>
    <row r="1476" spans="5:6" ht="12.75">
      <c r="E1476" s="237"/>
      <c r="F1476" s="220"/>
    </row>
    <row r="1477" spans="5:6" ht="12.75">
      <c r="E1477" s="237"/>
      <c r="F1477" s="220"/>
    </row>
    <row r="1478" spans="5:6" ht="12.75">
      <c r="E1478" s="237"/>
      <c r="F1478" s="220"/>
    </row>
    <row r="1479" spans="5:6" ht="12.75">
      <c r="E1479" s="237"/>
      <c r="F1479" s="220"/>
    </row>
    <row r="1480" spans="5:6" ht="12.75">
      <c r="E1480" s="237"/>
      <c r="F1480" s="220"/>
    </row>
    <row r="1481" spans="5:6" ht="12.75">
      <c r="E1481" s="237"/>
      <c r="F1481" s="220"/>
    </row>
    <row r="1482" spans="5:6" ht="12.75">
      <c r="E1482" s="237"/>
      <c r="F1482" s="220"/>
    </row>
    <row r="1483" spans="5:6" ht="12.75">
      <c r="E1483" s="237"/>
      <c r="F1483" s="220"/>
    </row>
    <row r="1484" spans="5:6" ht="12.75">
      <c r="E1484" s="237"/>
      <c r="F1484" s="220"/>
    </row>
    <row r="1485" spans="5:6" ht="12.75">
      <c r="E1485" s="237"/>
      <c r="F1485" s="220"/>
    </row>
    <row r="1486" spans="5:6" ht="12.75">
      <c r="E1486" s="237"/>
      <c r="F1486" s="220"/>
    </row>
    <row r="1487" spans="5:6" ht="12.75">
      <c r="E1487" s="237"/>
      <c r="F1487" s="220"/>
    </row>
    <row r="1488" spans="5:6" ht="12.75">
      <c r="E1488" s="237"/>
      <c r="F1488" s="220"/>
    </row>
    <row r="1489" spans="5:6" ht="12.75">
      <c r="E1489" s="237"/>
      <c r="F1489" s="220"/>
    </row>
    <row r="1490" spans="5:6" ht="12.75">
      <c r="E1490" s="237"/>
      <c r="F1490" s="220"/>
    </row>
    <row r="1491" spans="5:6" ht="12.75">
      <c r="E1491" s="237"/>
      <c r="F1491" s="220"/>
    </row>
    <row r="1492" spans="5:6" ht="12.75">
      <c r="E1492" s="237"/>
      <c r="F1492" s="220"/>
    </row>
    <row r="1493" spans="5:6" ht="12.75">
      <c r="E1493" s="237"/>
      <c r="F1493" s="220"/>
    </row>
    <row r="1494" spans="5:6" ht="12.75">
      <c r="E1494" s="237"/>
      <c r="F1494" s="220"/>
    </row>
    <row r="1495" spans="5:6" ht="12.75">
      <c r="E1495" s="237"/>
      <c r="F1495" s="220"/>
    </row>
    <row r="1496" spans="5:6" ht="12.75">
      <c r="E1496" s="237"/>
      <c r="F1496" s="220"/>
    </row>
    <row r="1497" spans="5:6" ht="12.75">
      <c r="E1497" s="237"/>
      <c r="F1497" s="220"/>
    </row>
    <row r="1498" spans="5:6" ht="12.75">
      <c r="E1498" s="237"/>
      <c r="F1498" s="220"/>
    </row>
    <row r="1499" ht="12.75">
      <c r="F1499" s="220"/>
    </row>
    <row r="1500" ht="12.75">
      <c r="F1500" s="220"/>
    </row>
  </sheetData>
  <sheetProtection password="EC4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4.140625" style="204" customWidth="1"/>
    <col min="2" max="2" width="6.00390625" style="174" bestFit="1" customWidth="1"/>
    <col min="3" max="3" width="2.8515625" style="169" customWidth="1"/>
    <col min="4" max="4" width="41.7109375" style="169" bestFit="1" customWidth="1"/>
    <col min="5" max="5" width="5.57421875" style="169" bestFit="1" customWidth="1"/>
    <col min="6" max="16384" width="9.140625" style="169" customWidth="1"/>
  </cols>
  <sheetData>
    <row r="1" spans="1:5" ht="15.75">
      <c r="A1" s="225" t="s">
        <v>701</v>
      </c>
      <c r="B1" s="226" t="s">
        <v>672</v>
      </c>
      <c r="D1" s="223" t="s">
        <v>673</v>
      </c>
      <c r="E1" s="224" t="s">
        <v>672</v>
      </c>
    </row>
    <row r="2" spans="1:5" ht="15.75">
      <c r="A2" s="227" t="s">
        <v>702</v>
      </c>
      <c r="B2" s="228">
        <v>1</v>
      </c>
      <c r="D2" s="170">
        <v>6</v>
      </c>
      <c r="E2" s="171" t="s">
        <v>674</v>
      </c>
    </row>
    <row r="3" spans="1:5" ht="16.5" thickBot="1">
      <c r="A3" s="227" t="s">
        <v>703</v>
      </c>
      <c r="B3" s="228">
        <v>3</v>
      </c>
      <c r="D3" s="172">
        <v>12</v>
      </c>
      <c r="E3" s="173" t="s">
        <v>675</v>
      </c>
    </row>
    <row r="4" spans="1:2" ht="15.75">
      <c r="A4" s="227" t="s">
        <v>704</v>
      </c>
      <c r="B4" s="228">
        <v>15</v>
      </c>
    </row>
    <row r="5" spans="1:2" ht="15.75">
      <c r="A5" s="227" t="s">
        <v>705</v>
      </c>
      <c r="B5" s="228">
        <v>21</v>
      </c>
    </row>
    <row r="6" spans="1:2" ht="15.75">
      <c r="A6" s="227" t="s">
        <v>706</v>
      </c>
      <c r="B6" s="228">
        <v>31</v>
      </c>
    </row>
    <row r="7" spans="1:2" ht="15.75">
      <c r="A7" s="227" t="s">
        <v>707</v>
      </c>
      <c r="B7" s="228">
        <v>37</v>
      </c>
    </row>
    <row r="8" spans="1:2" ht="15.75">
      <c r="A8" s="227" t="s">
        <v>708</v>
      </c>
      <c r="B8" s="228">
        <v>43</v>
      </c>
    </row>
    <row r="9" spans="1:2" ht="15.75">
      <c r="A9" s="227" t="s">
        <v>709</v>
      </c>
      <c r="B9" s="228">
        <v>47</v>
      </c>
    </row>
    <row r="10" spans="1:2" ht="15.75">
      <c r="A10" s="227" t="s">
        <v>710</v>
      </c>
      <c r="B10" s="228">
        <v>55</v>
      </c>
    </row>
    <row r="11" spans="1:2" ht="15.75">
      <c r="A11" s="227" t="s">
        <v>711</v>
      </c>
      <c r="B11" s="228">
        <v>57</v>
      </c>
    </row>
    <row r="12" spans="1:2" ht="15.75">
      <c r="A12" s="227" t="s">
        <v>712</v>
      </c>
      <c r="B12" s="228">
        <v>63</v>
      </c>
    </row>
    <row r="13" spans="1:2" ht="15.75">
      <c r="A13" s="227" t="s">
        <v>713</v>
      </c>
      <c r="B13" s="228">
        <v>85</v>
      </c>
    </row>
    <row r="14" spans="1:2" ht="15.75">
      <c r="A14" s="227" t="s">
        <v>714</v>
      </c>
      <c r="B14" s="228">
        <v>87</v>
      </c>
    </row>
    <row r="15" spans="1:2" ht="15.75">
      <c r="A15" s="227" t="s">
        <v>715</v>
      </c>
      <c r="B15" s="228">
        <v>141</v>
      </c>
    </row>
    <row r="16" spans="1:2" ht="15.75">
      <c r="A16" s="227" t="s">
        <v>716</v>
      </c>
      <c r="B16" s="228">
        <v>147</v>
      </c>
    </row>
    <row r="17" spans="1:2" ht="15.75">
      <c r="A17" s="227" t="s">
        <v>717</v>
      </c>
      <c r="B17" s="228">
        <v>127</v>
      </c>
    </row>
    <row r="18" spans="1:2" ht="15" customHeight="1">
      <c r="A18" s="227" t="s">
        <v>718</v>
      </c>
      <c r="B18" s="228">
        <v>133</v>
      </c>
    </row>
    <row r="19" spans="1:2" ht="15.75">
      <c r="A19" s="227" t="s">
        <v>719</v>
      </c>
      <c r="B19" s="228">
        <v>153</v>
      </c>
    </row>
    <row r="20" spans="1:2" ht="15.75">
      <c r="A20" s="227" t="s">
        <v>720</v>
      </c>
      <c r="B20" s="228">
        <v>159</v>
      </c>
    </row>
    <row r="21" spans="1:2" ht="15.75">
      <c r="A21" s="227" t="s">
        <v>721</v>
      </c>
      <c r="B21" s="228">
        <v>171</v>
      </c>
    </row>
    <row r="22" spans="1:2" ht="15.75">
      <c r="A22" s="227" t="s">
        <v>722</v>
      </c>
      <c r="B22" s="228">
        <v>165</v>
      </c>
    </row>
    <row r="23" spans="1:2" ht="15.75">
      <c r="A23" s="227" t="s">
        <v>723</v>
      </c>
      <c r="B23" s="228">
        <v>5</v>
      </c>
    </row>
    <row r="24" spans="1:2" ht="15.75">
      <c r="A24" s="227" t="s">
        <v>724</v>
      </c>
      <c r="B24" s="228">
        <v>167</v>
      </c>
    </row>
    <row r="25" spans="1:2" ht="15.75">
      <c r="A25" s="227" t="s">
        <v>725</v>
      </c>
      <c r="B25" s="228">
        <v>51</v>
      </c>
    </row>
    <row r="26" spans="1:2" ht="15.75">
      <c r="A26" s="227" t="s">
        <v>726</v>
      </c>
      <c r="B26" s="228">
        <v>67</v>
      </c>
    </row>
    <row r="27" spans="1:2" ht="15.75">
      <c r="A27" s="227" t="s">
        <v>727</v>
      </c>
      <c r="B27" s="228">
        <v>69</v>
      </c>
    </row>
    <row r="28" spans="1:2" ht="15.75">
      <c r="A28" s="227" t="s">
        <v>728</v>
      </c>
      <c r="B28" s="228">
        <v>109</v>
      </c>
    </row>
    <row r="29" spans="1:2" ht="15.75">
      <c r="A29" s="227" t="s">
        <v>729</v>
      </c>
      <c r="B29" s="228">
        <v>113</v>
      </c>
    </row>
    <row r="30" spans="1:2" ht="15.75">
      <c r="A30" s="227" t="s">
        <v>730</v>
      </c>
      <c r="B30" s="228">
        <v>137</v>
      </c>
    </row>
    <row r="31" spans="1:2" ht="15.75">
      <c r="A31" s="227" t="s">
        <v>731</v>
      </c>
      <c r="B31" s="228">
        <v>157</v>
      </c>
    </row>
    <row r="32" spans="1:2" ht="15.75">
      <c r="A32" s="227" t="s">
        <v>732</v>
      </c>
      <c r="B32" s="228">
        <v>7</v>
      </c>
    </row>
    <row r="33" spans="1:2" ht="15.75">
      <c r="A33" s="227" t="s">
        <v>733</v>
      </c>
      <c r="B33" s="228">
        <v>9</v>
      </c>
    </row>
    <row r="34" spans="1:2" ht="15.75">
      <c r="A34" s="227" t="s">
        <v>734</v>
      </c>
      <c r="B34" s="228">
        <v>13</v>
      </c>
    </row>
    <row r="35" spans="1:2" ht="15.75">
      <c r="A35" s="227" t="s">
        <v>735</v>
      </c>
      <c r="B35" s="228">
        <v>17</v>
      </c>
    </row>
    <row r="36" spans="1:2" ht="15.75">
      <c r="A36" s="227" t="s">
        <v>736</v>
      </c>
      <c r="B36" s="228">
        <v>19</v>
      </c>
    </row>
    <row r="37" spans="1:2" ht="15.75">
      <c r="A37" s="227" t="s">
        <v>737</v>
      </c>
      <c r="B37" s="228">
        <v>23</v>
      </c>
    </row>
    <row r="38" spans="1:2" ht="15.75">
      <c r="A38" s="227" t="s">
        <v>738</v>
      </c>
      <c r="B38" s="228">
        <v>27</v>
      </c>
    </row>
    <row r="39" spans="1:2" ht="15.75">
      <c r="A39" s="227" t="s">
        <v>739</v>
      </c>
      <c r="B39" s="228">
        <v>25</v>
      </c>
    </row>
    <row r="40" spans="1:2" ht="15.75">
      <c r="A40" s="227" t="s">
        <v>740</v>
      </c>
      <c r="B40" s="228">
        <v>29</v>
      </c>
    </row>
    <row r="41" spans="1:2" ht="15.75">
      <c r="A41" s="227" t="s">
        <v>741</v>
      </c>
      <c r="B41" s="228">
        <v>35</v>
      </c>
    </row>
    <row r="42" spans="1:2" ht="15.75">
      <c r="A42" s="227" t="s">
        <v>742</v>
      </c>
      <c r="B42" s="228">
        <v>39</v>
      </c>
    </row>
    <row r="43" spans="1:2" ht="15.75">
      <c r="A43" s="227" t="s">
        <v>743</v>
      </c>
      <c r="B43" s="228">
        <v>49</v>
      </c>
    </row>
    <row r="44" spans="1:2" ht="15.75">
      <c r="A44" s="227" t="s">
        <v>744</v>
      </c>
      <c r="B44" s="228">
        <v>45</v>
      </c>
    </row>
    <row r="45" spans="1:2" ht="15.75">
      <c r="A45" s="227" t="s">
        <v>745</v>
      </c>
      <c r="B45" s="228">
        <v>59</v>
      </c>
    </row>
    <row r="46" spans="1:2" ht="15.75">
      <c r="A46" s="227" t="s">
        <v>746</v>
      </c>
      <c r="B46" s="228">
        <v>61</v>
      </c>
    </row>
    <row r="47" spans="1:2" ht="15.75">
      <c r="A47" s="227" t="s">
        <v>747</v>
      </c>
      <c r="B47" s="228">
        <v>65</v>
      </c>
    </row>
    <row r="48" spans="1:2" ht="15.75">
      <c r="A48" s="227" t="s">
        <v>748</v>
      </c>
      <c r="B48" s="228">
        <v>75</v>
      </c>
    </row>
    <row r="49" spans="1:2" ht="15.75">
      <c r="A49" s="227" t="s">
        <v>749</v>
      </c>
      <c r="B49" s="228">
        <v>77</v>
      </c>
    </row>
    <row r="50" spans="1:2" ht="15.75">
      <c r="A50" s="227" t="s">
        <v>750</v>
      </c>
      <c r="B50" s="228">
        <v>79</v>
      </c>
    </row>
    <row r="51" spans="1:2" ht="15.75">
      <c r="A51" s="227" t="s">
        <v>751</v>
      </c>
      <c r="B51" s="228">
        <v>81</v>
      </c>
    </row>
    <row r="52" spans="1:2" ht="15.75">
      <c r="A52" s="227" t="s">
        <v>752</v>
      </c>
      <c r="B52" s="228">
        <v>83</v>
      </c>
    </row>
    <row r="53" spans="1:2" ht="15.75">
      <c r="A53" s="227" t="s">
        <v>753</v>
      </c>
      <c r="B53" s="228">
        <v>91</v>
      </c>
    </row>
    <row r="54" spans="1:2" ht="15.75">
      <c r="A54" s="227" t="s">
        <v>754</v>
      </c>
      <c r="B54" s="228">
        <v>93</v>
      </c>
    </row>
    <row r="55" spans="1:2" ht="15.75">
      <c r="A55" s="227" t="s">
        <v>755</v>
      </c>
      <c r="B55" s="228">
        <v>95</v>
      </c>
    </row>
    <row r="56" spans="1:2" ht="15.75">
      <c r="A56" s="227" t="s">
        <v>756</v>
      </c>
      <c r="B56" s="228">
        <v>97</v>
      </c>
    </row>
    <row r="57" spans="1:2" ht="15.75">
      <c r="A57" s="227" t="s">
        <v>757</v>
      </c>
      <c r="B57" s="228">
        <v>99</v>
      </c>
    </row>
    <row r="58" spans="1:2" ht="15.75">
      <c r="A58" s="227" t="s">
        <v>758</v>
      </c>
      <c r="B58" s="228">
        <v>101</v>
      </c>
    </row>
    <row r="59" spans="1:2" ht="15.75">
      <c r="A59" s="227" t="s">
        <v>759</v>
      </c>
      <c r="B59" s="228">
        <v>103</v>
      </c>
    </row>
    <row r="60" spans="1:2" ht="15.75">
      <c r="A60" s="227" t="s">
        <v>760</v>
      </c>
      <c r="B60" s="228">
        <v>105</v>
      </c>
    </row>
    <row r="61" spans="1:2" ht="15.75">
      <c r="A61" s="227" t="s">
        <v>761</v>
      </c>
      <c r="B61" s="228">
        <v>107</v>
      </c>
    </row>
    <row r="62" spans="1:2" ht="15.75">
      <c r="A62" s="227" t="s">
        <v>762</v>
      </c>
      <c r="B62" s="228">
        <v>115</v>
      </c>
    </row>
    <row r="63" spans="1:2" ht="15.75">
      <c r="A63" s="227" t="s">
        <v>763</v>
      </c>
      <c r="B63" s="228">
        <v>117</v>
      </c>
    </row>
    <row r="64" spans="1:2" ht="15.75">
      <c r="A64" s="227" t="s">
        <v>764</v>
      </c>
      <c r="B64" s="228">
        <v>119</v>
      </c>
    </row>
    <row r="65" spans="1:2" ht="15.75">
      <c r="A65" s="227" t="s">
        <v>765</v>
      </c>
      <c r="B65" s="228">
        <v>121</v>
      </c>
    </row>
    <row r="66" spans="1:2" ht="15.75">
      <c r="A66" s="227" t="s">
        <v>766</v>
      </c>
      <c r="B66" s="228">
        <v>125</v>
      </c>
    </row>
    <row r="67" spans="1:2" ht="15.75">
      <c r="A67" s="227" t="s">
        <v>767</v>
      </c>
      <c r="B67" s="228">
        <v>129</v>
      </c>
    </row>
    <row r="68" spans="1:2" ht="15.75">
      <c r="A68" s="227" t="s">
        <v>768</v>
      </c>
      <c r="B68" s="228">
        <v>131</v>
      </c>
    </row>
    <row r="69" spans="1:2" ht="15.75">
      <c r="A69" s="227" t="s">
        <v>769</v>
      </c>
      <c r="B69" s="228">
        <v>135</v>
      </c>
    </row>
    <row r="70" spans="1:2" ht="15.75">
      <c r="A70" s="227" t="s">
        <v>770</v>
      </c>
      <c r="B70" s="228">
        <v>139</v>
      </c>
    </row>
    <row r="71" spans="1:2" ht="15.75">
      <c r="A71" s="227" t="s">
        <v>771</v>
      </c>
      <c r="B71" s="228">
        <v>143</v>
      </c>
    </row>
    <row r="72" spans="1:2" ht="15.75">
      <c r="A72" s="227" t="s">
        <v>772</v>
      </c>
      <c r="B72" s="228">
        <v>145</v>
      </c>
    </row>
    <row r="73" spans="1:2" ht="15.75">
      <c r="A73" s="227" t="s">
        <v>773</v>
      </c>
      <c r="B73" s="228">
        <v>149</v>
      </c>
    </row>
    <row r="74" spans="1:2" ht="15.75">
      <c r="A74" s="227" t="s">
        <v>774</v>
      </c>
      <c r="B74" s="228">
        <v>151</v>
      </c>
    </row>
    <row r="75" spans="1:2" ht="15.75">
      <c r="A75" s="227" t="s">
        <v>775</v>
      </c>
      <c r="B75" s="228">
        <v>155</v>
      </c>
    </row>
    <row r="76" spans="1:2" ht="15.75">
      <c r="A76" s="227" t="s">
        <v>776</v>
      </c>
      <c r="B76" s="228">
        <v>163</v>
      </c>
    </row>
    <row r="77" spans="1:2" ht="15.75">
      <c r="A77" s="227" t="s">
        <v>777</v>
      </c>
      <c r="B77" s="228">
        <v>177</v>
      </c>
    </row>
    <row r="78" spans="1:2" ht="15.75">
      <c r="A78" s="227" t="s">
        <v>778</v>
      </c>
      <c r="B78" s="228">
        <v>89</v>
      </c>
    </row>
    <row r="79" spans="1:2" ht="15.75">
      <c r="A79" s="227" t="s">
        <v>779</v>
      </c>
      <c r="B79" s="228">
        <v>123</v>
      </c>
    </row>
    <row r="80" spans="1:2" ht="15.75">
      <c r="A80" s="227" t="s">
        <v>780</v>
      </c>
      <c r="B80" s="228">
        <v>33</v>
      </c>
    </row>
    <row r="81" spans="1:2" ht="15.75">
      <c r="A81" s="227" t="s">
        <v>781</v>
      </c>
      <c r="B81" s="228">
        <v>11</v>
      </c>
    </row>
    <row r="82" spans="1:2" ht="15.75">
      <c r="A82" s="227" t="s">
        <v>782</v>
      </c>
      <c r="B82" s="228">
        <v>161</v>
      </c>
    </row>
    <row r="83" spans="1:2" ht="15.75">
      <c r="A83" s="227" t="s">
        <v>783</v>
      </c>
      <c r="B83" s="228">
        <v>173</v>
      </c>
    </row>
    <row r="84" spans="1:2" ht="15.75">
      <c r="A84" s="227" t="s">
        <v>784</v>
      </c>
      <c r="B84" s="228">
        <v>175</v>
      </c>
    </row>
    <row r="85" spans="1:2" ht="32.25" thickBot="1">
      <c r="A85" s="222" t="s">
        <v>397</v>
      </c>
      <c r="B85" s="229">
        <v>999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2013-07-03T04:45:41Z</cp:lastPrinted>
  <dcterms:created xsi:type="dcterms:W3CDTF">2004-03-24T19:37:04Z</dcterms:created>
  <dcterms:modified xsi:type="dcterms:W3CDTF">2013-07-09T10:53:06Z</dcterms:modified>
  <cp:category/>
  <cp:version/>
  <cp:contentType/>
  <cp:contentStatus/>
</cp:coreProperties>
</file>