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3920" windowHeight="4770" tabRatio="892" activeTab="0"/>
  </bookViews>
  <sheets>
    <sheet name="Титул ф.1" sheetId="1" r:id="rId1"/>
    <sheet name="Раздел 1" sheetId="2" r:id="rId2"/>
    <sheet name="Разделы 2, 3, 5" sheetId="3" r:id="rId3"/>
    <sheet name="Раздел 4" sheetId="4" r:id="rId4"/>
    <sheet name="Разделы 6, 7, 8, 13" sheetId="5" r:id="rId5"/>
    <sheet name="Разделы 9, 10, 11, 12" sheetId="6" r:id="rId6"/>
    <sheet name="ФЛК (обязательный)" sheetId="7" r:id="rId7"/>
    <sheet name="ФЛК (информационный)" sheetId="8" r:id="rId8"/>
    <sheet name="Списки" sheetId="9" r:id="rId9"/>
  </sheets>
  <definedNames>
    <definedName name="Коды_отчетных_периодов" localSheetId="8">'Списки'!$D$2:$E$3</definedName>
    <definedName name="Коды_отчетных_периодов">'Списки'!$D$2:$E$3</definedName>
    <definedName name="Коды_судов" localSheetId="8">'Списки'!$A$2:$B$86</definedName>
    <definedName name="Коды_судов">'Списки'!$A$2:$B$500</definedName>
    <definedName name="Наим_отчет_периода" localSheetId="8">'Списки'!$D$2:$D$3</definedName>
    <definedName name="Наим_отчет_периода">'Списки'!$D$2:$D$3</definedName>
    <definedName name="Наим_УСД" localSheetId="8">'Списки'!$A$2:$A$86</definedName>
    <definedName name="Наим_УСД">'Списки'!$A$2:$A$86</definedName>
    <definedName name="_xlnm.Print_Area" localSheetId="1">'Раздел 1'!$A$1:$AD$60</definedName>
    <definedName name="_xlnm.Print_Area" localSheetId="3">'Раздел 4'!$A$1:$G$75</definedName>
    <definedName name="_xlnm.Print_Area" localSheetId="2">'Разделы 2, 3, 5'!$A$1:$L$57</definedName>
    <definedName name="_xlnm.Print_Area" localSheetId="4">'Разделы 6, 7, 8, 13'!$A$1:$I$32</definedName>
    <definedName name="_xlnm.Print_Area" localSheetId="5">'Разделы 9, 10, 11, 12'!$A$1:$N$60</definedName>
    <definedName name="_xlnm.Print_Area" localSheetId="0">'Титул ф.1'!$A$1:$N$37</definedName>
  </definedNames>
  <calcPr fullCalcOnLoad="1"/>
</workbook>
</file>

<file path=xl/sharedStrings.xml><?xml version="1.0" encoding="utf-8"?>
<sst xmlns="http://schemas.openxmlformats.org/spreadsheetml/2006/main" count="3341" uniqueCount="2023">
  <si>
    <t>Ф.F1s разд.10 стл.6 стр.1&gt;=Ф.F1s разд.10 стл.6 стр.7</t>
  </si>
  <si>
    <t>Ф.F1s разд.10 стл.7 стр.1&gt;=Ф.F1s разд.10 стл.7 стр.7</t>
  </si>
  <si>
    <t>Ф.F1s разд.10 стл.8 стр.1&gt;=Ф.F1s разд.10 стл.8 стр.7</t>
  </si>
  <si>
    <t>Ф.F1s разд.10 стл.9 стр.1&gt;=Ф.F1s разд.10 стл.9 стр.7</t>
  </si>
  <si>
    <t>Ф.F1s разд.10 стл.10 стр.1&gt;=Ф.F1s разд.10 стл.10 стр.7</t>
  </si>
  <si>
    <t>Ф.F1s разд.1 стл.22 стр.32=0</t>
  </si>
  <si>
    <t>Ф.F1s разд.1 стл.23 стр.32=0</t>
  </si>
  <si>
    <t>Ф.F1s разд.1 стл.24 стр.32=0</t>
  </si>
  <si>
    <t>Ф.F1s разд.1 стл.19 стр.35=Ф.F1s разд.1 стл.19 стр.40</t>
  </si>
  <si>
    <t>Ф.F1s разд.1 стл.20 стр.35=Ф.F1s разд.1 стл.20 стр.40</t>
  </si>
  <si>
    <t>Ф.F1s разд.1 стл.21 стр.35=Ф.F1s разд.1 стл.21 стр.40</t>
  </si>
  <si>
    <t>Ф.F1s разд.1 стл.22 стр.35=Ф.F1s разд.1 стл.22 стр.40</t>
  </si>
  <si>
    <t>Ф.F1s разд.1 стл.23 стр.35=Ф.F1s разд.1 стл.23 стр.40</t>
  </si>
  <si>
    <t>Ф.F1s разд.1 стл.24 стр.35=Ф.F1s разд.1 стл.24 стр.40</t>
  </si>
  <si>
    <t>Ф.F1s разд.1 стл.21 стр.40+Ф.F1s разд.1 стл.24 стр.40=Ф.F1s разд.1 сумма стл.14-15 стр.40</t>
  </si>
  <si>
    <t>Ф.F1s разд.1 стл.20 стр.40+Ф.F1s разд.1 стл.23 стр.40=Ф.F1s разд.1 стл.12 стр.40</t>
  </si>
  <si>
    <t>Ф.F1s разд.1 стл.19 стр.40+Ф.F1s разд.1 стл.22 стр.40=Ф.F1s разд.1 сумма стл.3-4 стр.40</t>
  </si>
  <si>
    <t>Ф.F1s разд.1 стл.19 стр.1&lt;=Ф.F1s разд.1 сумма стл.3-4 стр.1</t>
  </si>
  <si>
    <t>Ф.F1s разд.1 стл.19 стр.2&lt;=Ф.F1s разд.1 сумма стл.3-4 стр.2</t>
  </si>
  <si>
    <t>Ф.F1s разд.1 стл.19 стр.3&lt;=Ф.F1s разд.1 сумма стл.3-4 стр.3</t>
  </si>
  <si>
    <t>Ф.F1s разд.1 стл.19 стр.4&lt;=Ф.F1s разд.1 сумма стл.3-4 стр.4</t>
  </si>
  <si>
    <t>Ф.F1s разд.1 стл.19 стр.5&lt;=Ф.F1s разд.1 сумма стл.3-4 стр.5</t>
  </si>
  <si>
    <t>Ф.F1s разд.1 стл.19 стр.6&lt;=Ф.F1s разд.1 сумма стл.3-4 стр.6</t>
  </si>
  <si>
    <t>Ф.F1s разд.1 стл.19 стр.7&lt;=Ф.F1s разд.1 сумма стл.3-4 стр.7</t>
  </si>
  <si>
    <t>Ф.F1s разд.1 стл.19 стр.8&lt;=Ф.F1s разд.1 сумма стл.3-4 стр.8</t>
  </si>
  <si>
    <t>Ф.F1s разд.1 стл.19 стр.9&lt;=Ф.F1s разд.1 сумма стл.3-4 стр.9</t>
  </si>
  <si>
    <t>Ф.F1s разд.1 стл.19 стр.10&lt;=Ф.F1s разд.1 сумма стл.3-4 стр.10</t>
  </si>
  <si>
    <t>Ф.F1s разд.1 стл.19 стр.11&lt;=Ф.F1s разд.1 сумма стл.3-4 стр.11</t>
  </si>
  <si>
    <t>Ф.F1s разд.1 стл.19 стр.12&lt;=Ф.F1s разд.1 сумма стл.3-4 стр.12</t>
  </si>
  <si>
    <t>Ф.F1s разд.1 стл.19 стр.13&lt;=Ф.F1s разд.1 сумма стл.3-4 стр.13</t>
  </si>
  <si>
    <t>Ф.F1s разд.1 стл.19 стр.14&lt;=Ф.F1s разд.1 сумма стл.3-4 стр.14</t>
  </si>
  <si>
    <t>Ф.F1s разд.1 стл.19 стр.15&lt;=Ф.F1s разд.1 сумма стл.3-4 стр.15</t>
  </si>
  <si>
    <t>Ф.F1s разд.1 стл.19 стр.16&lt;=Ф.F1s разд.1 сумма стл.3-4 стр.16</t>
  </si>
  <si>
    <t>Ф.F1s разд.1 стл.19 стр.17&lt;=Ф.F1s разд.1 сумма стл.3-4 стр.17</t>
  </si>
  <si>
    <t>Ф.F1s разд.1 стл.19 стр.18&lt;=Ф.F1s разд.1 сумма стл.3-4 стр.18</t>
  </si>
  <si>
    <t>Ф.F1s разд.1 стл.19 стр.19&lt;=Ф.F1s разд.1 сумма стл.3-4 стр.19</t>
  </si>
  <si>
    <t>Ф.F1s разд.1 стл.19 стр.20&lt;=Ф.F1s разд.1 сумма стл.3-4 стр.20</t>
  </si>
  <si>
    <t>Ф.F1s разд.1 стл.19 стр.21&lt;=Ф.F1s разд.1 сумма стл.3-4 стр.21</t>
  </si>
  <si>
    <t>Ф.F1s разд.1 стл.19 стр.22&lt;=Ф.F1s разд.1 сумма стл.3-4 стр.22</t>
  </si>
  <si>
    <t>Ф.F1s разд.1 стл.19 стр.23&lt;=Ф.F1s разд.1 сумма стл.3-4 стр.23</t>
  </si>
  <si>
    <t>Ф.F1s разд.1 стл.19 стр.24&lt;=Ф.F1s разд.1 сумма стл.3-4 стр.24</t>
  </si>
  <si>
    <t>Ф.F1s разд.1 стл.19 стр.25&lt;=Ф.F1s разд.1 сумма стл.3-4 стр.25</t>
  </si>
  <si>
    <t>Ф.F1s разд.1 стл.19 стр.26&lt;=Ф.F1s разд.1 сумма стл.3-4 стр.26</t>
  </si>
  <si>
    <t>Ф.F1s разд.1 стл.19 стр.27&lt;=Ф.F1s разд.1 сумма стл.3-4 стр.27</t>
  </si>
  <si>
    <t>Ф.F1s разд.1 стл.19 стр.28&lt;=Ф.F1s разд.1 сумма стл.3-4 стр.28</t>
  </si>
  <si>
    <t>Ф.F1s разд.1 стл.19 стр.29&lt;=Ф.F1s разд.1 сумма стл.3-4 стр.29</t>
  </si>
  <si>
    <t>Ф.F1s разд.1 стл.19 стр.30&lt;=Ф.F1s разд.1 сумма стл.3-4 стр.30</t>
  </si>
  <si>
    <t>Ф.F1s разд.1 стл.19 стр.31&lt;=Ф.F1s разд.1 сумма стл.3-4 стр.31</t>
  </si>
  <si>
    <t>Ф.F1s разд.1 стл.19 стр.32&lt;=Ф.F1s разд.1 сумма стл.3-4 стр.32</t>
  </si>
  <si>
    <t>Ф.F1s разд.1 стл.19 стр.33&lt;=Ф.F1s разд.1 сумма стл.3-4 стр.33</t>
  </si>
  <si>
    <t>Ф.F1s разд.1 стл.19 стр.34&lt;=Ф.F1s разд.1 сумма стл.3-4 стр.34</t>
  </si>
  <si>
    <t>Ф.F1s разд.1 стл.19 стр.35&lt;=Ф.F1s разд.1 сумма стл.3-4 стр.35</t>
  </si>
  <si>
    <t>Ф.F1s разд.1 стл.19 стр.36&lt;=Ф.F1s разд.1 сумма стл.3-4 стр.36</t>
  </si>
  <si>
    <t>Ф.F1s разд.1 стл.19 стр.37&lt;=Ф.F1s разд.1 сумма стл.3-4 стр.37</t>
  </si>
  <si>
    <t>Ф.F1s разд.1 стл.19 стр.38&lt;=Ф.F1s разд.1 сумма стл.3-4 стр.38</t>
  </si>
  <si>
    <t>Ф.F1s разд.1 стл.19 стр.39&lt;=Ф.F1s разд.1 сумма стл.3-4 стр.39</t>
  </si>
  <si>
    <t>Ф.F1s разд.1 стл.19 стр.40&lt;=Ф.F1s разд.1 сумма стл.3-4 стр.40</t>
  </si>
  <si>
    <t>Ф.F1s разд.1 стл.19 стр.41&lt;=Ф.F1s разд.1 сумма стл.3-4 стр.41</t>
  </si>
  <si>
    <t>Ф.F1s разд.1 стл.19 стр.42&lt;=Ф.F1s разд.1 сумма стл.3-4 стр.42</t>
  </si>
  <si>
    <t>Ф.F1s разд.1 стл.19 стр.43&lt;=Ф.F1s разд.1 сумма стл.3-4 стр.43</t>
  </si>
  <si>
    <t>Ф.F1s разд.1 стл.19 стр.44&lt;=Ф.F1s разд.1 сумма стл.3-4 стр.44</t>
  </si>
  <si>
    <t>Ф.F1s разд.1 стл.19 стр.45&lt;=Ф.F1s разд.1 сумма стл.3-4 стр.45</t>
  </si>
  <si>
    <t>Ф.F1s разд.1 стл.19 стр.46&lt;=Ф.F1s разд.1 сумма стл.3-4 стр.46</t>
  </si>
  <si>
    <t>Ф.F1s разд.1 стл.19 стр.47&lt;=Ф.F1s разд.1 сумма стл.3-4 стр.47</t>
  </si>
  <si>
    <t>Ф.F1s разд.1 сумма стл.1-2 стр.44=Ф.F1s разд.1 стл.8 стр.44+Ф.F1s разд.1 стл.10 стр.44</t>
  </si>
  <si>
    <t>Ф.F1s разд.1 сумма стл.1-2 стр.45=Ф.F1s разд.1 стл.8 стр.45+Ф.F1s разд.1 стл.10 стр.45</t>
  </si>
  <si>
    <t>Ф.F1s разд.1 сумма стл.1-2 стр.46=Ф.F1s разд.1 стл.8 стр.46+Ф.F1s разд.1 стл.10 стр.46</t>
  </si>
  <si>
    <t>Ф.F1s разд.1 сумма стл.1-2 стр.47=Ф.F1s разд.1 стл.8 стр.47+Ф.F1s разд.1 стл.10 стр.47</t>
  </si>
  <si>
    <t>Ф.F1s разд.1 сумма стл.1-2 стр.1=Ф.F1s разд.1 стл.8 стр.1+Ф.F1s разд.1 стл.10 стр.1</t>
  </si>
  <si>
    <t>Ф.F1s разд.1 сумма стл.1-2 стр.2=Ф.F1s разд.1 стл.8 стр.2+Ф.F1s разд.1 стл.10 стр.2</t>
  </si>
  <si>
    <t>Ф.F1s разд.1 сумма стл.1-2 стр.3=Ф.F1s разд.1 стл.8 стр.3+Ф.F1s разд.1 стл.10 стр.3</t>
  </si>
  <si>
    <t>Ф.F1s разд.1 сумма стл.1-2 стр.4=Ф.F1s разд.1 стл.8 стр.4+Ф.F1s разд.1 стл.10 стр.4</t>
  </si>
  <si>
    <t>Ф.F1s разд.1 сумма стл.1-2 стр.5=Ф.F1s разд.1 стл.8 стр.5+Ф.F1s разд.1 стл.10 стр.5</t>
  </si>
  <si>
    <t>Ф.F1s разд.1 сумма стл.1-2 стр.6=Ф.F1s разд.1 стл.8 стр.6+Ф.F1s разд.1 стл.10 стр.6</t>
  </si>
  <si>
    <t>Ф.F1s разд.1 сумма стл.1-2 стр.7=Ф.F1s разд.1 стл.8 стр.7+Ф.F1s разд.1 стл.10 стр.7</t>
  </si>
  <si>
    <t>Ф.F1s разд.1 сумма стл.1-2 стр.8=Ф.F1s разд.1 стл.8 стр.8+Ф.F1s разд.1 стл.10 стр.8</t>
  </si>
  <si>
    <t>Ф.F1s разд.1 сумма стл.1-2 стр.9=Ф.F1s разд.1 стл.8 стр.9+Ф.F1s разд.1 стл.10 стр.9</t>
  </si>
  <si>
    <t>Ф.F1s разд.1 сумма стл.1-2 стр.10=Ф.F1s разд.1 стл.8 стр.10+Ф.F1s разд.1 стл.10 стр.10</t>
  </si>
  <si>
    <t>Ф.F1s разд.1 сумма стл.1-2 стр.11=Ф.F1s разд.1 стл.8 стр.11+Ф.F1s разд.1 стл.10 стр.11</t>
  </si>
  <si>
    <t>Ф.F1s разд.1 сумма стл.1-2 стр.12=Ф.F1s разд.1 стл.8 стр.12+Ф.F1s разд.1 стл.10 стр.12</t>
  </si>
  <si>
    <t>Ф.F1s разд.1 сумма стл.1-2 стр.13=Ф.F1s разд.1 стл.8 стр.13+Ф.F1s разд.1 стл.10 стр.13</t>
  </si>
  <si>
    <t>Ф.F1s разд.1 сумма стл.1-2 стр.14=Ф.F1s разд.1 стл.8 стр.14+Ф.F1s разд.1 стл.10 стр.14</t>
  </si>
  <si>
    <t>Ф.F1s разд.1 сумма стл.1-2 стр.15=Ф.F1s разд.1 стл.8 стр.15+Ф.F1s разд.1 стл.10 стр.15</t>
  </si>
  <si>
    <t>Ф.F1s разд.1 сумма стл.1-2 стр.16=Ф.F1s разд.1 стл.8 стр.16+Ф.F1s разд.1 стл.10 стр.16</t>
  </si>
  <si>
    <t>Ф.F1s разд.1 сумма стл.1-2 стр.17=Ф.F1s разд.1 стл.8 стр.17+Ф.F1s разд.1 стл.10 стр.17</t>
  </si>
  <si>
    <t>Ф.F1s разд.1 сумма стл.1-2 стр.18=Ф.F1s разд.1 стл.8 стр.18+Ф.F1s разд.1 стл.10 стр.18</t>
  </si>
  <si>
    <t>Ф.F1s разд.1 сумма стл.1-2 стр.19=Ф.F1s разд.1 стл.8 стр.19+Ф.F1s разд.1 стл.10 стр.19</t>
  </si>
  <si>
    <t>Ф.F1s разд.1 сумма стл.1-2 стр.20=Ф.F1s разд.1 стл.8 стр.20+Ф.F1s разд.1 стл.10 стр.20</t>
  </si>
  <si>
    <t>Ф.F1s разд.1 сумма стл.1-2 стр.21=Ф.F1s разд.1 стл.8 стр.21+Ф.F1s разд.1 стл.10 стр.21</t>
  </si>
  <si>
    <t>Ф.F1s разд.1 сумма стл.1-2 стр.22=Ф.F1s разд.1 стл.8 стр.22+Ф.F1s разд.1 стл.10 стр.22</t>
  </si>
  <si>
    <t>Ф.F1s разд.1 сумма стл.1-2 стр.23=Ф.F1s разд.1 стл.8 стр.23+Ф.F1s разд.1 стл.10 стр.23</t>
  </si>
  <si>
    <t>Ф.F1s разд.1 сумма стл.1-2 стр.24=Ф.F1s разд.1 стл.8 стр.24+Ф.F1s разд.1 стл.10 стр.24</t>
  </si>
  <si>
    <t>Ф.F1s разд.1 сумма стл.1-2 стр.25=Ф.F1s разд.1 стл.8 стр.25+Ф.F1s разд.1 стл.10 стр.25</t>
  </si>
  <si>
    <t>Ф.F1s разд.1 сумма стл.1-2 стр.26=Ф.F1s разд.1 стл.8 стр.26+Ф.F1s разд.1 стл.10 стр.26</t>
  </si>
  <si>
    <t>Ф.F1s разд.1 сумма стл.1-2 стр.27=Ф.F1s разд.1 стл.8 стр.27+Ф.F1s разд.1 стл.10 стр.27</t>
  </si>
  <si>
    <t>Ф.F1s разд.1 сумма стл.1-2 стр.28=Ф.F1s разд.1 стл.8 стр.28+Ф.F1s разд.1 стл.10 стр.28</t>
  </si>
  <si>
    <t>Ф.F1s разд.1 сумма стл.1-2 стр.29=Ф.F1s разд.1 стл.8 стр.29+Ф.F1s разд.1 стл.10 стр.29</t>
  </si>
  <si>
    <t>Ф.F1s разд.1 сумма стл.1-2 стр.30=Ф.F1s разд.1 стл.8 стр.30+Ф.F1s разд.1 стл.10 стр.30</t>
  </si>
  <si>
    <t>Ф.F1s разд.1 сумма стл.1-2 стр.31=Ф.F1s разд.1 стл.8 стр.31+Ф.F1s разд.1 стл.10 стр.31</t>
  </si>
  <si>
    <t>Ф.F1s разд.1 сумма стл.1-2 стр.32=Ф.F1s разд.1 стл.8 стр.32+Ф.F1s разд.1 стл.10 стр.32</t>
  </si>
  <si>
    <t>Ф.F1s разд.1 сумма стл.1-2 стр.33=Ф.F1s разд.1 стл.8 стр.33+Ф.F1s разд.1 стл.10 стр.33</t>
  </si>
  <si>
    <t>Ф.F1s разд.1 сумма стл.1-2 стр.34=Ф.F1s разд.1 стл.8 стр.34+Ф.F1s разд.1 стл.10 стр.34</t>
  </si>
  <si>
    <t>Ф.F1s разд.1 сумма стл.1-2 стр.35=Ф.F1s разд.1 стл.8 стр.35+Ф.F1s разд.1 стл.10 стр.35</t>
  </si>
  <si>
    <t>Ф.F1s разд.1 сумма стл.1-2 стр.36=Ф.F1s разд.1 стл.8 стр.36+Ф.F1s разд.1 стл.10 стр.36</t>
  </si>
  <si>
    <t>Ф.F1s разд.1 сумма стл.1-2 стр.37=Ф.F1s разд.1 стл.8 стр.37+Ф.F1s разд.1 стл.10 стр.37</t>
  </si>
  <si>
    <t>Ф.F1s разд.1 сумма стл.1-2 стр.38=Ф.F1s разд.1 стл.8 стр.38+Ф.F1s разд.1 стл.10 стр.38</t>
  </si>
  <si>
    <t>Ф.F1s разд.11 стл.2 стр.1&lt;=Ф.F1s разд.11 стл.1 стр.1</t>
  </si>
  <si>
    <t>Ф.F1s разд.11 стл.2 стр.2&lt;=Ф.F1s разд.11 стл.1 стр.2</t>
  </si>
  <si>
    <t>Ф.F1s разд.11 стл.2 стр.3&lt;=Ф.F1s разд.11 стл.1 стр.3</t>
  </si>
  <si>
    <t>Ф.F1s разд.11 стл.2 стр.4&lt;=Ф.F1s разд.11 стл.1 стр.4</t>
  </si>
  <si>
    <t>Ф.F1s разд.11 стл.2 стр.5&lt;=Ф.F1s разд.11 стл.1 стр.5</t>
  </si>
  <si>
    <t>Ф.F1s разд.12 стл.1 стр.5&lt;=Ф.F1s разд.12 стл.1 стр.4</t>
  </si>
  <si>
    <t>Ф.F1s разд.12 стл.2 стр.5&lt;=Ф.F1s разд.12 стл.2 стр.4</t>
  </si>
  <si>
    <t>Ф.F1s разд.12 стл.1 стр.3&lt;=Ф.F1s разд.1 стл.8 стр.35</t>
  </si>
  <si>
    <t>Ф.F1s разд.12 стл.1 сумма стр.1-2&lt;=Ф.F1s разд.1 стл.8 стр.35</t>
  </si>
  <si>
    <t>Ф.F1s разд.11 стл.3 сумма стр.1-5&lt;=Ф.F1s разд.1 сумма стл.6-7 стр.35</t>
  </si>
  <si>
    <t>Ф.F1s разд.11 стл.1 сумма стр.1-5&lt;=Ф.F1s разд.1 сумма стл.3-5 стр.35</t>
  </si>
  <si>
    <t>Ф.F1s разд.11 стл.4 сумма стр.1-5&lt;=Ф.F1s разд.1 стл.10 стр.35</t>
  </si>
  <si>
    <t>Ф.F1s разд.11 стл.1 сумма стр.1-5+Ф.F1s разд.11 стл.3 сумма стр.1-5&gt;=Ф.F1s разд.2 стл.1 сумма стр.1-5</t>
  </si>
  <si>
    <t>Ф.F1s разд.6 сумма стл.1-2 сумма стр.1-9=Ф.F1s разд.6 стл.3 сумма стр.1-9+Ф.F1s разд.6 стл.7 сумма стр.1-9</t>
  </si>
  <si>
    <t>Ф.F1s разд.6 стл.1 сумма стр.1-7=Ф.F1s разд.6 стл.1 стр.8</t>
  </si>
  <si>
    <t>Ф.F1s разд.6 стл.2 сумма стр.1-7=Ф.F1s разд.6 стл.2 стр.8</t>
  </si>
  <si>
    <t>Ф.F1s разд.6 стл.3 сумма стр.1-7=Ф.F1s разд.6 стл.3 стр.8</t>
  </si>
  <si>
    <t>Ф.F1s разд.6 стл.4 сумма стр.1-7=Ф.F1s разд.6 стл.4 стр.8</t>
  </si>
  <si>
    <t>Ф.F1s разд.6 стл.5 сумма стр.1-7=Ф.F1s разд.6 стл.5 стр.8</t>
  </si>
  <si>
    <t>Ф.F1s разд.6 стл.6 сумма стр.1-7=Ф.F1s разд.6 стл.6 стр.8</t>
  </si>
  <si>
    <t>Ф.F1s разд.6 стл.7 сумма стр.1-7=Ф.F1s разд.6 стл.7 стр.8</t>
  </si>
  <si>
    <t>Ф.F1s разд.1 стл.1 сумма стр.44-47=Ф.F1s разд.1 стл.1 стр.35</t>
  </si>
  <si>
    <t>Ф.F1s разд.1 стл.2 сумма стр.44-47=Ф.F1s разд.1 стл.2 стр.35</t>
  </si>
  <si>
    <t>Ф.F1s разд.1 стл.3 сумма стр.44-47=Ф.F1s разд.1 стл.3 стр.35</t>
  </si>
  <si>
    <t>Ф.F1s разд.1 стл.4 сумма стр.44-47=Ф.F1s разд.1 стл.4 стр.35</t>
  </si>
  <si>
    <t>Ф.F1s разд.1 стл.5 сумма стр.44-47=Ф.F1s разд.1 стл.5 стр.35</t>
  </si>
  <si>
    <t>Ф.F1s разд.1 стл.6 сумма стр.44-47=Ф.F1s разд.1 стл.6 стр.35</t>
  </si>
  <si>
    <t>Ф.F1s разд.1 стл.7 сумма стр.44-47=Ф.F1s разд.1 стл.7 стр.35</t>
  </si>
  <si>
    <t>Ф.F1s разд.1 стл.8 сумма стр.44-47=Ф.F1s разд.1 стл.8 стр.35</t>
  </si>
  <si>
    <t>Ф.F1s разд.1 стл.9 сумма стр.44-47=Ф.F1s разд.1 стл.9 стр.35</t>
  </si>
  <si>
    <t>Ф.F1s разд.1 стл.10 сумма стр.44-47=Ф.F1s разд.1 стл.10 стр.35</t>
  </si>
  <si>
    <t>Ф.F1s разд.1 стл.11 сумма стр.44-47=Ф.F1s разд.1 стл.11 стр.35</t>
  </si>
  <si>
    <t>Ф.F1s разд.1 стл.12 сумма стр.44-47=Ф.F1s разд.1 стл.12 стр.35</t>
  </si>
  <si>
    <t>Ф.F1s разд.1 стл.13 сумма стр.44-47=Ф.F1s разд.1 стл.13 стр.35</t>
  </si>
  <si>
    <t>Ф.F1s разд.1 стл.14 сумма стр.44-47=Ф.F1s разд.1 стл.14 стр.35</t>
  </si>
  <si>
    <t>Ф.F1s разд.1 стл.15 сумма стр.44-47=Ф.F1s разд.1 стл.15 стр.35</t>
  </si>
  <si>
    <t>Ф.F1s разд.1 стл.16 сумма стр.44-47=Ф.F1s разд.1 стл.16 стр.35</t>
  </si>
  <si>
    <t>Ф.F1s разд.1 стл.17 сумма стр.44-47=Ф.F1s разд.1 стл.17 стр.35</t>
  </si>
  <si>
    <t>Ф.F1s разд.1 стл.18 сумма стр.44-47=Ф.F1s разд.1 стл.18 стр.35</t>
  </si>
  <si>
    <t>Ф.F1s разд.1 стл.19 сумма стр.44-47=Ф.F1s разд.1 стл.19 стр.35</t>
  </si>
  <si>
    <t>Ф.F1s разд.1 стл.20 сумма стр.44-47=Ф.F1s разд.1 стл.20 стр.35</t>
  </si>
  <si>
    <t>Ф.F1s разд.1 стл.21 сумма стр.44-47=Ф.F1s разд.1 стл.21 стр.35</t>
  </si>
  <si>
    <t>Ф.F1s разд.1 стл.22 сумма стр.44-47=Ф.F1s разд.1 стл.22 стр.35</t>
  </si>
  <si>
    <t>Подтверждаю - уголовное дело на 1 лицо поступило в суд с мерой пресечения - подписка о невыезде. Приговором суда лицо осуждено к реальному лишению свободы с отбыванием наказания в колонии поселении, при этом мера пресечения - подписка о невыезде осталась прежней. Под стражу лицо не брали.</t>
  </si>
  <si>
    <t>возбужденные по заявлениям, поступившим в суд непосредственно от граждан и переданным из других органов</t>
  </si>
  <si>
    <t>Дело поступило обратно в суд в срок свыше 1 месяца после возвращения прокурору</t>
  </si>
  <si>
    <t>Не возвращено в суд свыше 3-х месяцев</t>
  </si>
  <si>
    <t>Предмет представления, ходатайства, жалобы</t>
  </si>
  <si>
    <t>О приведении приговора в соответствие с новым уголовным законом</t>
  </si>
  <si>
    <t>О применении акта амнистии</t>
  </si>
  <si>
    <t>Проведено обобщений судебной практики</t>
  </si>
  <si>
    <t>В другие органы</t>
  </si>
  <si>
    <t>Об освобождении от уголовной ответственности несовершеннолетних, совершивших преступление средней и небольшой тяжести, ранее судимых, с применением мер воспитательного воздействия</t>
  </si>
  <si>
    <t>О снижении срока лишения свободы в связи с изменением верхнего предела размера наказания</t>
  </si>
  <si>
    <t>Освобождено из-под стражи в период нахождения в судебном производстве</t>
  </si>
  <si>
    <t>Ограничение свободы</t>
  </si>
  <si>
    <t>О замене штрафа лишением свободы</t>
  </si>
  <si>
    <t>Удовлетворено полностью</t>
  </si>
  <si>
    <t>Удовлетворено частично</t>
  </si>
  <si>
    <t>О замене штрафа иными видами наказаний, не связанными с лишением свободы</t>
  </si>
  <si>
    <t>Об освобождении от уголовной ответственности в связи с декриминализацией</t>
  </si>
  <si>
    <t>Применение меры пресечения в виде заключения под стражу в период нахождения дела в судебном производстве</t>
  </si>
  <si>
    <t>(r,w,s,g,v) досудебное соглашение не можут быть заключено по делам частного обвинения (подтвердить суд.актом)</t>
  </si>
  <si>
    <t>дата последнего обновления шаблона</t>
  </si>
  <si>
    <t>205.1,
205.2,
206</t>
  </si>
  <si>
    <t>Заведомо ложное сообщение об акте терроризма</t>
  </si>
  <si>
    <t>280, 282,
282-1,
282-2</t>
  </si>
  <si>
    <t>Незаконное участие в предпринимательской деятельности</t>
  </si>
  <si>
    <t>285-288, 
292, 293</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</si>
  <si>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</si>
  <si>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</si>
  <si>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</si>
  <si>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</si>
  <si>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рассмотренным в особом порядке</t>
  </si>
  <si>
    <t>единолично судьей</t>
  </si>
  <si>
    <t>30 
УПК РФ</t>
  </si>
  <si>
    <t>коллегией из трех федеральных судей</t>
  </si>
  <si>
    <t>с участием присяжных заседателей</t>
  </si>
  <si>
    <t xml:space="preserve">Дела по тяжести совершенных преступлений: </t>
  </si>
  <si>
    <t xml:space="preserve">особо тяжкие </t>
  </si>
  <si>
    <t>тяжкие</t>
  </si>
  <si>
    <t>средней тяжести</t>
  </si>
  <si>
    <t>небольшой тяжести</t>
  </si>
  <si>
    <t>из стр. 35, всего</t>
  </si>
  <si>
    <t>в том числе  судом 
с участием присяжных заседателей (из стр. 43)</t>
  </si>
  <si>
    <t>Окончено производство по делу (из общего времени производства по делу находящегося в суде, исключая срок приостановления, в сроки (из гр. 8):</t>
  </si>
  <si>
    <t>Основные наказания:</t>
  </si>
  <si>
    <t>Из оконченных дел 
(из гр.8):</t>
  </si>
  <si>
    <t xml:space="preserve">Применена мера уголовно-процессуального характера в виде конфискации имущества (ст. 104.1 УК РФ) </t>
  </si>
  <si>
    <t>нарушений закона в стадии дознания и следствия</t>
  </si>
  <si>
    <t>Применение в приговоре отсрочки исполнения приговора (ст. 398 УПК РФ) из стр. 3</t>
  </si>
  <si>
    <t>другого характера</t>
  </si>
  <si>
    <t>В порядке исполнения приговоров иностранных государств (п. 21 ст. 397, ст. 472 УПК РФ)</t>
  </si>
  <si>
    <t>О временном отстранении подозреваемого или обвиняемого от должности (п. 10 ч. 2 ст. 29 УПК РФ)</t>
  </si>
  <si>
    <t>о производстве личного обыска (п. 6 ч. 2 ст. 29 УПК РФ)</t>
  </si>
  <si>
    <t>код и номер телефона</t>
  </si>
  <si>
    <t>Из остатка производства 
по делам на конец отчетного периода 
(из гр.10) :</t>
  </si>
  <si>
    <t xml:space="preserve"> - в связи с розыском</t>
  </si>
  <si>
    <t>Содержание в дисциплинароной воинской части</t>
  </si>
  <si>
    <t>Ограничение по военной службе</t>
  </si>
  <si>
    <t>Арест</t>
  </si>
  <si>
    <t>Освобождено осужденных от наказания:</t>
  </si>
  <si>
    <t>по амнистии</t>
  </si>
  <si>
    <t>с применением других принудительных мер воспитательного воздействия</t>
  </si>
  <si>
    <t xml:space="preserve">по другим основаниям, а также без назначения наказания </t>
  </si>
  <si>
    <t>Лишение права занимать определенные должности или заниматься определенной деятельностью*</t>
  </si>
  <si>
    <t>Лишение специального воинского или почетного звания, классного чина и государственных наград</t>
  </si>
  <si>
    <t>Ограничение свободы как дополнительное наказание</t>
  </si>
  <si>
    <t>Женщины</t>
  </si>
  <si>
    <t>Иные трудоспособные, неработавшие и неучившиеся (без постоянного источника доходов)</t>
  </si>
  <si>
    <t>Военнослужащие</t>
  </si>
  <si>
    <t>в том числе организованной группой</t>
  </si>
  <si>
    <t>причин и условий, способствовавших преступлению</t>
  </si>
  <si>
    <t xml:space="preserve">Условное осуждение к  иным мерам </t>
  </si>
  <si>
    <t>Контрольные равенства: 1) сумма граф 1 и 2 равна сумме граф 8 и 10; 2) графа 8 равна сумме граф 3 - 7; 3) сумма стр.41-43 по всем графам равна стр.35; 4) сумма строк 44-47 равна стр. 35</t>
  </si>
  <si>
    <t>ВСЕГО (сумма строк 1-34)</t>
  </si>
  <si>
    <t>рассмотрено*</t>
  </si>
  <si>
    <t>об ограничении конституционных прав граждан на тайну переписки, телефонных переговоров, почтовых, телеграфных и иных сообщений, передаваемых по сетям электрической и почтовой связи</t>
  </si>
  <si>
    <t>об ограничении конституционных прав граждан на  неприкосновенность жилища</t>
  </si>
  <si>
    <t>Жалобы на решения о выдаче (экстрадиции) (ст. 463 УПК РФ)</t>
  </si>
  <si>
    <t>Ф.F1s разд.4 стл.2 стр.13+Ф.F1s разд.4 стл.3 стр.13&lt;=Ф.F1s разд.4 стл.1 стр.13</t>
  </si>
  <si>
    <t>Ф.F1s разд.4 стл.2 стр.14+Ф.F1s разд.4 стл.3 стр.14&lt;=Ф.F1s разд.4 стл.1 стр.14</t>
  </si>
  <si>
    <t>Ф.F1s разд.4 стл.2 стр.15+Ф.F1s разд.4 стл.3 стр.15&lt;=Ф.F1s разд.4 стл.1 стр.15</t>
  </si>
  <si>
    <t>Ф.F1s разд.4 стл.2 стр.16+Ф.F1s разд.4 стл.3 стр.16&lt;=Ф.F1s разд.4 стл.1 стр.16</t>
  </si>
  <si>
    <t>Ф.F1s разд.4 стл.2 стр.17+Ф.F1s разд.4 стл.3 стр.17&lt;=Ф.F1s разд.4 стл.1 стр.17</t>
  </si>
  <si>
    <t>Ф.F1s разд.4 стл.2 стр.18+Ф.F1s разд.4 стл.3 стр.18&lt;=Ф.F1s разд.4 стл.1 стр.18</t>
  </si>
  <si>
    <t>Ф.F1s разд.4 стл.2 стр.19+Ф.F1s разд.4 стл.3 стр.19&lt;=Ф.F1s разд.4 стл.1 стр.19</t>
  </si>
  <si>
    <t>Ф.F1s разд.4 стл.2 стр.20+Ф.F1s разд.4 стл.3 стр.20&lt;=Ф.F1s разд.4 стл.1 стр.20</t>
  </si>
  <si>
    <t>Ф.F1s разд.4 стл.2 стр.21+Ф.F1s разд.4 стл.3 стр.21&lt;=Ф.F1s разд.4 стл.1 стр.21</t>
  </si>
  <si>
    <t>Ф.F1s разд.4 стл.2 стр.22+Ф.F1s разд.4 стл.3 стр.22&lt;=Ф.F1s разд.4 стл.1 стр.22</t>
  </si>
  <si>
    <t>Ф.F1s разд.4 стл.2 стр.23+Ф.F1s разд.4 стл.3 стр.23&lt;=Ф.F1s разд.4 стл.1 стр.23</t>
  </si>
  <si>
    <t>Ф.F1s разд.4 стл.2 стр.24+Ф.F1s разд.4 стл.3 стр.24&lt;=Ф.F1s разд.4 стл.1 стр.24</t>
  </si>
  <si>
    <t>Ф.F1s разд.4 стл.2 стр.25+Ф.F1s разд.4 стл.3 стр.25&lt;=Ф.F1s разд.4 стл.1 стр.25</t>
  </si>
  <si>
    <t>Ф.F1s разд.4 стл.2 стр.26+Ф.F1s разд.4 стл.3 стр.26&lt;=Ф.F1s разд.4 стл.1 стр.26</t>
  </si>
  <si>
    <t>Ф.F1s разд.4 стл.2 стр.27+Ф.F1s разд.4 стл.3 стр.27&lt;=Ф.F1s разд.4 стл.1 стр.27</t>
  </si>
  <si>
    <t>Ф.F1s разд.4 стл.2 стр.28+Ф.F1s разд.4 стл.3 стр.28&lt;=Ф.F1s разд.4 стл.1 стр.28</t>
  </si>
  <si>
    <t>Ф.F1s разд.4 стл.2 стр.29+Ф.F1s разд.4 стл.3 стр.29&lt;=Ф.F1s разд.4 стл.1 стр.29</t>
  </si>
  <si>
    <t>Ф.F1s разд.4 стл.2 стр.30+Ф.F1s разд.4 стл.3 стр.30&lt;=Ф.F1s разд.4 стл.1 стр.30</t>
  </si>
  <si>
    <t>Ф.F1s разд.4 стл.2 стр.31+Ф.F1s разд.4 стл.3 стр.31&lt;=Ф.F1s разд.4 стл.1 стр.31</t>
  </si>
  <si>
    <t>Ф.F1s разд.4 стл.2 стр.32+Ф.F1s разд.4 стл.3 стр.32&lt;=Ф.F1s разд.4 стл.1 стр.32</t>
  </si>
  <si>
    <t>Ф.F1s разд.4 стл.2 стр.33+Ф.F1s разд.4 стл.3 стр.33&lt;=Ф.F1s разд.4 стл.1 стр.33</t>
  </si>
  <si>
    <t>Ф.F1s разд.4 стл.2 стр.34+Ф.F1s разд.4 стл.3 стр.34&lt;=Ф.F1s разд.4 стл.1 стр.34</t>
  </si>
  <si>
    <t>Ф.F1s разд.4 стл.2 стр.35+Ф.F1s разд.4 стл.3 стр.35&lt;=Ф.F1s разд.4 стл.1 стр.35</t>
  </si>
  <si>
    <t>Ф.F1s разд.4 стл.2 стр.36+Ф.F1s разд.4 стл.3 стр.36&lt;=Ф.F1s разд.4 стл.1 стр.36</t>
  </si>
  <si>
    <t>Ф.F1s разд.4 стл.2 стр.37+Ф.F1s разд.4 стл.3 стр.37&lt;=Ф.F1s разд.4 стл.1 стр.37</t>
  </si>
  <si>
    <t>Ф.F1s разд.4 стл.2 стр.38+Ф.F1s разд.4 стл.3 стр.38&lt;=Ф.F1s разд.4 стл.1 стр.38</t>
  </si>
  <si>
    <t>Ф.F1s разд.4 стл.2 стр.39+Ф.F1s разд.4 стл.3 стр.39&lt;=Ф.F1s разд.4 стл.1 стр.39</t>
  </si>
  <si>
    <t>Ф.F1s разд.4 стл.2 стр.40+Ф.F1s разд.4 стл.3 стр.40&lt;=Ф.F1s разд.4 стл.1 стр.40</t>
  </si>
  <si>
    <t>Ф.F1s разд.4 стл.2 стр.41+Ф.F1s разд.4 стл.3 стр.41&lt;=Ф.F1s разд.4 стл.1 стр.41</t>
  </si>
  <si>
    <t>Ф.F1s разд.4 стл.2 стр.42+Ф.F1s разд.4 стл.3 стр.42&lt;=Ф.F1s разд.4 стл.1 стр.42</t>
  </si>
  <si>
    <t>Ф.F1s разд.4 стл.2 стр.43+Ф.F1s разд.4 стл.3 стр.43&lt;=Ф.F1s разд.4 стл.1 стр.43</t>
  </si>
  <si>
    <t>Ф.F1s разд.4 стл.2 стр.44+Ф.F1s разд.4 стл.3 стр.44&lt;=Ф.F1s разд.4 стл.1 стр.44</t>
  </si>
  <si>
    <t>Ф.F1s разд.4 стл.2 стр.45+Ф.F1s разд.4 стл.3 стр.45&lt;=Ф.F1s разд.4 стл.1 стр.45</t>
  </si>
  <si>
    <t>Ф.F1s разд.4 стл.2 стр.46+Ф.F1s разд.4 стл.3 стр.46&lt;=Ф.F1s разд.4 стл.1 стр.46</t>
  </si>
  <si>
    <t>Ф.F1s разд.4 стл.2 стр.47+Ф.F1s разд.4 стл.3 стр.47&lt;=Ф.F1s разд.4 стл.1 стр.47</t>
  </si>
  <si>
    <t>Ф.F1s разд.4 стл.2 стр.48+Ф.F1s разд.4 стл.3 стр.48&lt;=Ф.F1s разд.4 стл.1 стр.48</t>
  </si>
  <si>
    <t>Ф.F1s разд.4 стл.2 стр.49+Ф.F1s разд.4 стл.3 стр.49&lt;=Ф.F1s разд.4 стл.1 стр.49</t>
  </si>
  <si>
    <t>Ф.F1s разд.4 стл.2 стр.50+Ф.F1s разд.4 стл.3 стр.50&lt;=Ф.F1s разд.4 стл.1 стр.50</t>
  </si>
  <si>
    <t>Ф.F1s разд.4 стл.2 стр.51+Ф.F1s разд.4 стл.3 стр.51&lt;=Ф.F1s разд.4 стл.1 стр.51</t>
  </si>
  <si>
    <t>Ф.F1s разд.4 стл.2 стр.52+Ф.F1s разд.4 стл.3 стр.52&lt;=Ф.F1s разд.4 стл.1 стр.52</t>
  </si>
  <si>
    <t>Ф.F1s разд.4 стл.2 стр.53+Ф.F1s разд.4 стл.3 стр.53&lt;=Ф.F1s разд.4 стл.1 стр.53</t>
  </si>
  <si>
    <t>Ф.F1s разд.4 стл.2 стр.54+Ф.F1s разд.4 стл.3 стр.54&lt;=Ф.F1s разд.4 стл.1 стр.54</t>
  </si>
  <si>
    <t>Ф.F1s разд.4 стл.2 стр.55+Ф.F1s разд.4 стл.3 стр.55&lt;=Ф.F1s разд.4 стл.1 стр.55</t>
  </si>
  <si>
    <t>Ф.F1s разд.4 стл.2 стр.56+Ф.F1s разд.4 стл.3 стр.56&lt;=Ф.F1s разд.4 стл.1 стр.56</t>
  </si>
  <si>
    <t>Ф.F1s разд.4 стл.2 стр.57+Ф.F1s разд.4 стл.3 стр.57&lt;=Ф.F1s разд.4 стл.1 стр.57</t>
  </si>
  <si>
    <t>Ф.F1s разд.4 стл.2 стр.58+Ф.F1s разд.4 стл.3 стр.58&lt;=Ф.F1s разд.4 стл.1 стр.58</t>
  </si>
  <si>
    <t>Ф.F1s разд.4 стл.2 стр.59+Ф.F1s разд.4 стл.3 стр.59&lt;=Ф.F1s разд.4 стл.1 стр.59</t>
  </si>
  <si>
    <t>Ф.F1s разд.4 стл.2 стр.60+Ф.F1s разд.4 стл.3 стр.60&lt;=Ф.F1s разд.4 стл.1 стр.60</t>
  </si>
  <si>
    <t>Ф.F1s разд.4 стл.2 стр.61+Ф.F1s разд.4 стл.3 стр.61&lt;=Ф.F1s разд.4 стл.1 стр.61</t>
  </si>
  <si>
    <t>Ф.F1s разд.4 стл.2 стр.62+Ф.F1s разд.4 стл.3 стр.62&lt;=Ф.F1s разд.4 стл.1 стр.62</t>
  </si>
  <si>
    <t>Ф.F1s разд.4 стл.2 стр.63+Ф.F1s разд.4 стл.3 стр.63&lt;=Ф.F1s разд.4 стл.1 стр.63</t>
  </si>
  <si>
    <t>Ф.F1s разд.4 стл.2 стр.64+Ф.F1s разд.4 стл.3 стр.64&lt;=Ф.F1s разд.4 стл.1 стр.64</t>
  </si>
  <si>
    <t>Ф.F1s разд.4 стл.2 стр.65+Ф.F1s разд.4 стл.3 стр.65&lt;=Ф.F1s разд.4 стл.1 стр.65</t>
  </si>
  <si>
    <t>Ф.F1s разд.4 стл.2 стр.66+Ф.F1s разд.4 стл.3 стр.66&lt;=Ф.F1s разд.4 стл.1 стр.66</t>
  </si>
  <si>
    <t>Ф.F1s разд.3 стл.1 стр.16=Ф.F1s разд.3 стл.2 стр.16</t>
  </si>
  <si>
    <t>Ф.F1s разд.3 стл.2 сумма стр.3-18=Ф.F1s разд.1 стл.12 стр.36</t>
  </si>
  <si>
    <t>Ф.F1s разд.3 стл.1 сумма стр.1-18=Ф.F1s разд.1 стл.12 стр.35</t>
  </si>
  <si>
    <t>Ф.F1s разд.3 стл.2 стр.1&lt;=Ф.F1s разд.3 стл.1 стр.1</t>
  </si>
  <si>
    <t>Ф.F1s разд.3 стл.2 стр.2&lt;=Ф.F1s разд.3 стл.1 стр.2</t>
  </si>
  <si>
    <t>Ф.F1s разд.3 стл.2 стр.3&lt;=Ф.F1s разд.3 стл.1 стр.3</t>
  </si>
  <si>
    <t>Ф.F1s разд.3 стл.2 стр.4&lt;=Ф.F1s разд.3 стл.1 стр.4</t>
  </si>
  <si>
    <t>Ф.F1s разд.3 стл.2 стр.5&lt;=Ф.F1s разд.3 стл.1 стр.5</t>
  </si>
  <si>
    <t>Ф.F1s разд.3 стл.2 стр.6&lt;=Ф.F1s разд.3 стл.1 стр.6</t>
  </si>
  <si>
    <t>Ф.F1s разд.3 стл.2 стр.7&lt;=Ф.F1s разд.3 стл.1 стр.7</t>
  </si>
  <si>
    <t>Ф.F1s разд.3 стл.2 стр.8&lt;=Ф.F1s разд.3 стл.1 стр.8</t>
  </si>
  <si>
    <t>Ф.F1s разд.3 стл.2 стр.9&lt;=Ф.F1s разд.3 стл.1 стр.9</t>
  </si>
  <si>
    <t>Ф.F1s разд.3 стл.2 стр.10&lt;=Ф.F1s разд.3 стл.1 стр.10</t>
  </si>
  <si>
    <t>Ф.F1s разд.3 стл.2 стр.11&lt;=Ф.F1s разд.3 стл.1 стр.11</t>
  </si>
  <si>
    <t>Ф.F1s разд.3 стл.2 стр.12&lt;=Ф.F1s разд.3 стл.1 стр.12</t>
  </si>
  <si>
    <t>Ф.F1s разд.3 стл.2 стр.13&lt;=Ф.F1s разд.3 стл.1 стр.13</t>
  </si>
  <si>
    <t>Ф.F1s разд.3 стл.2 стр.14&lt;=Ф.F1s разд.3 стл.1 стр.14</t>
  </si>
  <si>
    <t>Ф.F1s разд.3 стл.2 стр.15&lt;=Ф.F1s разд.3 стл.1 стр.15</t>
  </si>
  <si>
    <t>Ф.F1s разд.3 стл.2 стр.16&lt;=Ф.F1s разд.3 стл.1 стр.16</t>
  </si>
  <si>
    <t>Ф.F1s разд.3 стл.2 стр.17&lt;=Ф.F1s разд.3 стл.1 стр.17</t>
  </si>
  <si>
    <t>Ф.F1s разд.3 стл.2 стр.18&lt;=Ф.F1s разд.3 стл.1 стр.18</t>
  </si>
  <si>
    <t>Ф.F1s разд.3 стл.2 стр.19&lt;=Ф.F1s разд.3 стл.1 стр.19</t>
  </si>
  <si>
    <t>Ф.F1s разд.3 стл.2 стр.20&lt;=Ф.F1s разд.3 стл.1 стр.20</t>
  </si>
  <si>
    <t>Ф.F1s разд.3 стл.2 стр.21&lt;=Ф.F1s разд.3 стл.1 стр.21</t>
  </si>
  <si>
    <t>Ф.F1s разд.3 стл.2 стр.22&lt;=Ф.F1s разд.3 стл.1 стр.22</t>
  </si>
  <si>
    <t>Ф.F1s разд.3 стл.2 стр.23&lt;=Ф.F1s разд.3 стл.1 стр.23</t>
  </si>
  <si>
    <t>Ф.F1s разд.3 стл.2 стр.24&lt;=Ф.F1s разд.3 стл.1 стр.24</t>
  </si>
  <si>
    <t>Ф.F1s разд.3 стл.2 стр.25&lt;=Ф.F1s разд.3 стл.1 стр.25</t>
  </si>
  <si>
    <t>Ф.F1s разд.3 стл.2 стр.26&lt;=Ф.F1s разд.3 стл.1 стр.26</t>
  </si>
  <si>
    <t>Ф.F1s разд.3 стл.2 стр.27&lt;=Ф.F1s разд.3 стл.1 стр.27</t>
  </si>
  <si>
    <t>Ф.F1s разд.3 стл.2 стр.28&lt;=Ф.F1s разд.3 стл.1 стр.28</t>
  </si>
  <si>
    <t>Ф.F1s разд.1 стл.8 стр.17=Ф.F1s разд.1 сумма стл.3-7 стр.17</t>
  </si>
  <si>
    <t>Ф.F1s разд.1 стл.8 стр.18=Ф.F1s разд.1 сумма стл.3-7 стр.18</t>
  </si>
  <si>
    <t>Ф.F1s разд.1 стл.8 стр.19=Ф.F1s разд.1 сумма стл.3-7 стр.19</t>
  </si>
  <si>
    <t>Ф.F1s разд.1 стл.8 стр.20=Ф.F1s разд.1 сумма стл.3-7 стр.20</t>
  </si>
  <si>
    <t>Ф.F1s разд.1 стл.8 стр.21=Ф.F1s разд.1 сумма стл.3-7 стр.21</t>
  </si>
  <si>
    <t>Ф.F1s разд.1 стл.8 стр.22=Ф.F1s разд.1 сумма стл.3-7 стр.22</t>
  </si>
  <si>
    <t xml:space="preserve">О передаче гражданина, осужденного к лишению свободы, для отбывания наказания в государстве, гражданином которого он является (ст. 470 УПК РФ) </t>
  </si>
  <si>
    <t xml:space="preserve">Об освобождении от наказания в связи с болезнью осужденного (п. 6 ст. 397 УПК РФ) </t>
  </si>
  <si>
    <t>О снятии судимости (ст. 400 УПК РФ)</t>
  </si>
  <si>
    <t xml:space="preserve">О возмещении вреда реабилитированному (в соответствии с ч. 5 ст. 135 и ч. 1 ст. 138 УПК  РФ) </t>
  </si>
  <si>
    <t>О возобновлении производства в виду новых или вновь открывшихся обстоятельств (ст. 417 УПК РФ)</t>
  </si>
  <si>
    <t>О привлечении судьи к административной ответственности (ч. 4 ст. 16 Закона РФ "О статусе судей РФ")</t>
  </si>
  <si>
    <t>Об установлении наличия в информационных материалах признаков экстремистской деятельности (ст. 13 ФЗ "О противодействии экстремистской деятельности")</t>
  </si>
  <si>
    <t>О вскрытии нерозданных почтовых  отправлений (ст. 21 ФЗ "О почтовой связи" № 176 от 17.07.99 г.)</t>
  </si>
  <si>
    <t>О заключении под стражу осужденного к лишению свободы, уклоняющегося от прибытия в колонию-поселение для отбывания наказания (п. 18.1 ст. 397 УПК РФ)</t>
  </si>
  <si>
    <t>О замене ограничения свободы лишением свободы (п. "г" ч. 2 ст. 397 УПК РФ)</t>
  </si>
  <si>
    <t>Об отмене установленных осужденному ограничений к наказанию в виде ограничения свободы (п. 8.1 ст. 397 УПК РФ)</t>
  </si>
  <si>
    <t>О помещении иностранного гражданина в специальное учреждение, до исполнения решения о депортации (п. 9 ст.31 ФЗ "О правовом положении иностранных граждан в РФ")</t>
  </si>
  <si>
    <t>Раздел 6. Рассмотрение ходатайств о приведении приговоров в соответствие с новым уголовным законом
(в порядке ст. 397 п. 13 УПК РФ)</t>
  </si>
  <si>
    <t>Остаток нерассмот-
ренных ходатайств на начало года</t>
  </si>
  <si>
    <t>Удовлетво-
рены</t>
  </si>
  <si>
    <t>Остаток нерассмот-
ренных ходатайств</t>
  </si>
  <si>
    <t>О снижении срока лишения свободы несовершеннолетним 
в ст. 88 ч. 6 и 6.1</t>
  </si>
  <si>
    <t>Отклонено ходатайств о рассмотрении дел судом с участием присяжных заседателей</t>
  </si>
  <si>
    <t>из гр. 1</t>
  </si>
  <si>
    <t xml:space="preserve">применены судом </t>
  </si>
  <si>
    <t xml:space="preserve">Руководитель </t>
  </si>
  <si>
    <t>ВСЕГО</t>
  </si>
  <si>
    <t>Контрольные равенства: 1) стр.8 равна сумме стр.1-7; 2) сумма гр.1 и 2 равна сумме гр.3 и 7; 3) стр.8 гр.3 должна быть равна р.4 стр.1 гр.1; 4) стр.8 гр.5 должна быть равна р.4 стр.1 гр.2; 5) стр.8 гр.6 должна быть равна р.4 стр.1 гр.3</t>
  </si>
  <si>
    <t>Статья              УК РФ</t>
  </si>
  <si>
    <t>в том числе в срок свыше 15 суток с момента поступления</t>
  </si>
  <si>
    <t>откла-дывались на срок до 72 часов</t>
  </si>
  <si>
    <t>рассмотрено ходатайств 
(из гр. 1)</t>
  </si>
  <si>
    <t>О замене меры наказания в связи с изменением санкций</t>
  </si>
  <si>
    <t>Другие</t>
  </si>
  <si>
    <t>В том числе в отношении несовершеннолетних</t>
  </si>
  <si>
    <t>дата составления отчета</t>
  </si>
  <si>
    <t>Об изменении вида исправительного учреждения, назначенного по приговору</t>
  </si>
  <si>
    <t>Об исполнении приговора при наличии других неисполненных приговоров</t>
  </si>
  <si>
    <t>О снижении размера удержания из заработной платы осужденного к исправительным работам</t>
  </si>
  <si>
    <t>в том числе несовершен-нолетних</t>
  </si>
  <si>
    <t>Другие основания прекращения дела 
(из гр.15):</t>
  </si>
  <si>
    <t>Частные определения, постановления 
(гр.18) по вопросам:</t>
  </si>
  <si>
    <t>Обжаловано постановлений о возвращении дел прокурору 
(Из гр.6 р.1"Возвращено прокурору для устранения недостатков в порядке ст.237 УПК РФ)</t>
  </si>
  <si>
    <t xml:space="preserve">Почтовый адрес </t>
  </si>
  <si>
    <t xml:space="preserve">Наименование получателя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</si>
  <si>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</si>
  <si>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</si>
  <si>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</si>
  <si>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</si>
  <si>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</si>
  <si>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</si>
  <si>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</si>
  <si>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</si>
  <si>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</si>
  <si>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Мировые судьи</t>
  </si>
  <si>
    <t>Управлению (отделу) Судебного департамента в субъекте Российской Федерации</t>
  </si>
  <si>
    <t>Районные суды</t>
  </si>
  <si>
    <t>Судебному департаменту при Верховном Суде Российской Федерации</t>
  </si>
  <si>
    <t>15 января и 15 июля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</si>
  <si>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</si>
  <si>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</si>
  <si>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</si>
  <si>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</si>
  <si>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свыше 1,5 мес. до 3 мес. включительно</t>
  </si>
  <si>
    <t>Штраф</t>
  </si>
  <si>
    <t xml:space="preserve">Условное осуждение к лишению свободы </t>
  </si>
  <si>
    <t>Совершили преступления:</t>
  </si>
  <si>
    <t>Нетрудоспособные</t>
  </si>
  <si>
    <t>отмена, изменение закона</t>
  </si>
  <si>
    <t>Безработные</t>
  </si>
  <si>
    <t>применение амнистии</t>
  </si>
  <si>
    <t>деятельное раскаяние</t>
  </si>
  <si>
    <t>Иностранцы и лица без гражданства</t>
  </si>
  <si>
    <t>примирение с потерпевшим</t>
  </si>
  <si>
    <t>В группе</t>
  </si>
  <si>
    <t>отсутствие жалобы (согласия) потерпевшего</t>
  </si>
  <si>
    <t>принудительные меры воспитательного воздействия</t>
  </si>
  <si>
    <t>иные основания</t>
  </si>
  <si>
    <t>Раздел 1. Движение дел</t>
  </si>
  <si>
    <t xml:space="preserve">Категория суда </t>
  </si>
  <si>
    <t xml:space="preserve">Категория дел </t>
  </si>
  <si>
    <t>судьи</t>
  </si>
  <si>
    <t>другие лица</t>
  </si>
  <si>
    <t>* в том числе основные наказания, исполняемые самостоятельно.</t>
  </si>
  <si>
    <t>Штраф*</t>
  </si>
  <si>
    <t>Иного характера</t>
  </si>
  <si>
    <t>Должностное лицо, 
ответственное за составление отчета</t>
  </si>
  <si>
    <t>М.П.</t>
  </si>
  <si>
    <t>222-226.1</t>
  </si>
  <si>
    <t>263-271.1</t>
  </si>
  <si>
    <t>Иное причинение тяжкого либо средней тяжести вреда здоровью и истязания</t>
  </si>
  <si>
    <t>Изнасилование</t>
  </si>
  <si>
    <t>о производстве выемки предметов и документов, содержащих информацию о вкладах и счетах в банках и иных кредитных организациях (п. 7 ч. 2 ст. 29 УПК РФ)</t>
  </si>
  <si>
    <t>о наложении ареста на корреспонденцию, разрешении на ее осмотр и выемку в учреждениях связи (п. 8 ч. 2 ст. 29 УПК РФ)</t>
  </si>
  <si>
    <t>о контроле и записи телефонных и иных переговоров (п. 11 ч. 2 ст. 29 УПК РФ)</t>
  </si>
  <si>
    <t>о наложении ареста на имущество, включая денежные средства физических и юридических лиц, находящиеся на счетах и во вкладах или на хранении в банках и иных кредитных организациях (п. 9 ч. 2 ст. 29 УПК РФ)</t>
  </si>
  <si>
    <t>Текущая дата печати:</t>
  </si>
  <si>
    <t>Код:</t>
  </si>
  <si>
    <t>Об освобождении от наказания несовершеннолетних, совершивших тяжкие преступления, с направлением в специальные учебно-воспитательные учреждения закрытого типа</t>
  </si>
  <si>
    <t>по повторным производствам из гр. 1</t>
  </si>
  <si>
    <t>Контрольное равенство: сумма строк 2-5 равна стр.1; гр.1 стр.1 равна разделу 4 гр.1 стр.20 ; гр.2 стр.1 равна разделу 4 гр.2 стр.20 ; гр.8 стр.1 равна разделу 4 гр.3 стр.20</t>
  </si>
  <si>
    <t>Виды преступлений</t>
  </si>
  <si>
    <t>№ стр</t>
  </si>
  <si>
    <t>А</t>
  </si>
  <si>
    <t>Б</t>
  </si>
  <si>
    <t>Убийство без смягчающих обстоятельств</t>
  </si>
  <si>
    <t>Иные посягательства на жизнь человека</t>
  </si>
  <si>
    <t>106-110</t>
  </si>
  <si>
    <t>Умышленное причинение тяжкого либо средней тяжести вреда здоровью</t>
  </si>
  <si>
    <t>111, 112</t>
  </si>
  <si>
    <t>294-298, 
317-321</t>
  </si>
  <si>
    <t xml:space="preserve">143, 215,
216-219 </t>
  </si>
  <si>
    <t>113, 114, 
117, 118</t>
  </si>
  <si>
    <t xml:space="preserve">прекращено </t>
  </si>
  <si>
    <t>О прекращении, изменении или продлении применения принудительной меры медицинского характера (ст. 445 УПК РФ)</t>
  </si>
  <si>
    <t xml:space="preserve">всего </t>
  </si>
  <si>
    <t>в том числе в отношении</t>
  </si>
  <si>
    <t>женщин</t>
  </si>
  <si>
    <t>удовлет-ворено</t>
  </si>
  <si>
    <t>Всего</t>
  </si>
  <si>
    <t>Особо тяжких</t>
  </si>
  <si>
    <t>Тяжких</t>
  </si>
  <si>
    <t>Средней тяжести</t>
  </si>
  <si>
    <t>Небольшой тяжести</t>
  </si>
  <si>
    <t>Всего исков</t>
  </si>
  <si>
    <t>Оставлено без рассмотрения</t>
  </si>
  <si>
    <t>по числу дел</t>
  </si>
  <si>
    <t>по числу лиц</t>
  </si>
  <si>
    <t>Подано ходатайств о рассмотрении дел судом с участием присяжных заседателей</t>
  </si>
  <si>
    <t>из них: по представлениям прокуроров</t>
  </si>
  <si>
    <t>Возобновлена подготовка к рассмотрению дела судом с участием присяжных заседателей в связи с роспуском коллегии присяжных (ч.3 ст.330 УПК РФ)</t>
  </si>
  <si>
    <t>Преступления экстремистской направленности</t>
  </si>
  <si>
    <t>несовершеннолетних*</t>
  </si>
  <si>
    <t>Об изменении территориальной подсудности (ст. 35 УПК РФ)</t>
  </si>
  <si>
    <t>Раздел 8.  Сведения по поданным ходатайствам о рассмотрении дел с участием присяжных заседателей</t>
  </si>
  <si>
    <t>Раздел 7.  Рассмотрение гражданских исков в уголовном процессе</t>
  </si>
  <si>
    <t>Раздел 4.  Рассмотрение представлений, ходатайств и жалоб (по числу лиц)</t>
  </si>
  <si>
    <t xml:space="preserve"> </t>
  </si>
  <si>
    <t>Рассмотрено ходатайств в отчетном периоде</t>
  </si>
  <si>
    <t>В том числе в отношении несовершенно-летних</t>
  </si>
  <si>
    <t>Взято под стражу судом (мировым судьей) по приговору с реальным лишением свободы</t>
  </si>
  <si>
    <t>вынесено частных определений (постановлений)</t>
  </si>
  <si>
    <t>оправ
дано</t>
  </si>
  <si>
    <t>возвращено прокурору для устранения недостатков в порядке 
ст. 237  
УПК РФ</t>
  </si>
  <si>
    <t>количество лиц из гр. 14, 15, в отношении которых дела прекращены</t>
  </si>
  <si>
    <t xml:space="preserve">                       </t>
  </si>
  <si>
    <t>по под-
судности или подведом-
ственнос-
ти*</t>
  </si>
  <si>
    <t>по реаби-
литирую-
щим основани-
ям: отсутствие события, состава преступления, непричастность к преступлению</t>
  </si>
  <si>
    <t xml:space="preserve">ч.1 ст.115,
ч.1 ст.116, ч.1 ст. 128.1
</t>
  </si>
  <si>
    <t>Изменение судом степени тяжести, совершенного преступления (по числу лиц)**</t>
  </si>
  <si>
    <t>Принудительные работы</t>
  </si>
  <si>
    <t>из неоконченных производством дел (из гр.10)</t>
  </si>
  <si>
    <t>число лиц, находящихся в розыске по постановлению суда на отчетную дату</t>
  </si>
  <si>
    <t xml:space="preserve"> приостановленные дела</t>
  </si>
  <si>
    <t xml:space="preserve">Изменена квалификация действий подсудимых 
 </t>
  </si>
  <si>
    <t xml:space="preserve">Применен залог (заменена др.мер пресечения) в период нахождения дела в судебном производстве </t>
  </si>
  <si>
    <t xml:space="preserve">Применен домашний арест (заменена др.мер пресечения) в период нахождения дела в судебном производстве </t>
  </si>
  <si>
    <t>Раздел  5. Справка к показателям формы. 
Аналитическая работа по уголовным делам. Число судов и штат судей</t>
  </si>
  <si>
    <t>Из гр.3 стр.19 р.4 Избрание залога при отказе ходатайства об избрании домашнего ареста</t>
  </si>
  <si>
    <t>Из гр.2 стр.19 р.4 Замена  меры пресечения в виде залога  на домашний арест</t>
  </si>
  <si>
    <t>Из гр 2 стр.54 р.4 Замена меры пресечения в виде домашнего ареста на залог</t>
  </si>
  <si>
    <t>осужденных (из гр.12):</t>
  </si>
  <si>
    <t>Из гр. 2 поступило на судебное рассмотрение повторно: по подсудности из другого суда, после отмены приговоров, судебных постановлений по существу дела вышестоящим судом, розыска обвиняемого, после возвращения дела прокурором по истечении установленного срока, после отмены судебного постановления по вновь открывшимся обстоятельствам, направления уголовного  дела на новое рассмотрение с в связи с роспуском коллегии присяжных заседателей (ч.5 ст.348 УПК РФ)</t>
  </si>
  <si>
    <t>Из гр. 2 стр.19 р.4 удовлетворено ходатайство об избрании меры пресечения 
домашнего ареста в отношении предпринимателей за преступления, связанные спредпринимательской деятельностью</t>
  </si>
  <si>
    <t>Из гр 2 стр.54 р.4 удовлетворено ходатайство об избрании меры пресечения 
залога  в отношении предпринимателей за преступления, связанные с  предпринимательской деятельностью</t>
  </si>
  <si>
    <t xml:space="preserve">О замене принудительных работ лишением свободы (п.6 ст.53.1 УК РФ) </t>
  </si>
  <si>
    <t>О замене наказания в виде лишения свободы принудительными работами (п.2 ст.53.1 УК РФ)</t>
  </si>
  <si>
    <t>Об отмене отсрочки отбывания наказания осужденному (ст.82.1 УК РФ, п.17 ст.397 УПК РФ)</t>
  </si>
  <si>
    <t>Всего 
рассмотрено  (окончено производство)</t>
  </si>
  <si>
    <t>Об избрании меры пресечения в виде домашнего ареста (п. 1 ч. 2 ст. 29 УПК РФ; ст.107 УПК РФ)</t>
  </si>
  <si>
    <t>О продлении срока содержания под стражей (п. 2 ч. 2 ст. 29 УПК РФ; ст.109 УПК РФ)</t>
  </si>
  <si>
    <t>Об избрании меры пресечения в виде залога (п. 1 ч. 2 ст. 29 УПК РФ; ст.106 УПК РФ)</t>
  </si>
  <si>
    <t xml:space="preserve">О продлении срока домашнего ареста (п.2 ч.2 ст. 29 УПК РФ; ч.2 ст.107 УПК РФ)                                                       </t>
  </si>
  <si>
    <t>Всего (сумма строк 1-65)</t>
  </si>
  <si>
    <t>Число дел (материалов)</t>
  </si>
  <si>
    <t>Число судебных заседаний (количество дней)</t>
  </si>
  <si>
    <t xml:space="preserve">Уголовные дела (ч.4 ст.240, 278.1 УПК РФ) </t>
  </si>
  <si>
    <t>Об избрании меры пресечения в виде заключения под стражу, продление срока содержания под стражей</t>
  </si>
  <si>
    <t>Иные материалы судебного контроля</t>
  </si>
  <si>
    <t>Материалы в порядке исполнения приговора</t>
  </si>
  <si>
    <t>Итого</t>
  </si>
  <si>
    <t>из гр. 2</t>
  </si>
  <si>
    <t>замена залога заключением под стражу</t>
  </si>
  <si>
    <t>замена дом.ареста заключением под стражу</t>
  </si>
  <si>
    <t>Из стр.1 в соответствии с ч.1.1 ст.108 УПК РФ**</t>
  </si>
  <si>
    <t>преступления в сфере экономической деятельности (гл.22 УК РФ) (из стр.1)</t>
  </si>
  <si>
    <t>** учитываются лица, обвиняемые в преступлениях по статьям, перечисленным в ч.1.1. ст.108 УПК РФ, связанных с предпринимательской деятельностью.</t>
  </si>
  <si>
    <t>* от первоначального поступления дела в судебную систему</t>
  </si>
  <si>
    <t>рассмотрено ходатайств по существу</t>
  </si>
  <si>
    <r>
      <t>отозвано органом,</t>
    </r>
    <r>
      <rPr>
        <sz val="12"/>
        <color indexed="8"/>
        <rFont val="Times New Roman"/>
        <family val="1"/>
      </rPr>
      <t xml:space="preserve"> </t>
    </r>
    <r>
      <rPr>
        <b/>
        <sz val="12"/>
        <color indexed="8"/>
        <rFont val="Times New Roman"/>
        <family val="1"/>
      </rPr>
      <t>возвращено, производство прекращено</t>
    </r>
    <r>
      <rPr>
        <sz val="12"/>
        <color indexed="8"/>
        <rFont val="Times New Roman"/>
        <family val="1"/>
      </rPr>
      <t xml:space="preserve"> </t>
    </r>
  </si>
  <si>
    <t>Ф.F1s разд.9 стл.1 стр.7&gt;=Ф.F1s разд.9 стл.2 стр.7</t>
  </si>
  <si>
    <t>Ф.F1s разд.9 стл.1 стр.8&gt;=Ф.F1s разд.9 стл.2 стр.8</t>
  </si>
  <si>
    <t>Ф.F1s разд.9 стл.1 стр.9&gt;=Ф.F1s разд.9 стл.2 стр.9</t>
  </si>
  <si>
    <t>Ф.F1s разд.9 стл.1 стр.10&gt;=Ф.F1s разд.9 стл.2 стр.10</t>
  </si>
  <si>
    <t>Ф.F1s разд.10 стл.10 стр.1=Ф.F1s разд.4 стл.4 стр.20</t>
  </si>
  <si>
    <t>Ф.F1s разд.10 стл.2 стр.1=Ф.F1s разд.4 стл.2 стр.20</t>
  </si>
  <si>
    <t>Ф.F1s разд.9 стл.1 стр.1&gt;=Ф.F1s разд.9 стл.1 стр.10</t>
  </si>
  <si>
    <t>Ф.F1s разд.9 стл.2 стр.1&gt;=Ф.F1s разд.9 стл.2 стр.10</t>
  </si>
  <si>
    <t>Ф.F1s разд.9 стл.3 стр.1&gt;=Ф.F1s разд.9 стл.3 стр.10</t>
  </si>
  <si>
    <t>Ф.F1s разд.9 стл.4 стр.1&gt;=Ф.F1s разд.9 стл.4 стр.10</t>
  </si>
  <si>
    <t>Ф.F1s разд.9 стл.5 стр.1&gt;=Ф.F1s разд.9 стл.5 стр.10</t>
  </si>
  <si>
    <t>Ф.F1s разд.9 стл.6 стр.1&gt;=Ф.F1s разд.9 стл.6 стр.10</t>
  </si>
  <si>
    <t>Ф.F1s разд.9 стл.7 стр.1&gt;=Ф.F1s разд.9 стл.7 стр.10</t>
  </si>
  <si>
    <t>Ф.F1s разд.9 стл.8 стр.1&gt;=Ф.F1s разд.9 стл.8 стр.10</t>
  </si>
  <si>
    <t>Ф.F1s разд.9 стл.9 стр.1&gt;=Ф.F1s разд.9 стл.9 стр.10</t>
  </si>
  <si>
    <t>Ф.F1s разд.9 стл.10 стр.1&gt;=Ф.F1s разд.9 стл.10 стр.10</t>
  </si>
  <si>
    <t>Ф.F1s разд.9 стл.11 стр.1&gt;=Ф.F1s разд.9 стл.11 стр.10</t>
  </si>
  <si>
    <t>Ф.F1s разд.9 стл.12 стр.1&gt;=Ф.F1s разд.9 стл.12 стр.10</t>
  </si>
  <si>
    <t>Ф.F1s разд.9 стл.1 стр.1&gt;=Ф.F1s разд.9 стл.1 стр.9</t>
  </si>
  <si>
    <t>Ф.F1s разд.9 стл.2 стр.1&gt;=Ф.F1s разд.9 стл.2 стр.9</t>
  </si>
  <si>
    <t>Ф.F1s разд.9 стл.3 стр.1&gt;=Ф.F1s разд.9 стл.3 стр.9</t>
  </si>
  <si>
    <t>Ф.F1s разд.9 стл.4 стр.1&gt;=Ф.F1s разд.9 стл.4 стр.9</t>
  </si>
  <si>
    <t>Ф.F1s разд.9 стл.5 стр.1&gt;=Ф.F1s разд.9 стл.5 стр.9</t>
  </si>
  <si>
    <t>Ф.F1s разд.9 стл.6 стр.1&gt;=Ф.F1s разд.9 стл.6 стр.9</t>
  </si>
  <si>
    <t>Ф.F1s разд.9 стл.7 стр.1&gt;=Ф.F1s разд.9 стл.7 стр.9</t>
  </si>
  <si>
    <t>Ф.F1s разд.9 стл.8 стр.1&gt;=Ф.F1s разд.9 стл.8 стр.9</t>
  </si>
  <si>
    <t>Ф.F1s разд.9 стл.9 стр.1&gt;=Ф.F1s разд.9 стл.9 стр.9</t>
  </si>
  <si>
    <t>Ф.F1s разд.9 стл.10 стр.1&gt;=Ф.F1s разд.9 стл.10 стр.9</t>
  </si>
  <si>
    <t>Ф.F1s разд.9 стл.11 стр.1&gt;=Ф.F1s разд.9 стл.11 стр.9</t>
  </si>
  <si>
    <t>Ф.F1s разд.9 стл.12 стр.1&gt;=Ф.F1s разд.9 стл.12 стр.9</t>
  </si>
  <si>
    <t>Ф.F1s разд.9 стл.1 стр.1&gt;=Ф.F1s разд.9 стл.1 стр.8</t>
  </si>
  <si>
    <t>Ф.F1s разд.9 стл.2 стр.1&gt;=Ф.F1s разд.9 стл.2 стр.8</t>
  </si>
  <si>
    <t>Ф.F1s разд.9 стл.3 стр.1&gt;=Ф.F1s разд.9 стл.3 стр.8</t>
  </si>
  <si>
    <t>Ф.F1s разд.9 стл.4 стр.1&gt;=Ф.F1s разд.9 стл.4 стр.8</t>
  </si>
  <si>
    <t>Ф.F1s разд.9 стл.5 стр.1&gt;=Ф.F1s разд.9 стл.5 стр.8</t>
  </si>
  <si>
    <t>Ф.F1s разд.9 стл.6 стр.1&gt;=Ф.F1s разд.9 стл.6 стр.8</t>
  </si>
  <si>
    <t>Ф.F1s разд.9 стл.7 стр.1&gt;=Ф.F1s разд.9 стл.7 стр.8</t>
  </si>
  <si>
    <t>Ф.F1s разд.9 стл.8 стр.1&gt;=Ф.F1s разд.9 стл.8 стр.8</t>
  </si>
  <si>
    <t>Ф.F1s разд.9 стл.9 стр.1&gt;=Ф.F1s разд.9 стл.9 стр.8</t>
  </si>
  <si>
    <t>Ф.F1s разд.9 стл.10 стр.1&gt;=Ф.F1s разд.9 стл.10 стр.8</t>
  </si>
  <si>
    <t>Ф.F1s разд.9 стл.11 стр.1&gt;=Ф.F1s разд.9 стл.11 стр.8</t>
  </si>
  <si>
    <t>Ф.F1s разд.9 стл.12 стр.1&gt;=Ф.F1s разд.9 стл.12 стр.8</t>
  </si>
  <si>
    <t>Ф.F1s разд.9 стл.1 стр.1&gt;=Ф.F1s разд.9 стл.1 стр.7</t>
  </si>
  <si>
    <t>Ф.F1s разд.9 стл.2 стр.1&gt;=Ф.F1s разд.9 стл.2 стр.7</t>
  </si>
  <si>
    <t>Ф.F1s разд.9 стл.3 стр.1&gt;=Ф.F1s разд.9 стл.3 стр.7</t>
  </si>
  <si>
    <t>Ф.F1s разд.9 стл.4 стр.1&gt;=Ф.F1s разд.9 стл.4 стр.7</t>
  </si>
  <si>
    <t>Ф.F1s разд.9 стл.5 стр.1&gt;=Ф.F1s разд.9 стл.5 стр.7</t>
  </si>
  <si>
    <t>Ф.F1s разд.9 стл.6 стр.1&gt;=Ф.F1s разд.9 стл.6 стр.7</t>
  </si>
  <si>
    <t>Ф.F1s разд.9 стл.7 стр.1&gt;=Ф.F1s разд.9 стл.7 стр.7</t>
  </si>
  <si>
    <t>Ф.F1s разд.9 стл.8 стр.1&gt;=Ф.F1s разд.9 стл.8 стр.7</t>
  </si>
  <si>
    <t>Ф.F1s разд.9 стл.9 стр.1&gt;=Ф.F1s разд.9 стл.9 стр.7</t>
  </si>
  <si>
    <t>Ф.F1s разд.9 стл.10 стр.1&gt;=Ф.F1s разд.9 стл.10 стр.7</t>
  </si>
  <si>
    <t>Ф.F1s разд.9 стл.11 стр.1&gt;=Ф.F1s разд.9 стл.11 стр.7</t>
  </si>
  <si>
    <t>Ф.F1s разд.9 стл.12 стр.1&gt;=Ф.F1s разд.9 стл.12 стр.7</t>
  </si>
  <si>
    <t>Ф.F1s разд.9 стл.1 стр.1&gt;=Ф.F1s разд.9 стл.1 стр.6</t>
  </si>
  <si>
    <t>Ф.F1s разд.9 стл.2 стр.1&gt;=Ф.F1s разд.9 стл.2 стр.6</t>
  </si>
  <si>
    <t>Ф.F1s разд.9 стл.3 стр.1&gt;=Ф.F1s разд.9 стл.3 стр.6</t>
  </si>
  <si>
    <t>Ф.F1s разд.9 стл.4 стр.1&gt;=Ф.F1s разд.9 стл.4 стр.6</t>
  </si>
  <si>
    <t>Ф.F1s разд.9 стл.5 стр.1&gt;=Ф.F1s разд.9 стл.5 стр.6</t>
  </si>
  <si>
    <t>Ф.F1s разд.9 стл.6 стр.1&gt;=Ф.F1s разд.9 стл.6 стр.6</t>
  </si>
  <si>
    <t>Ф.F1s разд.9 стл.7 стр.1&gt;=Ф.F1s разд.9 стл.7 стр.6</t>
  </si>
  <si>
    <t>Ф.F1s разд.9 стл.8 стр.1&gt;=Ф.F1s разд.9 стл.8 стр.6</t>
  </si>
  <si>
    <t>Ф.F1s разд.1 стл.8 стр.30=Ф.F1s разд.1 сумма стл.3-7 стр.30</t>
  </si>
  <si>
    <t>Ф.F1s разд.1 стл.8 стр.31=Ф.F1s разд.1 сумма стл.3-7 стр.31</t>
  </si>
  <si>
    <t>Ф.F1s разд.1 стл.8 стр.32=Ф.F1s разд.1 сумма стл.3-7 стр.32</t>
  </si>
  <si>
    <t>Ф.F1s разд.1 стл.8 стр.33=Ф.F1s разд.1 сумма стл.3-7 стр.33</t>
  </si>
  <si>
    <t>Ф.F1s разд.1 стл.8 стр.34=Ф.F1s разд.1 сумма стл.3-7 стр.34</t>
  </si>
  <si>
    <t>Ф.F1s разд.1 стл.8 стр.35=Ф.F1s разд.1 сумма стл.3-7 стр.35</t>
  </si>
  <si>
    <t>Ф.F1s разд.1 стл.8 стр.36=Ф.F1s разд.1 сумма стл.3-7 стр.36</t>
  </si>
  <si>
    <t>Ф.F1s разд.1 стл.8 стр.37=Ф.F1s разд.1 сумма стл.3-7 стр.37</t>
  </si>
  <si>
    <t>Ф.F1s разд.1 стл.8 стр.38=Ф.F1s разд.1 сумма стл.3-7 стр.38</t>
  </si>
  <si>
    <t>Ф.F1s разд.1 стл.8 стр.39=Ф.F1s разд.1 сумма стл.3-7 стр.39</t>
  </si>
  <si>
    <t>Ф.F1s разд.1 стл.8 стр.40=Ф.F1s разд.1 сумма стл.3-7 стр.40</t>
  </si>
  <si>
    <t>Ф.F1s разд.1 стл.8 стр.41=Ф.F1s разд.1 сумма стл.3-7 стр.41</t>
  </si>
  <si>
    <t>Ф.F1s разд.1 стл.8 стр.42=Ф.F1s разд.1 сумма стл.3-7 стр.42</t>
  </si>
  <si>
    <t>Ф.F1s разд.1 стл.8 стр.43=Ф.F1s разд.1 сумма стл.3-7 стр.43</t>
  </si>
  <si>
    <t>Ф.F1s разд.1 стл.8 стр.44=Ф.F1s разд.1 сумма стл.3-7 стр.44</t>
  </si>
  <si>
    <t>Ф.F1s разд.1 стл.8 стр.45=Ф.F1s разд.1 сумма стл.3-7 стр.45</t>
  </si>
  <si>
    <t>Ф.F1s разд.1 стл.8 стр.46=Ф.F1s разд.1 сумма стл.3-7 стр.46</t>
  </si>
  <si>
    <t>Ф.F1s разд.1 стл.8 стр.47=Ф.F1s разд.1 сумма стл.3-7 стр.47</t>
  </si>
  <si>
    <t>Ф.F1s разд.1 стл.11 стр.1&gt;=Ф.F1s разд.1 стл.2 стр.1</t>
  </si>
  <si>
    <t>Ф.F1s разд.1 стл.11 стр.2&gt;=Ф.F1s разд.1 стл.2 стр.2</t>
  </si>
  <si>
    <t>Ф.F1s разд.1 стл.11 стр.3&gt;=Ф.F1s разд.1 стл.2 стр.3</t>
  </si>
  <si>
    <t>Ф.F1s разд.1 стл.11 стр.4&gt;=Ф.F1s разд.1 стл.2 стр.4</t>
  </si>
  <si>
    <t>Ф.F1s разд.1 стл.11 стр.5&gt;=Ф.F1s разд.1 стл.2 стр.5</t>
  </si>
  <si>
    <t>Ф.F1s разд.1 стл.11 стр.6&gt;=Ф.F1s разд.1 стл.2 стр.6</t>
  </si>
  <si>
    <t>Ф.F1s разд.1 стл.11 стр.7&gt;=Ф.F1s разд.1 стл.2 стр.7</t>
  </si>
  <si>
    <t>Ф.F1s разд.1 стл.11 стр.8&gt;=Ф.F1s разд.1 стл.2 стр.8</t>
  </si>
  <si>
    <t>Ф.F1s разд.1 стл.11 стр.9&gt;=Ф.F1s разд.1 стл.2 стр.9</t>
  </si>
  <si>
    <t>Ф.F1s разд.1 стл.11 стр.10&gt;=Ф.F1s разд.1 стл.2 стр.10</t>
  </si>
  <si>
    <t>Ф.F1s разд.1 стл.11 стр.11&gt;=Ф.F1s разд.1 стл.2 стр.11</t>
  </si>
  <si>
    <t>Ф.F1s разд.1 стл.11 стр.12&gt;=Ф.F1s разд.1 стл.2 стр.12</t>
  </si>
  <si>
    <t>Ф.F1s разд.1 стл.11 стр.13&gt;=Ф.F1s разд.1 стл.2 стр.13</t>
  </si>
  <si>
    <t>Ф.F1s разд.1 стл.11 стр.14&gt;=Ф.F1s разд.1 стл.2 стр.14</t>
  </si>
  <si>
    <t>Ф.F1s разд.1 стл.11 стр.15&gt;=Ф.F1s разд.1 стл.2 стр.15</t>
  </si>
  <si>
    <t>Ф.F1s разд.1 стл.11 стр.16&gt;=Ф.F1s разд.1 стл.2 стр.16</t>
  </si>
  <si>
    <t>Ф.F1s разд.1 стл.11 стр.17&gt;=Ф.F1s разд.1 стл.2 стр.17</t>
  </si>
  <si>
    <t>Ф.F1s разд.1 стл.11 стр.18&gt;=Ф.F1s разд.1 стл.2 стр.18</t>
  </si>
  <si>
    <t>Ф.F1s разд.1 стл.11 стр.19&gt;=Ф.F1s разд.1 стл.2 стр.19</t>
  </si>
  <si>
    <t>Ф.F1s разд.1 стл.11 стр.20&gt;=Ф.F1s разд.1 стл.2 стр.20</t>
  </si>
  <si>
    <t>Ф.F1s разд.1 стл.11 стр.21&gt;=Ф.F1s разд.1 стл.2 стр.21</t>
  </si>
  <si>
    <t>Ф.F1s разд.1 стл.11 стр.22&gt;=Ф.F1s разд.1 стл.2 стр.22</t>
  </si>
  <si>
    <t>Ф.F1s разд.1 стл.11 стр.23&gt;=Ф.F1s разд.1 стл.2 стр.23</t>
  </si>
  <si>
    <t>Ф.F1s разд.1 стл.11 стр.24&gt;=Ф.F1s разд.1 стл.2 стр.24</t>
  </si>
  <si>
    <t>Ф.F1s разд.1 стл.11 стр.25&gt;=Ф.F1s разд.1 стл.2 стр.25</t>
  </si>
  <si>
    <t>Ф.F1s разд.1 стл.11 стр.26&gt;=Ф.F1s разд.1 стл.2 стр.26</t>
  </si>
  <si>
    <t>Ф.F1s разд.1 стл.11 стр.27&gt;=Ф.F1s разд.1 стл.2 стр.27</t>
  </si>
  <si>
    <t>Ф.F1s разд.1 стл.11 стр.28&gt;=Ф.F1s разд.1 стл.2 стр.28</t>
  </si>
  <si>
    <t>Ф.F1s разд.1 стл.11 стр.29&gt;=Ф.F1s разд.1 стл.2 стр.29</t>
  </si>
  <si>
    <t>Ф.F1s разд.1 стл.11 стр.30&gt;=Ф.F1s разд.1 стл.2 стр.30</t>
  </si>
  <si>
    <t>Ф.F1s разд.1 стл.11 стр.31&gt;=Ф.F1s разд.1 стл.2 стр.31</t>
  </si>
  <si>
    <t>Ф.F1s разд.1 стл.11 стр.32&gt;=Ф.F1s разд.1 стл.2 стр.32</t>
  </si>
  <si>
    <t>Ф.F1s разд.1 стл.11 стр.33&gt;=Ф.F1s разд.1 стл.2 стр.33</t>
  </si>
  <si>
    <t>Ф.F1s разд.1 стл.11 стр.34&gt;=Ф.F1s разд.1 стл.2 стр.34</t>
  </si>
  <si>
    <t>Ф.F1s разд.1 стл.11 стр.35&gt;=Ф.F1s разд.1 стл.2 стр.35</t>
  </si>
  <si>
    <t>Ф.F1s разд.1 стл.11 стр.36&gt;=Ф.F1s разд.1 стл.2 стр.36</t>
  </si>
  <si>
    <t>Ф.F1s разд.1 стл.11 стр.37&gt;=Ф.F1s разд.1 стл.2 стр.37</t>
  </si>
  <si>
    <t>Ф.F1s разд.1 стл.11 стр.38&gt;=Ф.F1s разд.1 стл.2 стр.38</t>
  </si>
  <si>
    <t>Ф.F1s разд.1 стл.11 стр.39&gt;=Ф.F1s разд.1 стл.2 стр.39</t>
  </si>
  <si>
    <t>Ф.F1s разд.1 стл.11 стр.40&gt;=Ф.F1s разд.1 стл.2 стр.40</t>
  </si>
  <si>
    <t>Ф.F1s разд.1 стл.11 стр.41&gt;=Ф.F1s разд.1 стл.2 стр.41</t>
  </si>
  <si>
    <t>Ф.F1s разд.1 стл.11 стр.42&gt;=Ф.F1s разд.1 стл.2 стр.42</t>
  </si>
  <si>
    <t>Ф.F1s разд.1 стл.11 стр.43&gt;=Ф.F1s разд.1 стл.2 стр.43</t>
  </si>
  <si>
    <t>Ф.F1s разд.1 стл.11 стр.44&gt;=Ф.F1s разд.1 стл.2 стр.44</t>
  </si>
  <si>
    <t>Ф.F1s разд.1 стл.11 стр.45&gt;=Ф.F1s разд.1 стл.2 стр.45</t>
  </si>
  <si>
    <t>Ф.F1s разд.1 стл.11 стр.46&gt;=Ф.F1s разд.1 стл.2 стр.46</t>
  </si>
  <si>
    <t>Ф.F1s разд.1 стл.11 стр.47&gt;=Ф.F1s разд.1 стл.2 стр.47</t>
  </si>
  <si>
    <t>(Ф.F1s разд.12 стл.1 стр.1=0 AND Ф.F1s разд.12 стл.2 стр.1=0) OR (Ф.F1s разд.12 стл.1 стр.1&gt;0 AND Ф.F1s разд.12 стл.2 стр.1&gt;0)</t>
  </si>
  <si>
    <t>(Ф.F1s разд.12 стл.1 стр.2=0 AND Ф.F1s разд.12 стл.2 стр.2=0) OR (Ф.F1s разд.12 стл.1 стр.2&gt;0 AND Ф.F1s разд.12 стл.2 стр.2&gt;0)</t>
  </si>
  <si>
    <t>(Ф.F1s разд.12 стл.1 стр.3=0 AND Ф.F1s разд.12 стл.2 стр.3=0) OR (Ф.F1s разд.12 стл.1 стр.3&gt;0 AND Ф.F1s разд.12 стл.2 стр.3&gt;0)</t>
  </si>
  <si>
    <t>(Ф.F1s разд.12 стл.1 стр.4=0 AND Ф.F1s разд.12 стл.2 стр.4=0) OR (Ф.F1s разд.12 стл.1 стр.4&gt;0 AND Ф.F1s разд.12 стл.2 стр.4&gt;0)</t>
  </si>
  <si>
    <t>(Ф.F1s разд.12 стл.1 стр.5=0 AND Ф.F1s разд.12 стл.2 стр.5=0) OR (Ф.F1s разд.12 стл.1 стр.5&gt;0 AND Ф.F1s разд.12 стл.2 стр.5&gt;0)</t>
  </si>
  <si>
    <t>Ф.F1s разд.12 стл.1 стр.1&lt;=Ф.F1s разд.12 стл.2 стр.1</t>
  </si>
  <si>
    <t>Ф.F1s разд.12 стл.1 стр.2&lt;=Ф.F1s разд.12 стл.2 стр.2</t>
  </si>
  <si>
    <t>Ф.F1s разд.12 стл.1 стр.3&lt;=Ф.F1s разд.12 стл.2 стр.3</t>
  </si>
  <si>
    <t>Ф.F1s разд.12 стл.1 стр.4&lt;=Ф.F1s разд.12 стл.2 стр.4</t>
  </si>
  <si>
    <t>Ф.F1s разд.12 стл.1 стр.5&lt;=Ф.F1s разд.12 стл.2 стр.5</t>
  </si>
  <si>
    <t>Ф.f1s разд.1 стл.20 стр.1=0</t>
  </si>
  <si>
    <t>(s) 2013 должно быть равно нулю</t>
  </si>
  <si>
    <t>Ф.f1s разд.1 стл.21 стр.1=0</t>
  </si>
  <si>
    <t>Ф.f1s разд.1 стл.20 стр.16=0</t>
  </si>
  <si>
    <t>Ф.f1s разд.1 стл.21 стр.16=0</t>
  </si>
  <si>
    <t>Ф.f1s разд.1 стл.1 стр.32=0</t>
  </si>
  <si>
    <t>Ф.f1s разд.1 стл.2 стр.32=0</t>
  </si>
  <si>
    <t>Ф.f1s разд.1 стл.3 стр.32=0</t>
  </si>
  <si>
    <t>Ф.f1s разд.1 стл.4 стр.32=0</t>
  </si>
  <si>
    <t>Ф.f1s разд.1 стл.5 стр.32=0</t>
  </si>
  <si>
    <t>Ф.f1s разд.1 стл.6 стр.32=0</t>
  </si>
  <si>
    <t>Ф.f1s разд.1 стл.7 стр.32=0</t>
  </si>
  <si>
    <t>Ф.f1s разд.1 стл.8 стр.32=0</t>
  </si>
  <si>
    <t>Ф.f1s разд.1 стл.9 стр.32=0</t>
  </si>
  <si>
    <t>Ф.f1s разд.1 стл.10 стр.32=0</t>
  </si>
  <si>
    <t>Ф.f1s разд.1 стл.11 стр.32=0</t>
  </si>
  <si>
    <t>Ф.f1s разд.1 стл.12 стр.32=0</t>
  </si>
  <si>
    <t>Ф.f1s разд.1 стл.13 стр.32=0</t>
  </si>
  <si>
    <t>Ф.f1s разд.1 стл.14 стр.32=0</t>
  </si>
  <si>
    <t>Ф.f1s разд.1 стл.15 стр.32=0</t>
  </si>
  <si>
    <t>Ф.f1s разд.1 стл.16 стр.32=0</t>
  </si>
  <si>
    <t>Ф.f1s разд.1 стл.17 стр.32=0</t>
  </si>
  <si>
    <t>Ф.f1s разд.1 стл.18 стр.32=0</t>
  </si>
  <si>
    <t>Ф.f1s разд.1 стл.19 стр.32=0</t>
  </si>
  <si>
    <t>Ф.f1s разд.1 стл.20 стр.32=0</t>
  </si>
  <si>
    <t>Ф.f1s разд.1 стл.21 стр.32=0</t>
  </si>
  <si>
    <t>Ф.f1s разд.1 стл.22 стр.32=0</t>
  </si>
  <si>
    <t>Ф.f1s разд.1 стл.23 стр.32=0</t>
  </si>
  <si>
    <t>Ф.f1s разд.1 стл.24 стр.32=0</t>
  </si>
  <si>
    <t>Ф.f1s разд.1 стл.25 стр.32=0</t>
  </si>
  <si>
    <t>Ф.f1s разд.1 стл.1 стр.33=0</t>
  </si>
  <si>
    <t>Ф.f1s разд.1 стл.2 стр.33=0</t>
  </si>
  <si>
    <t>Ф.f1s разд.1 стл.3 стр.33=0</t>
  </si>
  <si>
    <t>Ф.f1s разд.1 стл.4 стр.33=0</t>
  </si>
  <si>
    <t>Ф.f1s разд.1 стл.5 стр.33=0</t>
  </si>
  <si>
    <t>Ф.f1s разд.1 стл.6 стр.33=0</t>
  </si>
  <si>
    <t>Ф.f1s разд.1 стл.7 стр.33=0</t>
  </si>
  <si>
    <t>Ф.f1s разд.1 стл.8 стр.33=0</t>
  </si>
  <si>
    <t>Ф.f1s разд.1 стл.9 стр.33=0</t>
  </si>
  <si>
    <t>Ф.f1s разд.1 стл.10 стр.33=0</t>
  </si>
  <si>
    <t>Ф.f1s разд.1 стл.19 стр.36=0</t>
  </si>
  <si>
    <t>Ф.f1s разд.1 стл.20 стр.36=0</t>
  </si>
  <si>
    <t>Ф.f1s разд.1 стл.21 стр.36=0</t>
  </si>
  <si>
    <t>Ф.f1s разд.1 стл.22 стр.36=0</t>
  </si>
  <si>
    <t>Ф.f1s разд.1 стл.23 стр.36=0</t>
  </si>
  <si>
    <t>Ф.f1s разд.1 стл.24 стр.36=0</t>
  </si>
  <si>
    <t>Ф.f1s разд.1 стл.5 стр.40=0</t>
  </si>
  <si>
    <t>Ф.f1s разд.1 стл.13 стр.40=0</t>
  </si>
  <si>
    <t>Ф.f1s разд.1 стл.16 стр.40=0</t>
  </si>
  <si>
    <t>Ф.f1s разд.1 стл.19 стр.42=0</t>
  </si>
  <si>
    <t>Ф.f1s разд.1 стл.20 стр.42=0</t>
  </si>
  <si>
    <t>Ф.f1s разд.1 стл.21 стр.42=0</t>
  </si>
  <si>
    <t>Ф.f1s разд.1 стл.5 стр.43=0</t>
  </si>
  <si>
    <t>Ф.f1s разд.1 стл.16 стр.43=0</t>
  </si>
  <si>
    <t>Ф.f1s разд.1 стл.19 стр.43=0</t>
  </si>
  <si>
    <t>Ф.f1s разд.1 стл.20 стр.43=0</t>
  </si>
  <si>
    <t>Ф.f1s разд.1 стл.21 стр.43=0</t>
  </si>
  <si>
    <t>Ф.f1s разд.1 стл.22 стр.43=0</t>
  </si>
  <si>
    <t>Ф.f1s разд.1 стл.23 стр.43=0</t>
  </si>
  <si>
    <t>Ф.f1s разд.1 стл.24 стр.43=0</t>
  </si>
  <si>
    <t>Ф.f1s разд.1 стл.20 стр.44=0</t>
  </si>
  <si>
    <t>Ф.f1s разд.1 стл.21 стр.44=0</t>
  </si>
  <si>
    <t>Ф.f1s разд.1 стл.25 стр.47=0</t>
  </si>
  <si>
    <t>Ф.f1s разд.3 стл.2 стр.1=0</t>
  </si>
  <si>
    <t>Ф.f1s разд.3 стл.2 стр.2=0</t>
  </si>
  <si>
    <t>Ф.f1s разд.3 стл.1 стр.14=0</t>
  </si>
  <si>
    <t>Ф.f1s разд.3 стл.2 стр.14=0</t>
  </si>
  <si>
    <t>Ф.f1s разд.3 стл.2 стр.20=0</t>
  </si>
  <si>
    <t>Ф.f1s разд.4 стл.1 стр.18=0</t>
  </si>
  <si>
    <t>Ф.f1s разд.4 стл.1 стр.19=0</t>
  </si>
  <si>
    <t>Ф.f1s разд.4 стл.2 стр.18=0</t>
  </si>
  <si>
    <t>Ф.f1s разд.4 стл.2 стр.19=0</t>
  </si>
  <si>
    <t>Раздел 11. Общая продолжительность рассмотрения дел в судебной системе*</t>
  </si>
  <si>
    <r>
      <t>Раздел 12. Состав участников судебного разбирательства</t>
    </r>
    <r>
      <rPr>
        <b/>
        <sz val="12"/>
        <color indexed="8"/>
        <rFont val="Times New Roman"/>
        <family val="1"/>
      </rPr>
      <t xml:space="preserve">
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t>
    </r>
  </si>
  <si>
    <t>(r,w,s,g,v) 2013 гр.2 стр. 1-5 &lt;= гр.1 стр. 1-5</t>
  </si>
  <si>
    <t>(r,w,s,g,v) 2013 стр.5 по всем графам &lt;= стр.4 по всем графам</t>
  </si>
  <si>
    <t>(r,w,s,g,v) 2013 стр.3 гр.1 &lt;= разд.1 гр.8 стр.35</t>
  </si>
  <si>
    <t>(r,w,s,g,v) 2013 сумма стр. 1-2 гр.1 &lt;= разд.1 гр.8 стр.35</t>
  </si>
  <si>
    <t>(r,w,s,g,v) 2013 сумма стр. 1-5 гр.3 &lt;= разд.1 сумме гр. 6-7 стр.35</t>
  </si>
  <si>
    <t>(r,w,s,g,v) 2013 сумма стр. 1-5 гр.1 &lt;= разд.1 сумме гр. 3-5 стр.35</t>
  </si>
  <si>
    <t>(r,w,s,g,v) 2013 сумма стр. 1-5 гр.4 &lt;= разд.1 гр.10 стр.35</t>
  </si>
  <si>
    <t>(r,w,s,g,v) 2013 Сумма стр. 1-5 гр.1 + сумма стр. 1-5 гр.3 &gt;= сумме стр. 1-5 гр.1 разд.2</t>
  </si>
  <si>
    <t>(r,w,s,g,v) 2013 сумма строк 1-9 граф 1-2 д.б. равна сумме строк 1-9 графы 3 и сумме строк 1-9 графы 7</t>
  </si>
  <si>
    <t>(r,w,s,g,v) 2013 сумма строк 1-7 граф 1-7 д.б равна сумме граф 1-7 строки 8</t>
  </si>
  <si>
    <t>(r,w,s,g,v) 2013 Раздел 4 Материалы по ч/о удовлетворенные д.б. меньше или равны поступившим делам ч/о (по гр.11 поступило по лицам больше только за счет лиц, по которым были приняты заявления о преступлении (встречные от обвиняемого при рассмотрении уголовного дела, и заявление как отдельный материал не регистрировалось))</t>
  </si>
  <si>
    <t>(r,w,s,g,v) 2013 Раздел 3 Отсрочка приговора д.б.меньше лишения свободы на опред.срок</t>
  </si>
  <si>
    <t>(r,w,s,g,v) 2013 Раздел 6 гр. 6 стр. 8 = разделу 4 гр. 4 стр.1</t>
  </si>
  <si>
    <t>(r,w,s,g,v) 2013 Раздел 6 гр. 5 стр. 8 = разделу 4 гр. 2 стр. 1</t>
  </si>
  <si>
    <t xml:space="preserve">(r,w,s,g,v) 2013 Раздел 6 стр. 8 гр. 3= р. 4 стр. 1 гр. 1 </t>
  </si>
  <si>
    <t>(r,w,s,g,v) 2013 Раздел 6 ст. 6 стр. 8 должен быть равен ст. 5 стр. 9</t>
  </si>
  <si>
    <t>(r,w,s,g,v) 2013 Раздел 6 гр. 6 стр. 8 должна быть равна гр. 6 стр. 9</t>
  </si>
  <si>
    <t>(r,w,s,g,v) 2013 Раздел 6 ст. 5 по всем стр. должен быть меньше или равен ст. 3 по всем строкам</t>
  </si>
  <si>
    <t>(r,w,s,g,v) 2013 Раздел 6 ст.6 по всем строкам должен быть меньше или равен ст.5 по всем строкам</t>
  </si>
  <si>
    <t>(r,w,s,g,v) 2013 Раздел 6 ст.4 меньше или равен ст.3 по всем строкам</t>
  </si>
  <si>
    <t>(r,w,s,g,v) 2013 Раздел 6 сумма ст.1 и 2=сумме ст.3 и 7 по всем строкам</t>
  </si>
  <si>
    <t>(r,w,s,g,v) 2013 Раздел 6 сумма стр.1-7=стр.8 по всем графам</t>
  </si>
  <si>
    <t>(r,w,s,g,v) 2013 В разд. 4 стр. 36 гр. 2 должна быть = гр. 4</t>
  </si>
  <si>
    <t>(r,w,s,g,v) 2013 В разд. 4 стр. 35 гр. 2 должна быть = гр. 4</t>
  </si>
  <si>
    <t xml:space="preserve">(r,w,s,g,v) 2013 Совершивших преступления несовершеннолетних д.б.меньше или равно общему числу осужденных несовершеннолетних </t>
  </si>
  <si>
    <t xml:space="preserve">(r,w,s,g,v) 2013 Совершивших преступления (женщины,безработные и т.д.) д.б. меньше или равно общему числу осужденных </t>
  </si>
  <si>
    <t>(r,w,s,g,v) 2013 Применение принудительных мер воспитательного воздействия по делам, прекращенным прокурором или следователем графа 2 д.б. равна графе 4</t>
  </si>
  <si>
    <t>(r,w,s,g,v) 2013 По всем графам сумма строк 1-65 д.б. равна строке 66</t>
  </si>
  <si>
    <t>(r,w,s,g,v) 2013 Проверка пустого раздела</t>
  </si>
  <si>
    <t>(r,w,s,g,v) 2013 По всем строкам графа 4 д.б. меньше или равна графе 2</t>
  </si>
  <si>
    <t>(r,w,s,g,v) 2013 Сумма граф 2 и 3 по всем строкам д.б. меньше или равна графе 1</t>
  </si>
  <si>
    <t xml:space="preserve">(r,w,s,g,v) 2013 Направлены могут быть в специальные воспитальные учреждения закрытого типа только несовершеннолетних, поэтому графа 1 д.б. равна графе 2 </t>
  </si>
  <si>
    <t>(r,w,s,g,v) 2013 Основные меры наказания и освобождение от наказания в отношении несовершеннолетних д.б. равно общему числу осужденных несовершеннолетних</t>
  </si>
  <si>
    <t>(r,w,s,g,v) 2013 Основные меры наказания и освобожденные от наказания д.б. равны общему числу осужденных (огран.св. - при наличии приговора)</t>
  </si>
  <si>
    <t>(r,w,s,g,v) 2013 По всем строкам графа 2 д.б. меньше или равна графе 1</t>
  </si>
  <si>
    <t>(r,w,s,g,v) 2013 Неприостановленные, находящиеся в производстве с мерой пресечения в виде заключения под стражу д.б. меньше или равны находящимся в производстве свыше 1года до 2-х лет</t>
  </si>
  <si>
    <t>(r,w,s,g,v) 2013 Неприостановленные, находящиеся в производстве с мерой пресечения в виде заключения под стражу д.б. меньше или равны находящимся в производстве свыше 1,5 мес. до 3 мес.</t>
  </si>
  <si>
    <t>(r,w,s,g,v) 2013 Неприостановленные, находящиеся в производстве д.б. меньше или равны неоконченным делам с мерой пресечения в виде заключения под стражу</t>
  </si>
  <si>
    <t>(r,w,s,g,v) 2013 Приостановленные д.б. меньше или равны общему числу неоконченных дел</t>
  </si>
  <si>
    <t>(r,w,s,g,v) 2013 Взято под стражу судом д.б. меньше, чем общее число осужденных</t>
  </si>
  <si>
    <t>(r,w,s,g,v) 2013 Изменена квалификация по лицам по прекращенным делам д.б. меньше или равна общему числу лиц, в отношении кот. дела прекращены</t>
  </si>
  <si>
    <t>(r,w,s,g,v) 2013 Изменена квалификация осужденных д.б. меньше или равна общему числу осужденных</t>
  </si>
  <si>
    <t xml:space="preserve">(r,w,s,g,v) 2013 Неприостановленные, находящиеся в производстве с мерой пресечения  в виде заключения под стражу д.б. меньше или равны находящимся в производстве свыше 3 мес. до 1 года     </t>
  </si>
  <si>
    <t xml:space="preserve">(r,w,s,g,v) 2013 Сумма дел по строкам, оконченных свыше 1,5 месяца и далее, д.б. меньше или равна общему числу оконченных дел </t>
  </si>
  <si>
    <t>(r,w,s,g,v) 2013 По всем строкам графа 2 д.б. меньше или равна по всем строкам графе 1</t>
  </si>
  <si>
    <t>(r,w,s,g,v) 2013 Поступивших повторно дел не может быть больше поступивших дел в отчетном периоде</t>
  </si>
  <si>
    <t>(r,w,s,g,v) 2013 Раздел 12 если гр.1 содержит значение показателя, то и гр.2 его содержит</t>
  </si>
  <si>
    <t>(r,w,s,g,v) 2013 Раздел 12 гр.1 меньше или равна гр.2 по всем строкам</t>
  </si>
  <si>
    <t>Ф.F1s разд.9 стл.9 стр.1&gt;=Ф.F1s разд.9 стл.9 стр.6</t>
  </si>
  <si>
    <t>Ф.F1s разд.9 стл.10 стр.1&gt;=Ф.F1s разд.9 стл.10 стр.6</t>
  </si>
  <si>
    <t>Ф.F1s разд.9 стл.11 стр.1&gt;=Ф.F1s разд.9 стл.11 стр.6</t>
  </si>
  <si>
    <t>Ф.F1s разд.9 стл.12 стр.1&gt;=Ф.F1s разд.9 стл.12 стр.6</t>
  </si>
  <si>
    <t>Ф.F1s разд.9 стл.1 стр.1=Ф.F1s разд.9 стл.1 сумма стр.2-5</t>
  </si>
  <si>
    <t>Ф.F1s разд.9 стл.2 стр.1=Ф.F1s разд.9 стл.2 сумма стр.2-5</t>
  </si>
  <si>
    <t>Ф.F1s разд.9 стл.3 стр.1=Ф.F1s разд.9 стл.3 сумма стр.2-5</t>
  </si>
  <si>
    <t>Ф.F1s разд.9 стл.4 стр.1=Ф.F1s разд.9 стл.4 сумма стр.2-5</t>
  </si>
  <si>
    <t>Ф.F1s разд.9 стл.5 стр.1=Ф.F1s разд.9 стл.5 сумма стр.2-5</t>
  </si>
  <si>
    <t>Ф.F1s разд.9 стл.6 стр.1=Ф.F1s разд.9 стл.6 сумма стр.2-5</t>
  </si>
  <si>
    <t>Ф.F1s разд.9 стл.7 стр.1=Ф.F1s разд.9 стл.7 сумма стр.2-5</t>
  </si>
  <si>
    <t>Ф.F1s разд.9 стл.8 стр.1=Ф.F1s разд.9 стл.8 сумма стр.2-5</t>
  </si>
  <si>
    <t>Ф.F1s разд.9 стл.9 стр.1=Ф.F1s разд.9 стл.9 сумма стр.2-5</t>
  </si>
  <si>
    <t>Ф.F1s разд.9 стл.10 стр.1=Ф.F1s разд.9 стл.10 сумма стр.2-5</t>
  </si>
  <si>
    <t>Ф.F1s разд.9 стл.11 стр.1=Ф.F1s разд.9 стл.11 сумма стр.2-5</t>
  </si>
  <si>
    <t>Ф.F1s разд.9 стл.12 стр.1=Ф.F1s разд.9 стл.12 сумма стр.2-5</t>
  </si>
  <si>
    <t>Ф.F1s разд.10 стл.9 стр.1&gt;=Ф.F1s разд.10 стл.10 стр.1</t>
  </si>
  <si>
    <t>Ф.F1s разд.10 стл.9 стр.2&gt;=Ф.F1s разд.10 стл.10 стр.2</t>
  </si>
  <si>
    <t>Ф.F1s разд.10 стл.9 стр.3&gt;=Ф.F1s разд.10 стл.10 стр.3</t>
  </si>
  <si>
    <t>Ф.F1s разд.10 стл.9 стр.4&gt;=Ф.F1s разд.10 стл.10 стр.4</t>
  </si>
  <si>
    <t>Ф.F1s разд.10 стл.9 стр.5&gt;=Ф.F1s разд.10 стл.10 стр.5</t>
  </si>
  <si>
    <t>Ф.F1s разд.10 стл.9 стр.6&gt;=Ф.F1s разд.10 стл.10 стр.6</t>
  </si>
  <si>
    <t>Ф.F1s разд.10 стл.9 стр.7&gt;=Ф.F1s разд.10 стл.10 стр.7</t>
  </si>
  <si>
    <t>Ф.F1s разд.10 стл.9 стр.8&gt;=Ф.F1s разд.10 стл.10 стр.8</t>
  </si>
  <si>
    <t>Ф.F1s разд.10 стл.9 стр.9&gt;=Ф.F1s разд.10 стл.10 стр.9</t>
  </si>
  <si>
    <t>Ф.F1s разд.10 стл.1 стр.1&gt;=Ф.F1s разд.10 стл.9 стр.1</t>
  </si>
  <si>
    <t>Ф.F1s разд.10 стл.1 стр.2&gt;=Ф.F1s разд.10 стл.9 стр.2</t>
  </si>
  <si>
    <t>Ф.F1s разд.10 стл.1 стр.3&gt;=Ф.F1s разд.10 стл.9 стр.3</t>
  </si>
  <si>
    <t>Ф.F1s разд.10 стл.1 стр.4&gt;=Ф.F1s разд.10 стл.9 стр.4</t>
  </si>
  <si>
    <t>Ф.F1s разд.10 стл.1 стр.5&gt;=Ф.F1s разд.10 стл.9 стр.5</t>
  </si>
  <si>
    <t>Ф.F1s разд.10 стл.1 стр.6&gt;=Ф.F1s разд.10 стл.9 стр.6</t>
  </si>
  <si>
    <t>Ф.F1s разд.10 стл.1 стр.7&gt;=Ф.F1s разд.10 стл.9 стр.7</t>
  </si>
  <si>
    <t>Ф.F1s разд.10 стл.1 стр.8&gt;=Ф.F1s разд.10 стл.9 стр.8</t>
  </si>
  <si>
    <t>Ф.F1s разд.10 стл.1 стр.9&gt;=Ф.F1s разд.10 стл.9 стр.9</t>
  </si>
  <si>
    <t>Ф.F1s разд.10 стл.7 стр.1&gt;=Ф.F1s разд.10 стл.8 стр.1</t>
  </si>
  <si>
    <t>Ф.F1s разд.10 стл.7 стр.2&gt;=Ф.F1s разд.10 стл.8 стр.2</t>
  </si>
  <si>
    <t>Ф.F1s разд.10 стл.7 стр.3&gt;=Ф.F1s разд.10 стл.8 стр.3</t>
  </si>
  <si>
    <t>Ф.F1s разд.10 стл.7 стр.4&gt;=Ф.F1s разд.10 стл.8 стр.4</t>
  </si>
  <si>
    <t>Ф.F1s разд.10 стл.7 стр.5&gt;=Ф.F1s разд.10 стл.8 стр.5</t>
  </si>
  <si>
    <t>Ф.F1s разд.10 стл.7 стр.6&gt;=Ф.F1s разд.10 стл.8 стр.6</t>
  </si>
  <si>
    <t>Ф.F1s разд.10 стл.7 стр.7&gt;=Ф.F1s разд.10 стл.8 стр.7</t>
  </si>
  <si>
    <t>Ф.F1s разд.10 стл.7 стр.8&gt;=Ф.F1s разд.10 стл.8 стр.8</t>
  </si>
  <si>
    <t>Ф.F1s разд.10 стл.7 стр.9&gt;=Ф.F1s разд.10 стл.8 стр.9</t>
  </si>
  <si>
    <t>Ф.F1s разд.10 стл.1 стр.1&gt;=Ф.F1s разд.10 стл.7 стр.1</t>
  </si>
  <si>
    <t>Ф.F1s разд.10 стл.1 стр.2&gt;=Ф.F1s разд.10 стл.7 стр.2</t>
  </si>
  <si>
    <t>Ф.F1s разд.10 стл.1 стр.3&gt;=Ф.F1s разд.10 стл.7 стр.3</t>
  </si>
  <si>
    <t>Ф.F1s разд.10 стл.1 стр.4&gt;=Ф.F1s разд.10 стл.7 стр.4</t>
  </si>
  <si>
    <t>Ф.F1s разд.10 стл.1 стр.5&gt;=Ф.F1s разд.10 стл.7 стр.5</t>
  </si>
  <si>
    <t>Ф.F1s разд.10 стл.1 стр.6&gt;=Ф.F1s разд.10 стл.7 стр.6</t>
  </si>
  <si>
    <t>Ф.F1s разд.10 стл.1 стр.7&gt;=Ф.F1s разд.10 стл.7 стр.7</t>
  </si>
  <si>
    <t>Ф.F1s разд.10 стл.1 стр.8&gt;=Ф.F1s разд.10 стл.7 стр.8</t>
  </si>
  <si>
    <t>Ф.F1s разд.10 стл.1 стр.9&gt;=Ф.F1s разд.10 стл.7 стр.9</t>
  </si>
  <si>
    <t>Ф.F1s разд.10 стл.1 стр.1=Ф.F1s разд.10 стл.1 сумма стр.2-5</t>
  </si>
  <si>
    <t>Ф.F1s разд.10 стл.2 стр.1=Ф.F1s разд.10 стл.2 сумма стр.2-5</t>
  </si>
  <si>
    <t>Ф.F1s разд.10 стл.3 стр.1=Ф.F1s разд.10 стл.3 сумма стр.2-5</t>
  </si>
  <si>
    <t>Ф.F1s разд.10 стл.4 стр.1=Ф.F1s разд.10 стл.4 сумма стр.2-5</t>
  </si>
  <si>
    <t>Ф.F1s разд.10 стл.5 стр.1=Ф.F1s разд.10 стл.5 сумма стр.2-5</t>
  </si>
  <si>
    <t>Ф.F1s разд.10 стл.6 стр.1=Ф.F1s разд.10 стл.6 сумма стр.2-5</t>
  </si>
  <si>
    <t>Ф.F1s разд.10 стл.7 стр.1=Ф.F1s разд.10 стл.7 сумма стр.2-5</t>
  </si>
  <si>
    <t>Ф.F1s разд.10 стл.8 стр.1=Ф.F1s разд.10 стл.8 сумма стр.2-5</t>
  </si>
  <si>
    <t>Ф.F1s разд.10 стл.9 стр.1=Ф.F1s разд.10 стл.9 сумма стр.2-5</t>
  </si>
  <si>
    <t>Ф.F1s разд.10 стл.10 стр.1=Ф.F1s разд.10 стл.10 сумма стр.2-5</t>
  </si>
  <si>
    <t>Ф.F1s разд.10 стл.1 стр.1&gt;=Ф.F1s разд.10 стл.1 стр.9</t>
  </si>
  <si>
    <t>Ф.F1s разд.10 стл.2 стр.1&gt;=Ф.F1s разд.10 стл.2 стр.9</t>
  </si>
  <si>
    <t>Ф.F1s разд.10 стл.3 стр.1&gt;=Ф.F1s разд.10 стл.3 стр.9</t>
  </si>
  <si>
    <t>Ф.F1s разд.10 стл.4 стр.1&gt;=Ф.F1s разд.10 стл.4 стр.9</t>
  </si>
  <si>
    <t>Ф.F1s разд.10 стл.5 стр.1&gt;=Ф.F1s разд.10 стл.5 стр.9</t>
  </si>
  <si>
    <t>Ф.F1s разд.10 стл.6 стр.1&gt;=Ф.F1s разд.10 стл.6 стр.9</t>
  </si>
  <si>
    <t>Ф.F1s разд.10 стл.7 стр.1&gt;=Ф.F1s разд.10 стл.7 стр.9</t>
  </si>
  <si>
    <t>Ф.F1s разд.10 стл.8 стр.1&gt;=Ф.F1s разд.10 стл.8 стр.9</t>
  </si>
  <si>
    <t>Ф.F1s разд.10 стл.9 стр.1&gt;=Ф.F1s разд.10 стл.9 стр.9</t>
  </si>
  <si>
    <t>Ф.F1s разд.10 стл.10 стр.1&gt;=Ф.F1s разд.10 стл.10 стр.9</t>
  </si>
  <si>
    <t>Ф.F1s разд.10 стл.1 стр.1&gt;=Ф.F1s разд.10 стл.1 стр.8</t>
  </si>
  <si>
    <t>Ф.F1s разд.10 стл.2 стр.1&gt;=Ф.F1s разд.10 стл.2 стр.8</t>
  </si>
  <si>
    <t>Ф.F1s разд.10 стл.3 стр.1&gt;=Ф.F1s разд.10 стл.3 стр.8</t>
  </si>
  <si>
    <t>Ф.F1s разд.10 стл.4 стр.1&gt;=Ф.F1s разд.10 стл.4 стр.8</t>
  </si>
  <si>
    <t>Ф.F1s разд.10 стл.5 стр.1&gt;=Ф.F1s разд.10 стл.5 стр.8</t>
  </si>
  <si>
    <t>Ф.F1s разд.10 стл.6 стр.1&gt;=Ф.F1s разд.10 стл.6 стр.8</t>
  </si>
  <si>
    <t>Ф.F1s разд.10 стл.7 стр.1&gt;=Ф.F1s разд.10 стл.7 стр.8</t>
  </si>
  <si>
    <t>Ф.F1s разд.10 стл.8 стр.1&gt;=Ф.F1s разд.10 стл.8 стр.8</t>
  </si>
  <si>
    <t>Ф.F1s разд.10 стл.9 стр.1&gt;=Ф.F1s разд.10 стл.9 стр.8</t>
  </si>
  <si>
    <t>Ф.F1s разд.10 стл.10 стр.1&gt;=Ф.F1s разд.10 стл.10 стр.8</t>
  </si>
  <si>
    <t>Ф.F1s разд.10 стл.1 стр.1&gt;=Ф.F1s разд.10 стл.1 стр.7</t>
  </si>
  <si>
    <t>Ф.F1s разд.10 стл.2 стр.1&gt;=Ф.F1s разд.10 стл.2 стр.7</t>
  </si>
  <si>
    <t>Ф.F1s разд.10 стл.3 стр.1&gt;=Ф.F1s разд.10 стл.3 стр.7</t>
  </si>
  <si>
    <t>Ф.F1s разд.10 стл.4 стр.1&gt;=Ф.F1s разд.10 стл.4 стр.7</t>
  </si>
  <si>
    <t>Ф.F1s разд.10 стл.5 стр.1&gt;=Ф.F1s разд.10 стл.5 стр.7</t>
  </si>
  <si>
    <t>Верховный суд Чувашской Республики</t>
  </si>
  <si>
    <t>остаток неокон-ченных дел на конец отчетного периода</t>
  </si>
  <si>
    <t>159, 159.1-159.6</t>
  </si>
  <si>
    <t>в том числе (из стр.8 раздела 2):</t>
  </si>
  <si>
    <t>Вынесено постановление о рассмотрении дела в закрытом судебном заседании (п.5 ч.2 ст.231 УПК РФ)</t>
  </si>
  <si>
    <t>Ф.F1s разд.1 стл.25 сумма стр.41-43=Ф.F1s разд.1 стл.25 стр.35</t>
  </si>
  <si>
    <t>Ф.F1s разд.6 стл.6 стр.8=Ф.F1s разд.4 стл.4 стр.1</t>
  </si>
  <si>
    <t>Ф.F1s разд.1 стл.23 сумма стр.44-47=Ф.F1s разд.1 стл.23 стр.35</t>
  </si>
  <si>
    <t>Ф.F1s разд.1 стл.24 сумма стр.44-47=Ф.F1s разд.1 стл.24 стр.35</t>
  </si>
  <si>
    <t>Ф.F1s разд.1 стл.25 сумма стр.44-47=Ф.F1s разд.1 стл.25 стр.35</t>
  </si>
  <si>
    <t>Ф.F1s разд.1 сумма стл.3-5 стр.35&lt;=Ф.F1s разд.1 сумма стл.12-16 стр.35</t>
  </si>
  <si>
    <t>Ф.F1s разд.1 стл.3 стр.36&lt;=Ф.F1s разд.1 сумма стл.12-13 стр.36</t>
  </si>
  <si>
    <t>Ф.F1s разд.4 стл.2 сумма стр.37-38&lt;=Ф.F1s разд.1 стл.11 стр.32</t>
  </si>
  <si>
    <t>Ф.F1s разд.1 стл.1 сумма стр.41-43=Ф.F1s разд.1 стл.1 стр.35</t>
  </si>
  <si>
    <t>Ф.F1s разд.1 стл.2 сумма стр.41-43=Ф.F1s разд.1 стл.2 стр.35</t>
  </si>
  <si>
    <t>Ф.F1s разд.1 стл.3 сумма стр.41-43=Ф.F1s разд.1 стл.3 стр.35</t>
  </si>
  <si>
    <t>Ф.F1s разд.1 стл.4 сумма стр.41-43=Ф.F1s разд.1 стл.4 стр.35</t>
  </si>
  <si>
    <t>Ф.F1s разд.1 стл.5 сумма стр.41-43=Ф.F1s разд.1 стл.5 стр.35</t>
  </si>
  <si>
    <t>Ф.F1s разд.1 стл.6 сумма стр.41-43=Ф.F1s разд.1 стл.6 стр.35</t>
  </si>
  <si>
    <t>Ф.F1s разд.1 стл.7 сумма стр.41-43=Ф.F1s разд.1 стл.7 стр.35</t>
  </si>
  <si>
    <t>Ф.F1s разд.1 стл.8 сумма стр.41-43=Ф.F1s разд.1 стл.8 стр.35</t>
  </si>
  <si>
    <t>Ф.F1s разд.1 стл.9 сумма стр.41-43=Ф.F1s разд.1 стл.9 стр.35</t>
  </si>
  <si>
    <t>Ф.F1s разд.1 стл.10 сумма стр.41-43=Ф.F1s разд.1 стл.10 стр.35</t>
  </si>
  <si>
    <t>Ф.F1s разд.1 стл.11 сумма стр.41-43=Ф.F1s разд.1 стл.11 стр.35</t>
  </si>
  <si>
    <t>Ф.F1s разд.1 стл.12 сумма стр.41-43=Ф.F1s разд.1 стл.12 стр.35</t>
  </si>
  <si>
    <t>Ф.F1s разд.1 стл.13 сумма стр.41-43=Ф.F1s разд.1 стл.13 стр.35</t>
  </si>
  <si>
    <t>Ф.F1s разд.1 стл.14 сумма стр.41-43=Ф.F1s разд.1 стл.14 стр.35</t>
  </si>
  <si>
    <t>Ф.F1s разд.1 стл.15 сумма стр.41-43=Ф.F1s разд.1 стл.15 стр.35</t>
  </si>
  <si>
    <t>Ф.F1s разд.1 стл.16 сумма стр.41-43=Ф.F1s разд.1 стл.16 стр.35</t>
  </si>
  <si>
    <t>Ф.F1s разд.1 стл.17 сумма стр.41-43=Ф.F1s разд.1 стл.17 стр.35</t>
  </si>
  <si>
    <t>Ф.F1s разд.1 стл.18 сумма стр.41-43=Ф.F1s разд.1 стл.18 стр.35</t>
  </si>
  <si>
    <t>Ф.F1s разд.1 стл.19 сумма стр.41-43=Ф.F1s разд.1 стл.19 стр.35</t>
  </si>
  <si>
    <t>Ф.F1s разд.1 стл.20 сумма стр.41-43=Ф.F1s разд.1 стл.20 стр.35</t>
  </si>
  <si>
    <t>Ф.F1s разд.1 стл.21 сумма стр.41-43=Ф.F1s разд.1 стл.21 стр.35</t>
  </si>
  <si>
    <t>Ф.F1s разд.1 стл.22 сумма стр.41-43=Ф.F1s разд.1 стл.22 стр.35</t>
  </si>
  <si>
    <t>Ф.F1s разд.1 стл.23 сумма стр.41-43=Ф.F1s разд.1 стл.23 стр.35</t>
  </si>
  <si>
    <t>Ф.F1s разд.1 стл.24 сумма стр.41-43=Ф.F1s разд.1 стл.24 стр.35</t>
  </si>
  <si>
    <t>из них удовлетворено 
(из гр. 7)</t>
  </si>
  <si>
    <t>залог</t>
  </si>
  <si>
    <t>дом. арест</t>
  </si>
  <si>
    <t>в т.ч. в выходные дни (из стр. 1)</t>
  </si>
  <si>
    <t>в т.ч. рассмотрено в отсутствии обвиняемого (из стр. 1)</t>
  </si>
  <si>
    <t>* возраст учитывать на момент вынесения постановления о заключении под стражу</t>
  </si>
  <si>
    <t>из числа дел, рассмотренных по существу</t>
  </si>
  <si>
    <t>из числа дел, оконченных производством не по существу дела**</t>
  </si>
  <si>
    <t>из числа дел, не оконченных производством на конец отчетного периода</t>
  </si>
  <si>
    <t>всего рассмотрено 
в сроки</t>
  </si>
  <si>
    <t>по числу 
дел</t>
  </si>
  <si>
    <t>по числу 
лиц</t>
  </si>
  <si>
    <t>Свыше 1,5 мес. до 3 мес. вкл.</t>
  </si>
  <si>
    <t xml:space="preserve">Рассмотрение дела без участия подсудимого по  его ходатайству (по преступлениям небольшой или средней тяжести ч. 4 ст. 247 УПК РФ) </t>
  </si>
  <si>
    <t>Свыше 3 мес. до 1 года вкл.</t>
  </si>
  <si>
    <t xml:space="preserve">Рассмотрение дела без участия подсудимого (ч. 5 ст. 247 УПК РФ) </t>
  </si>
  <si>
    <t>Свыше 1 года до 2 лет вкл.</t>
  </si>
  <si>
    <t>Рассмотрение дела без участия адвоката подсудимого</t>
  </si>
  <si>
    <t>Свыше 2 лет до 3 лет вкл.</t>
  </si>
  <si>
    <t>Поступило представление прокурора (гл. 40.1 УПК РФ)</t>
  </si>
  <si>
    <t>Свыше 3 лет</t>
  </si>
  <si>
    <t>Принято решение о назначении судебного разбирательства в общем порядке (гл. 40.1 УПК РФ)</t>
  </si>
  <si>
    <t>** возвращено прокурору, передано по подсудности, подведомственности</t>
  </si>
  <si>
    <t xml:space="preserve"> должность       инициалы, фамилия       подпись</t>
  </si>
  <si>
    <t>О замене исправительных работ лишением свободы</t>
  </si>
  <si>
    <t>В том числе
по делам:</t>
  </si>
  <si>
    <t>лиц, дела которых прекращены (из гр. 14, 15)</t>
  </si>
  <si>
    <t>О продлении срока условного осуждения (ч. 2 ст. 74 УК РФ)</t>
  </si>
  <si>
    <t>Отозвано ходатайств о рассмотрении дел судом с участием присяжных заседателей</t>
  </si>
  <si>
    <t>Раздел 10. Сведения о рассмотрении судами ходатайств о продлении срока содержания под стражей</t>
  </si>
  <si>
    <t xml:space="preserve">Поступило ходатайств в отчетном периоде            </t>
  </si>
  <si>
    <t>Получение взятки</t>
  </si>
  <si>
    <t>Дача взятки</t>
  </si>
  <si>
    <t>Форма № 1</t>
  </si>
  <si>
    <t>(r,w,s,g,v) Число дел с обвинительным актом д.б.меньше или равно общему числу дел</t>
  </si>
  <si>
    <t>Гарнизонные военные суды</t>
  </si>
  <si>
    <t>Окружные (флотские) военные суды</t>
  </si>
  <si>
    <t>30 января и 30 июля</t>
  </si>
  <si>
    <t>20 февраля и 20 августа</t>
  </si>
  <si>
    <t xml:space="preserve">Федеральной службе государственной статистики </t>
  </si>
  <si>
    <t>15 апреля и 15 октября</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</si>
  <si>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</si>
  <si>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</si>
  <si>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</si>
  <si>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</si>
  <si>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</si>
  <si>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</si>
  <si>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Бандитизм, организация незаконных формирований, банд и преступных организаций или участие в них</t>
  </si>
  <si>
    <t xml:space="preserve"> 208-210</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</si>
  <si>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</si>
  <si>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</si>
  <si>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</si>
  <si>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</si>
  <si>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</si>
  <si>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</si>
  <si>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</si>
  <si>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</si>
  <si>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</si>
  <si>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</si>
  <si>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</si>
  <si>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228-233</t>
  </si>
  <si>
    <t xml:space="preserve">Дела частного обвинения: </t>
  </si>
  <si>
    <t>Экологические преступления</t>
  </si>
  <si>
    <t>246-262</t>
  </si>
  <si>
    <t>Прочие преступления</t>
  </si>
  <si>
    <t>Наименование показателя</t>
  </si>
  <si>
    <t>№ стр.</t>
  </si>
  <si>
    <t>Число осужденных</t>
  </si>
  <si>
    <t>Всего лиц</t>
  </si>
  <si>
    <t>Смертная казнь</t>
  </si>
  <si>
    <t>Пожизненное лишение свободы</t>
  </si>
  <si>
    <t>Лишение свободы на определенный срок</t>
  </si>
  <si>
    <t>Обязательные работы</t>
  </si>
  <si>
    <t>Исправительные работы</t>
  </si>
  <si>
    <t xml:space="preserve"> - в связи с тяжким заболеванием</t>
  </si>
  <si>
    <t>Лишение права занимать определенные должности или заниматься определенной деятельностью</t>
  </si>
  <si>
    <t>Неприостановленные, находящиеся в производстве</t>
  </si>
  <si>
    <t>Ранее судимые (без учета снятых и погашенных судимостей)</t>
  </si>
  <si>
    <t>По уголовному делу проводилось предварительное слушание</t>
  </si>
  <si>
    <t>свыше 1 года до 2-х лет включительно</t>
  </si>
  <si>
    <t>свыше 2-х лет до 3-х лет включительно</t>
  </si>
  <si>
    <t>свыше 3-х лет</t>
  </si>
  <si>
    <t>О замене неотбытого срока лишения свободы более мягким видом наказания</t>
  </si>
  <si>
    <t>Штат судей на конец отчетного периода</t>
  </si>
  <si>
    <t xml:space="preserve">Ходатайства о производстве следственных действий: </t>
  </si>
  <si>
    <t>В состоянии наркотического и иного (кроме алкогольного) опьянения</t>
  </si>
  <si>
    <t>В состоянии алкогольного опьянения</t>
  </si>
  <si>
    <t>Раздел 3.  Меры наказания и состав осужденных</t>
  </si>
  <si>
    <t>Раздел 2.  Справки к разделу 1</t>
  </si>
  <si>
    <t xml:space="preserve">Поступили сообщения о мерах, принятых по частным определениям (постановлениям) </t>
  </si>
  <si>
    <t>Раздел 9. Сведения о рассмотрении судами ходатайств об избрании меры пресечения в виде заключения под стражу</t>
  </si>
  <si>
    <t>Заявления  по делам частного обвинения от граждан</t>
  </si>
  <si>
    <t>Верховному Суду Российской Федерации</t>
  </si>
  <si>
    <t>ОКПО</t>
  </si>
  <si>
    <t xml:space="preserve"> ОКАТО</t>
  </si>
  <si>
    <t>Почтовый адрес</t>
  </si>
  <si>
    <t>Код</t>
  </si>
  <si>
    <t>Наименование отчетного периода</t>
  </si>
  <si>
    <t>h</t>
  </si>
  <si>
    <t>Y</t>
  </si>
  <si>
    <t>Наименование организации, представившей отчет</t>
  </si>
  <si>
    <t xml:space="preserve">О проведении оперативно-розыскных мероприятий в соответствии со ст. 9 ФЗ "Об оперативно-розыскной деятельности":            </t>
  </si>
  <si>
    <t xml:space="preserve">с направлением в специальные учебно-воспитательные учреждения закрытого типа </t>
  </si>
  <si>
    <t>свыше 3 мес. до 1 года включительно</t>
  </si>
  <si>
    <t xml:space="preserve">Дополнительные виды наказаний: </t>
  </si>
  <si>
    <t>Об освобожении от отбывания наказания в связи с истечением сроков давности</t>
  </si>
  <si>
    <t>О замене обязательных работ лишением свободы</t>
  </si>
  <si>
    <t>Cтатус</t>
  </si>
  <si>
    <t>Код формулы</t>
  </si>
  <si>
    <t>Формула</t>
  </si>
  <si>
    <t>Описание формулы</t>
  </si>
  <si>
    <t xml:space="preserve">число дел из гр. 3,4 </t>
  </si>
  <si>
    <t>Освобождено осужденных из-под стражи по приговору суда (из гр.12)</t>
  </si>
  <si>
    <t>Об условно-досрочном освобождении от лишения свободы, содержания в дисциплинарной воинской части (ч. 1 ст. 79 УК РФ)</t>
  </si>
  <si>
    <t>Об отмене условно-досрочного освобождения от лишения свободы, содержания в дисциплинарной воинской части (ч. 7 ст. 79 УК РФ)</t>
  </si>
  <si>
    <t>Об отмене условного суждения до истечения испытательного срока и снятии судимости (ч. 1 ст. 74 УК РФ)</t>
  </si>
  <si>
    <t>Об отмене условного осуждения в связи с неисполнением возложенных обязанностей или совершением нового преступления  (ч. 3,4 ст. 74 УК РФ)</t>
  </si>
  <si>
    <t>О применении принудительных мер воспитательного воздействия по делам, прекращенным  следователем и дознавателем (ст. 427 УПК РФ)</t>
  </si>
  <si>
    <t>Об отмене принудительных мер воспитательного воздействия (ч. 4 ст. 90 УК РФ)</t>
  </si>
  <si>
    <t>о производстве осмотра жилища при отсутствии согласия проживающих в нем лиц, обыска и (или) выемки в жилище, выемка из ломбарда (пп. 4,5, 5.1 ч. 2 ст. 29 УПК РФ)</t>
  </si>
  <si>
    <t>Об обжаловании отказа прокурора в возобновлении производства по делу ввиду новых или вновь открывшихся обстоятельств (ст. 416 УПК РФ)</t>
  </si>
  <si>
    <t>из них из гр.10 стр.39</t>
  </si>
  <si>
    <t xml:space="preserve">Контрольное равенство: сумма строк 2-5 равна стр.1; гр.1 стр.1 равна разделу 4 гр.1 стр.18 ; гр.2 стр.1 равна разделу 4 гр.2 стр.18 ; гр.8 стр.1 равна разделу 4 гр.4 стр.18 </t>
  </si>
  <si>
    <t>поступи-
ло дел в отчетном периоде</t>
  </si>
  <si>
    <t>всего оконче-
но</t>
  </si>
  <si>
    <t>из графы 8 с наруше-
нием сроков, установ-
ленных ст. 227, 233, 321 
УПК РФ</t>
  </si>
  <si>
    <t>число лиц по поступив-
шим делам 
(из гр.2)</t>
  </si>
  <si>
    <t>Применение особого порядка судебного разбирательства</t>
  </si>
  <si>
    <t>осужде-
но</t>
  </si>
  <si>
    <t>прину-
дитель-
ные меры к невме-
няе-
мым</t>
  </si>
  <si>
    <t>при согласии обвиняемого с предъявленным ему обвинением (гл. 40 УПК РФ)</t>
  </si>
  <si>
    <t>при заключении досудебного соглашеня о сотрудничестве 
(гл. 40.1 УПК РФ)</t>
  </si>
  <si>
    <t>с выне-
сением приго-
вора</t>
  </si>
  <si>
    <t>с прекра-
щением дела</t>
  </si>
  <si>
    <t>с приме-
нением принуди-
тельных мер к невменя-
емым</t>
  </si>
  <si>
    <t>возвраще-
но прокурору для устранения недостат-
ков в порядке ст. 237 
УПК РФ</t>
  </si>
  <si>
    <t>по другим основа-
ниям</t>
  </si>
  <si>
    <t xml:space="preserve">осуждено лиц 
из гр. 12 </t>
  </si>
  <si>
    <t>количество лиц из 
гр. 14,15, в отношении которых дела прекращены</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</si>
  <si>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</si>
  <si>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</si>
  <si>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</si>
  <si>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Вынесено постановление о продлении меры пресечения в виде заключения под стражу судьей по делам, находящимся в производстве суда (ч.3 ст.255 УПК РФ)</t>
  </si>
  <si>
    <t>из них удовлет-
ворено</t>
  </si>
  <si>
    <t>отказано в удовлетворе-
нии</t>
  </si>
  <si>
    <t>из гр.2 в отношении несовершен-
нолетних</t>
  </si>
  <si>
    <t>О предоставлении отсрочки женщине (мужчине), имеющим детей (до 14 лет) и женщине в связи с беременностью (ч. 1 ст. 82 УК РФ, п. 2 ч.1 ст. 398 УПК РФ)</t>
  </si>
  <si>
    <t>О досрочной отмене отсрочки (ч. 2 ст. 82 УК РФ)</t>
  </si>
  <si>
    <t>Об освобождении от наказания, замене более мягким наказанием осужденному с отсрочкой исполнения приговора по достижении ребенком 14-летнего возраста, а также о сокращении срока отсрочки отбывания наказания и об освобождении от наказания осужденному с отсрочкой исполнения приговора до достижения ребенком 14-летнего возраста (ч. 3,4 ст. 82 УК РФ)</t>
  </si>
  <si>
    <t>Окружному (флотскому) военному суду</t>
  </si>
  <si>
    <t>Верховный Суд Российской Федерации</t>
  </si>
  <si>
    <t>О помещении подозреваемого, обвиняемого, не находящегося под стражей, в медицинский или психиатрический стационар (п. 3 ч. 2 ст. 29 УПК РФ)</t>
  </si>
  <si>
    <t>О направлении в специальные учебно-воспитательные учреждения закрытого типа (ст. 15 ФЗ "Об основах системы профилактики безнадзорности и правонарушений несовершеннолетних")</t>
  </si>
  <si>
    <t>О направлении в центры временного содержания (ст. 22 ФЗ "Об основах системы профилактики безнадзорности и правонарушений несовершеннолетних")</t>
  </si>
  <si>
    <t>Другие основания отсрочки исполнения приговора (пп. 1,3 ч. 1 ст. 398 УПК РФ)</t>
  </si>
  <si>
    <t>По их результатам внесено представлений и информаций в судебную систему и в органы Судебного департамента</t>
  </si>
  <si>
    <t xml:space="preserve">Количество судов, по которым составлен отчет </t>
  </si>
  <si>
    <t>рассмотрено по существу</t>
  </si>
  <si>
    <t>передано</t>
  </si>
  <si>
    <t>число лиц по оконченным делам (из граф 3-6)</t>
  </si>
  <si>
    <t>Ф.F1s разд.6 стл.5 стр.8=Ф.F1s разд.4 стл.2 стр.1</t>
  </si>
  <si>
    <t>Ф.F1s разд.6 стл.3 стр.8=Ф.F1s разд.4 стл.1 стр.1</t>
  </si>
  <si>
    <t>Ф.F1s разд.6 стл.6 стр.8=Ф.F1s разд.6 стл.5 стр.9</t>
  </si>
  <si>
    <t>Ф.F1s разд.6 стл.6 стр.8=Ф.F1s разд.6 стл.6 стр.9</t>
  </si>
  <si>
    <t>Ф.F1s разд.6 стл.5 стр.1&lt;=Ф.F1s разд.6 стл.3 стр.1</t>
  </si>
  <si>
    <t>Ф.F1s разд.6 стл.5 стр.2&lt;=Ф.F1s разд.6 стл.3 стр.2</t>
  </si>
  <si>
    <t>Ф.F1s разд.6 стл.5 стр.3&lt;=Ф.F1s разд.6 стл.3 стр.3</t>
  </si>
  <si>
    <t>Ф.F1s разд.6 стл.5 стр.4&lt;=Ф.F1s разд.6 стл.3 стр.4</t>
  </si>
  <si>
    <t>Ф.F1s разд.6 стл.5 стр.5&lt;=Ф.F1s разд.6 стл.3 стр.5</t>
  </si>
  <si>
    <t>Ф.F1s разд.6 стл.5 стр.6&lt;=Ф.F1s разд.6 стл.3 стр.6</t>
  </si>
  <si>
    <t>Ф.F1s разд.6 стл.5 стр.7&lt;=Ф.F1s разд.6 стл.3 стр.7</t>
  </si>
  <si>
    <t>Ф.F1s разд.6 стл.5 стр.8&lt;=Ф.F1s разд.6 стл.3 стр.8</t>
  </si>
  <si>
    <t>Ф.F1s разд.6 стл.5 стр.9&lt;=Ф.F1s разд.6 стл.3 стр.9</t>
  </si>
  <si>
    <t>Ф.F1s разд.6 стл.6 стр.1&lt;=Ф.F1s разд.6 стл.5 стр.1</t>
  </si>
  <si>
    <t>Ф.F1s разд.6 стл.6 стр.2&lt;=Ф.F1s разд.6 стл.5 стр.2</t>
  </si>
  <si>
    <t>Ф.F1s разд.6 стл.6 стр.3&lt;=Ф.F1s разд.6 стл.5 стр.3</t>
  </si>
  <si>
    <t>Ф.F1s разд.6 стл.6 стр.4&lt;=Ф.F1s разд.6 стл.5 стр.4</t>
  </si>
  <si>
    <t>Ф.F1s разд.6 стл.6 стр.5&lt;=Ф.F1s разд.6 стл.5 стр.5</t>
  </si>
  <si>
    <t>Ф.F1s разд.6 стл.6 стр.6&lt;=Ф.F1s разд.6 стл.5 стр.6</t>
  </si>
  <si>
    <t>Ф.F1s разд.6 стл.6 стр.7&lt;=Ф.F1s разд.6 стл.5 стр.7</t>
  </si>
  <si>
    <t>Ф.F1s разд.6 стл.6 стр.8&lt;=Ф.F1s разд.6 стл.5 стр.8</t>
  </si>
  <si>
    <t>Ф.F1s разд.6 стл.6 стр.9&lt;=Ф.F1s разд.6 стл.5 стр.9</t>
  </si>
  <si>
    <t>Ф.F1s разд.6 стл.4 стр.1&lt;=Ф.F1s разд.6 стл.3 стр.1</t>
  </si>
  <si>
    <t>Ф.F1s разд.6 стл.4 стр.2&lt;=Ф.F1s разд.6 стл.3 стр.2</t>
  </si>
  <si>
    <t>Ф.F1s разд.6 стл.4 стр.3&lt;=Ф.F1s разд.6 стл.3 стр.3</t>
  </si>
  <si>
    <t>Ф.F1s разд.6 стл.4 стр.4&lt;=Ф.F1s разд.6 стл.3 стр.4</t>
  </si>
  <si>
    <t>Ф.F1s разд.6 стл.4 стр.5&lt;=Ф.F1s разд.6 стл.3 стр.5</t>
  </si>
  <si>
    <t>Ф.F1s разд.6 стл.4 стр.6&lt;=Ф.F1s разд.6 стл.3 стр.6</t>
  </si>
  <si>
    <t>Ф.F1s разд.6 стл.4 стр.7&lt;=Ф.F1s разд.6 стл.3 стр.7</t>
  </si>
  <si>
    <t>Ф.F1s разд.6 стл.4 стр.8&lt;=Ф.F1s разд.6 стл.3 стр.8</t>
  </si>
  <si>
    <t>Ф.F1s разд.6 стл.4 стр.9&lt;=Ф.F1s разд.6 стл.3 стр.9</t>
  </si>
  <si>
    <t>Ф.F1s разд.6 сумма стл.1-2 стр.1=Ф.F1s разд.6 стл.3 стр.1+Ф.F1s разд.6 стл.7 стр.1</t>
  </si>
  <si>
    <t>Ф.F1s разд.6 сумма стл.1-2 стр.2=Ф.F1s разд.6 стл.3 стр.2+Ф.F1s разд.6 стл.7 стр.2</t>
  </si>
  <si>
    <t>Ф.F1s разд.6 сумма стл.1-2 стр.3=Ф.F1s разд.6 стл.3 стр.3+Ф.F1s разд.6 стл.7 стр.3</t>
  </si>
  <si>
    <t>Ф.F1s разд.6 сумма стл.1-2 стр.4=Ф.F1s разд.6 стл.3 стр.4+Ф.F1s разд.6 стл.7 стр.4</t>
  </si>
  <si>
    <t>Ф.F1s разд.6 сумма стл.1-2 стр.5=Ф.F1s разд.6 стл.3 стр.5+Ф.F1s разд.6 стл.7 стр.5</t>
  </si>
  <si>
    <t>Ф.F1s разд.6 сумма стл.1-2 стр.6=Ф.F1s разд.6 стл.3 стр.6+Ф.F1s разд.6 стл.7 стр.6</t>
  </si>
  <si>
    <t>Ф.F1s разд.6 сумма стл.1-2 стр.7=Ф.F1s разд.6 стл.3 стр.7+Ф.F1s разд.6 стл.7 стр.7</t>
  </si>
  <si>
    <t>Ф.F1s разд.6 сумма стл.1-2 стр.8=Ф.F1s разд.6 стл.3 стр.8+Ф.F1s разд.6 стл.7 стр.8</t>
  </si>
  <si>
    <t>Ф.F1s разд.6 сумма стл.1-2 стр.9=Ф.F1s разд.6 стл.3 стр.9+Ф.F1s разд.6 стл.7 стр.9</t>
  </si>
  <si>
    <t>Ф.F1s разд.1 стл.22 стр.1&lt;=Ф.F1s разд.1 сумма стл.3-4 стр.1</t>
  </si>
  <si>
    <t>Ф.F1s разд.1 стл.22 стр.2&lt;=Ф.F1s разд.1 сумма стл.3-4 стр.2</t>
  </si>
  <si>
    <t>Ф.F1s разд.1 стл.22 стр.3&lt;=Ф.F1s разд.1 сумма стл.3-4 стр.3</t>
  </si>
  <si>
    <t>Ф.F1s разд.1 стл.22 стр.4&lt;=Ф.F1s разд.1 сумма стл.3-4 стр.4</t>
  </si>
  <si>
    <t>Ф.F1s разд.1 стл.22 стр.5&lt;=Ф.F1s разд.1 сумма стл.3-4 стр.5</t>
  </si>
  <si>
    <t>Ф.F1s разд.1 стл.22 стр.6&lt;=Ф.F1s разд.1 сумма стл.3-4 стр.6</t>
  </si>
  <si>
    <t>Ф.F1s разд.1 стл.22 стр.7&lt;=Ф.F1s разд.1 сумма стл.3-4 стр.7</t>
  </si>
  <si>
    <t>Ф.F1s разд.1 стл.22 стр.8&lt;=Ф.F1s разд.1 сумма стл.3-4 стр.8</t>
  </si>
  <si>
    <t>Ф.F1s разд.1 стл.22 стр.9&lt;=Ф.F1s разд.1 сумма стл.3-4 стр.9</t>
  </si>
  <si>
    <t>Ф.F1s разд.1 стл.22 стр.10&lt;=Ф.F1s разд.1 сумма стл.3-4 стр.10</t>
  </si>
  <si>
    <t>Ф.F1s разд.1 стл.22 стр.11&lt;=Ф.F1s разд.1 сумма стл.3-4 стр.11</t>
  </si>
  <si>
    <t>Ф.F1s разд.1 стл.22 стр.12&lt;=Ф.F1s разд.1 сумма стл.3-4 стр.12</t>
  </si>
  <si>
    <t>Ф.F1s разд.1 стл.22 стр.13&lt;=Ф.F1s разд.1 сумма стл.3-4 стр.13</t>
  </si>
  <si>
    <t>Ф.F1s разд.1 стл.22 стр.14&lt;=Ф.F1s разд.1 сумма стл.3-4 стр.14</t>
  </si>
  <si>
    <t>Ф.F1s разд.1 стл.22 стр.15&lt;=Ф.F1s разд.1 сумма стл.3-4 стр.15</t>
  </si>
  <si>
    <t>Ф.F1s разд.1 стл.22 стр.16&lt;=Ф.F1s разд.1 сумма стл.3-4 стр.16</t>
  </si>
  <si>
    <t>Ф.F1s разд.1 стл.22 стр.17&lt;=Ф.F1s разд.1 сумма стл.3-4 стр.17</t>
  </si>
  <si>
    <t>Ф.F1s разд.1 стл.22 стр.18&lt;=Ф.F1s разд.1 сумма стл.3-4 стр.18</t>
  </si>
  <si>
    <t>Ф.F1s разд.1 стл.22 стр.19&lt;=Ф.F1s разд.1 сумма стл.3-4 стр.19</t>
  </si>
  <si>
    <t>Ф.F1s разд.1 стл.22 стр.20&lt;=Ф.F1s разд.1 сумма стл.3-4 стр.20</t>
  </si>
  <si>
    <t>Ф.F1s разд.1 стл.22 стр.21&lt;=Ф.F1s разд.1 сумма стл.3-4 стр.21</t>
  </si>
  <si>
    <t>Ф.F1s разд.1 стл.22 стр.22&lt;=Ф.F1s разд.1 сумма стл.3-4 стр.22</t>
  </si>
  <si>
    <t>Ф.F1s разд.1 стл.22 стр.23&lt;=Ф.F1s разд.1 сумма стл.3-4 стр.23</t>
  </si>
  <si>
    <t>Ф.F1s разд.1 стл.22 стр.24&lt;=Ф.F1s разд.1 сумма стл.3-4 стр.24</t>
  </si>
  <si>
    <t>Ф.F1s разд.1 стл.22 стр.25&lt;=Ф.F1s разд.1 сумма стл.3-4 стр.25</t>
  </si>
  <si>
    <t>Ф.F1s разд.1 стл.22 стр.26&lt;=Ф.F1s разд.1 сумма стл.3-4 стр.26</t>
  </si>
  <si>
    <t>Ф.F1s разд.1 стл.22 стр.27&lt;=Ф.F1s разд.1 сумма стл.3-4 стр.27</t>
  </si>
  <si>
    <t>Ф.F1s разд.1 стл.22 стр.28&lt;=Ф.F1s разд.1 сумма стл.3-4 стр.28</t>
  </si>
  <si>
    <t>Ф.F1s разд.1 стл.22 стр.29&lt;=Ф.F1s разд.1 сумма стл.3-4 стр.29</t>
  </si>
  <si>
    <t>Ф.F1s разд.1 стл.22 стр.30&lt;=Ф.F1s разд.1 сумма стл.3-4 стр.30</t>
  </si>
  <si>
    <t>Ф.F1s разд.1 стл.22 стр.31&lt;=Ф.F1s разд.1 сумма стл.3-4 стр.31</t>
  </si>
  <si>
    <t>Ф.F1s разд.1 стл.22 стр.32&lt;=Ф.F1s разд.1 сумма стл.3-4 стр.32</t>
  </si>
  <si>
    <t>Ф.F1s разд.1 стл.22 стр.33&lt;=Ф.F1s разд.1 сумма стл.3-4 стр.33</t>
  </si>
  <si>
    <t>Ф.F1s разд.1 стл.22 стр.34&lt;=Ф.F1s разд.1 сумма стл.3-4 стр.34</t>
  </si>
  <si>
    <t>Ф.F1s разд.1 стл.22 стр.35&lt;=Ф.F1s разд.1 сумма стл.3-4 стр.35</t>
  </si>
  <si>
    <t>Ф.F1s разд.1 стл.22 стр.36&lt;=Ф.F1s разд.1 сумма стл.3-4 стр.36</t>
  </si>
  <si>
    <t>Ф.F1s разд.1 стл.22 стр.37&lt;=Ф.F1s разд.1 сумма стл.3-4 стр.37</t>
  </si>
  <si>
    <t>Ф.F1s разд.1 стл.22 стр.38&lt;=Ф.F1s разд.1 сумма стл.3-4 стр.38</t>
  </si>
  <si>
    <t>Ф.F1s разд.1 стл.22 стр.39&lt;=Ф.F1s разд.1 сумма стл.3-4 стр.39</t>
  </si>
  <si>
    <t>Ф.F1s разд.1 стл.22 стр.40&lt;=Ф.F1s разд.1 сумма стл.3-4 стр.40</t>
  </si>
  <si>
    <t>Ф.F1s разд.1 стл.22 стр.41&lt;=Ф.F1s разд.1 сумма стл.3-4 стр.41</t>
  </si>
  <si>
    <t>Ф.F1s разд.1 стл.22 стр.42&lt;=Ф.F1s разд.1 сумма стл.3-4 стр.42</t>
  </si>
  <si>
    <t>Ф.F1s разд.1 стл.22 стр.43&lt;=Ф.F1s разд.1 сумма стл.3-4 стр.43</t>
  </si>
  <si>
    <t>Ф.F1s разд.1 стл.22 стр.44&lt;=Ф.F1s разд.1 сумма стл.3-4 стр.44</t>
  </si>
  <si>
    <t>Ф.F1s разд.1 стл.22 стр.45&lt;=Ф.F1s разд.1 сумма стл.3-4 стр.45</t>
  </si>
  <si>
    <t>Ф.F1s разд.1 стл.22 стр.46&lt;=Ф.F1s разд.1 сумма стл.3-4 стр.46</t>
  </si>
  <si>
    <t>Ф.F1s разд.1 стл.22 стр.47&lt;=Ф.F1s разд.1 сумма стл.3-4 стр.47</t>
  </si>
  <si>
    <t>Ф.F1s разд.1 стл.9 стр.1&lt;=Ф.F1s разд.1 стл.8 стр.1</t>
  </si>
  <si>
    <t>Ф.F1s разд.1 стл.9 стр.2&lt;=Ф.F1s разд.1 стл.8 стр.2</t>
  </si>
  <si>
    <t>Ф.F1s разд.1 стл.9 стр.3&lt;=Ф.F1s разд.1 стл.8 стр.3</t>
  </si>
  <si>
    <t>Ф.F1s разд.1 стл.9 стр.4&lt;=Ф.F1s разд.1 стл.8 стр.4</t>
  </si>
  <si>
    <t>Ф.F1s разд.1 стл.9 стр.5&lt;=Ф.F1s разд.1 стл.8 стр.5</t>
  </si>
  <si>
    <t>Ф.F1s разд.1 стл.9 стр.6&lt;=Ф.F1s разд.1 стл.8 стр.6</t>
  </si>
  <si>
    <t>Ф.F1s разд.1 стл.9 стр.7&lt;=Ф.F1s разд.1 стл.8 стр.7</t>
  </si>
  <si>
    <t>Ф.F1s разд.1 стл.9 стр.8&lt;=Ф.F1s разд.1 стл.8 стр.8</t>
  </si>
  <si>
    <t>Ф.F1s разд.1 стл.9 стр.9&lt;=Ф.F1s разд.1 стл.8 стр.9</t>
  </si>
  <si>
    <t>Ф.F1s разд.1 стл.9 стр.10&lt;=Ф.F1s разд.1 стл.8 стр.10</t>
  </si>
  <si>
    <t>Ф.F1s разд.1 стл.9 стр.11&lt;=Ф.F1s разд.1 стл.8 стр.11</t>
  </si>
  <si>
    <t>Ф.F1s разд.1 стл.9 стр.12&lt;=Ф.F1s разд.1 стл.8 стр.12</t>
  </si>
  <si>
    <t>Ф.F1s разд.1 стл.9 стр.13&lt;=Ф.F1s разд.1 стл.8 стр.13</t>
  </si>
  <si>
    <t>Ф.F1s разд.1 стл.9 стр.14&lt;=Ф.F1s разд.1 стл.8 стр.14</t>
  </si>
  <si>
    <t>Ф.F1s разд.1 стл.9 стр.15&lt;=Ф.F1s разд.1 стл.8 стр.15</t>
  </si>
  <si>
    <t>Ф.F1s разд.1 стл.9 стр.16&lt;=Ф.F1s разд.1 стл.8 стр.16</t>
  </si>
  <si>
    <t>Ф.F1s разд.1 стл.9 стр.17&lt;=Ф.F1s разд.1 стл.8 стр.17</t>
  </si>
  <si>
    <t>Ф.F1s разд.1 стл.9 стр.18&lt;=Ф.F1s разд.1 стл.8 стр.18</t>
  </si>
  <si>
    <t>Ф.F1s разд.1 стл.9 стр.19&lt;=Ф.F1s разд.1 стл.8 стр.19</t>
  </si>
  <si>
    <t>Ф.F1s разд.1 стл.9 стр.20&lt;=Ф.F1s разд.1 стл.8 стр.20</t>
  </si>
  <si>
    <t>Ф.F1s разд.1 стл.9 стр.21&lt;=Ф.F1s разд.1 стл.8 стр.21</t>
  </si>
  <si>
    <t>Ф.F1s разд.1 стл.9 стр.22&lt;=Ф.F1s разд.1 стл.8 стр.22</t>
  </si>
  <si>
    <t>Ф.F1s разд.1 стл.9 стр.23&lt;=Ф.F1s разд.1 стл.8 стр.23</t>
  </si>
  <si>
    <t>Ф.F1s разд.1 стл.9 стр.24&lt;=Ф.F1s разд.1 стл.8 стр.24</t>
  </si>
  <si>
    <t>Ф.F1s разд.1 стл.9 стр.25&lt;=Ф.F1s разд.1 стл.8 стр.25</t>
  </si>
  <si>
    <t>Ф.F1s разд.1 стл.9 стр.26&lt;=Ф.F1s разд.1 стл.8 стр.26</t>
  </si>
  <si>
    <t>Ф.F1s разд.1 стл.9 стр.27&lt;=Ф.F1s разд.1 стл.8 стр.27</t>
  </si>
  <si>
    <t>Ф.F1s разд.1 стл.9 стр.28&lt;=Ф.F1s разд.1 стл.8 стр.28</t>
  </si>
  <si>
    <t>Ф.F1s разд.1 стл.9 стр.29&lt;=Ф.F1s разд.1 стл.8 стр.29</t>
  </si>
  <si>
    <t>Ф.F1s разд.1 стл.9 стр.30&lt;=Ф.F1s разд.1 стл.8 стр.30</t>
  </si>
  <si>
    <t>Ф.F1s разд.1 стл.9 стр.31&lt;=Ф.F1s разд.1 стл.8 стр.31</t>
  </si>
  <si>
    <t>Ф.F1s разд.1 стл.9 стр.32&lt;=Ф.F1s разд.1 стл.8 стр.32</t>
  </si>
  <si>
    <t>Ф.F1s разд.1 стл.9 стр.33&lt;=Ф.F1s разд.1 стл.8 стр.33</t>
  </si>
  <si>
    <t>Ф.F1s разд.1 стл.9 стр.34&lt;=Ф.F1s разд.1 стл.8 стр.34</t>
  </si>
  <si>
    <t>Ф.F1s разд.1 стл.9 стр.35&lt;=Ф.F1s разд.1 стл.8 стр.35</t>
  </si>
  <si>
    <t>Ф.F1s разд.1 стл.9 стр.36&lt;=Ф.F1s разд.1 стл.8 стр.36</t>
  </si>
  <si>
    <t>Ф.F1s разд.1 стл.9 стр.37&lt;=Ф.F1s разд.1 стл.8 стр.37</t>
  </si>
  <si>
    <t>Ф.F1s разд.1 стл.9 стр.38&lt;=Ф.F1s разд.1 стл.8 стр.38</t>
  </si>
  <si>
    <t>Ф.F1s разд.1 стл.9 стр.39&lt;=Ф.F1s разд.1 стл.8 стр.39</t>
  </si>
  <si>
    <t>Ф.F1s разд.1 стл.9 стр.40&lt;=Ф.F1s разд.1 стл.8 стр.40</t>
  </si>
  <si>
    <t>Ф.F1s разд.1 стл.9 стр.41&lt;=Ф.F1s разд.1 стл.8 стр.41</t>
  </si>
  <si>
    <t>Ф.F1s разд.1 стл.9 стр.42&lt;=Ф.F1s разд.1 стл.8 стр.42</t>
  </si>
  <si>
    <t>Ф.F1s разд.1 стл.9 стр.43&lt;=Ф.F1s разд.1 стл.8 стр.43</t>
  </si>
  <si>
    <t>Ф.F1s разд.1 стл.9 стр.44&lt;=Ф.F1s разд.1 стл.8 стр.44</t>
  </si>
  <si>
    <t>Ф.F1s разд.1 стл.9 стр.45&lt;=Ф.F1s разд.1 стл.8 стр.45</t>
  </si>
  <si>
    <t>Ф.F1s разд.1 стл.9 стр.46&lt;=Ф.F1s разд.1 стл.8 стр.46</t>
  </si>
  <si>
    <t>Ф.F1s разд.1 стл.9 стр.47&lt;=Ф.F1s разд.1 стл.8 стр.47</t>
  </si>
  <si>
    <t>Ф.F1s разд.4 стл.2 стр.36=Ф.F1s разд.4 стл.4 стр.36</t>
  </si>
  <si>
    <t>Ф.F1s разд.4 стл.2 стр.35=Ф.F1s разд.4 стл.4 стр.35</t>
  </si>
  <si>
    <t>Ф.F1s разд.4 стл.2 стр.14=Ф.F1s разд.4 стл.4 стр.14</t>
  </si>
  <si>
    <t>Ф.F1s разд.4 стл.1 сумма стр.1-65=Ф.F1s разд.4 стл.1 стр.66</t>
  </si>
  <si>
    <t>Ф.F1s разд.4 стл.2 сумма стр.1-65=Ф.F1s разд.4 стл.2 стр.66</t>
  </si>
  <si>
    <t>Ф.F1s разд.4 стл.3 сумма стр.1-65=Ф.F1s разд.4 стл.3 стр.66</t>
  </si>
  <si>
    <t>Ф.F1s разд.4 стл.4 сумма стр.1-65=Ф.F1s разд.4 стл.4 стр.66</t>
  </si>
  <si>
    <t>Ф.F1s разд.4 сумма стл.1-4 сумма стр.1-66&gt;0</t>
  </si>
  <si>
    <t>Ф.F1s разд.4 стл.4 стр.1&lt;=Ф.F1s разд.4 стл.2 стр.1</t>
  </si>
  <si>
    <t>Ф.F1s разд.4 стл.4 стр.2&lt;=Ф.F1s разд.4 стл.2 стр.2</t>
  </si>
  <si>
    <t>Ф.F1s разд.4 стл.4 стр.3&lt;=Ф.F1s разд.4 стл.2 стр.3</t>
  </si>
  <si>
    <t>Ф.F1s разд.4 стл.4 стр.4&lt;=Ф.F1s разд.4 стл.2 стр.4</t>
  </si>
  <si>
    <t>Ф.F1s разд.4 стл.4 стр.5&lt;=Ф.F1s разд.4 стл.2 стр.5</t>
  </si>
  <si>
    <t>Ф.F1s разд.4 стл.4 стр.6&lt;=Ф.F1s разд.4 стл.2 стр.6</t>
  </si>
  <si>
    <t>Ф.F1s разд.4 стл.4 стр.7&lt;=Ф.F1s разд.4 стл.2 стр.7</t>
  </si>
  <si>
    <t>Ф.F1s разд.4 стл.4 стр.8&lt;=Ф.F1s разд.4 стл.2 стр.8</t>
  </si>
  <si>
    <t>Ф.F1s разд.4 стл.4 стр.9&lt;=Ф.F1s разд.4 стл.2 стр.9</t>
  </si>
  <si>
    <t>Ф.F1s разд.4 стл.4 стр.10&lt;=Ф.F1s разд.4 стл.2 стр.10</t>
  </si>
  <si>
    <t>Ф.F1s разд.4 стл.4 стр.11&lt;=Ф.F1s разд.4 стл.2 стр.11</t>
  </si>
  <si>
    <t>Ф.F1s разд.4 стл.4 стр.12&lt;=Ф.F1s разд.4 стл.2 стр.12</t>
  </si>
  <si>
    <t>Ф.F1s разд.4 стл.4 стр.13&lt;=Ф.F1s разд.4 стл.2 стр.13</t>
  </si>
  <si>
    <t>Ф.F1s разд.4 стл.4 стр.14&lt;=Ф.F1s разд.4 стл.2 стр.14</t>
  </si>
  <si>
    <t>Ф.F1s разд.4 стл.4 стр.15&lt;=Ф.F1s разд.4 стл.2 стр.15</t>
  </si>
  <si>
    <t>Ф.F1s разд.4 стл.4 стр.16&lt;=Ф.F1s разд.4 стл.2 стр.16</t>
  </si>
  <si>
    <t>Ф.F1s разд.4 стл.4 стр.17&lt;=Ф.F1s разд.4 стл.2 стр.17</t>
  </si>
  <si>
    <t>Ф.F1s разд.4 стл.4 стр.18&lt;=Ф.F1s разд.4 стл.2 стр.18</t>
  </si>
  <si>
    <t>Ф.F1s разд.4 стл.4 стр.19&lt;=Ф.F1s разд.4 стл.2 стр.19</t>
  </si>
  <si>
    <t>Ф.F1s разд.4 стл.4 стр.20&lt;=Ф.F1s разд.4 стл.2 стр.20</t>
  </si>
  <si>
    <t>Ф.F1s разд.4 стл.4 стр.21&lt;=Ф.F1s разд.4 стл.2 стр.21</t>
  </si>
  <si>
    <t>Ф.F1s разд.4 стл.4 стр.22&lt;=Ф.F1s разд.4 стл.2 стр.22</t>
  </si>
  <si>
    <t>Ф.F1s разд.4 стл.4 стр.23&lt;=Ф.F1s разд.4 стл.2 стр.23</t>
  </si>
  <si>
    <t>Ф.F1s разд.4 стл.4 стр.24&lt;=Ф.F1s разд.4 стл.2 стр.24</t>
  </si>
  <si>
    <t>Ф.F1s разд.4 стл.4 стр.25&lt;=Ф.F1s разд.4 стл.2 стр.25</t>
  </si>
  <si>
    <t>Ф.F1s разд.4 стл.4 стр.26&lt;=Ф.F1s разд.4 стл.2 стр.26</t>
  </si>
  <si>
    <t>Ф.F1s разд.4 стл.4 стр.27&lt;=Ф.F1s разд.4 стл.2 стр.27</t>
  </si>
  <si>
    <t>Ф.F1s разд.4 стл.4 стр.28&lt;=Ф.F1s разд.4 стл.2 стр.28</t>
  </si>
  <si>
    <t>Ф.F1s разд.4 стл.4 стр.29&lt;=Ф.F1s разд.4 стл.2 стр.29</t>
  </si>
  <si>
    <t>Ф.F1s разд.3 стл.2 стр.29&lt;=Ф.F1s разд.3 стл.1 стр.29</t>
  </si>
  <si>
    <t>Ф.F1s разд.3 стл.2 стр.30&lt;=Ф.F1s разд.3 стл.1 стр.30</t>
  </si>
  <si>
    <t>Ф.F1s разд.3 стл.2 стр.31&lt;=Ф.F1s разд.3 стл.1 стр.31</t>
  </si>
  <si>
    <t>Ф.F1s разд.3 стл.2 стр.32&lt;=Ф.F1s разд.3 стл.1 стр.32</t>
  </si>
  <si>
    <t>Ф.F1s разд.3 стл.2 стр.33&lt;=Ф.F1s разд.3 стл.1 стр.33</t>
  </si>
  <si>
    <t>Ф.F1s разд.3 стл.2 стр.34&lt;=Ф.F1s разд.3 стл.1 стр.34</t>
  </si>
  <si>
    <t>Ф.F1s разд.3 стл.2 стр.35&lt;=Ф.F1s разд.3 стл.1 стр.35</t>
  </si>
  <si>
    <t>Ф.F1s разд.2 стл.1 стр.8+Ф.F1s разд.2 стл.1 стр.11+Ф.F1s разд.2 стл.1 стр.13+Ф.F1s разд.2 стл.1 стр.15+Ф.F1s разд.2 стл.1 стр.17+Ф.F1s разд.2 стл.1 стр.18&lt;=Ф.F1s разд.1 стл.10 стр.35</t>
  </si>
  <si>
    <t>Ф.F1s разд.2 стл.1 сумма стр.1-5&lt;=Ф.F1s разд.1 стл.8 стр.35</t>
  </si>
  <si>
    <t>Ф.F1s разд.2 стл.2 стр.1&lt;=Ф.F1s разд.2 стл.1 стр.1</t>
  </si>
  <si>
    <t>Ф.F1s разд.2 стл.2 стр.2&lt;=Ф.F1s разд.2 стл.1 стр.2</t>
  </si>
  <si>
    <t>Ф.F1s разд.2 стл.2 стр.3&lt;=Ф.F1s разд.2 стл.1 стр.3</t>
  </si>
  <si>
    <t>Ф.F1s разд.2 стл.2 стр.4&lt;=Ф.F1s разд.2 стл.1 стр.4</t>
  </si>
  <si>
    <t>Ф.F1s разд.2 стл.2 стр.5&lt;=Ф.F1s разд.2 стл.1 стр.5</t>
  </si>
  <si>
    <t>Ф.F1s разд.2 стл.2 стр.6&lt;=Ф.F1s разд.2 стл.1 стр.6</t>
  </si>
  <si>
    <t>Ф.F1s разд.2 стл.2 стр.7&lt;=Ф.F1s разд.2 стл.1 стр.7</t>
  </si>
  <si>
    <t>Ф.F1s разд.2 стл.2 стр.8&lt;=Ф.F1s разд.2 стл.1 стр.8</t>
  </si>
  <si>
    <t>Ф.F1s разд.2 стл.2 стр.9&lt;=Ф.F1s разд.2 стл.1 стр.9</t>
  </si>
  <si>
    <t>Ф.F1s разд.2 стл.2 стр.10&lt;=Ф.F1s разд.2 стл.1 стр.10</t>
  </si>
  <si>
    <t>Ф.F1s разд.2 стл.2 стр.11&lt;=Ф.F1s разд.2 стл.1 стр.11</t>
  </si>
  <si>
    <t>Ф.F1s разд.2 стл.2 стр.12&lt;=Ф.F1s разд.2 стл.1 стр.12</t>
  </si>
  <si>
    <t>Ф.F1s разд.2 стл.2 стр.13&lt;=Ф.F1s разд.2 стл.1 стр.13</t>
  </si>
  <si>
    <t>Ф.F1s разд.2 стл.2 стр.14&lt;=Ф.F1s разд.2 стл.1 стр.14</t>
  </si>
  <si>
    <t>Ф.F1s разд.2 стл.2 стр.15&lt;=Ф.F1s разд.2 стл.1 стр.15</t>
  </si>
  <si>
    <t>Ф.F1s разд.2 стл.2 стр.16&lt;=Ф.F1s разд.2 стл.1 стр.16</t>
  </si>
  <si>
    <t>Ф.F1s разд.2 стл.2 стр.17&lt;=Ф.F1s разд.2 стл.1 стр.17</t>
  </si>
  <si>
    <t>Ф.F1s разд.2 стл.2 стр.18&lt;=Ф.F1s разд.2 стл.1 стр.18</t>
  </si>
  <si>
    <t>Ф.F1s разд.2 стл.2 стр.19&lt;=Ф.F1s разд.2 стл.1 стр.19</t>
  </si>
  <si>
    <t>Ф.F1s разд.2 стл.2 стр.20&lt;=Ф.F1s разд.2 стл.1 стр.20</t>
  </si>
  <si>
    <t>Ф.F1s разд.2 стл.2 стр.21&lt;=Ф.F1s разд.2 стл.1 стр.21</t>
  </si>
  <si>
    <t>Ф.F1s разд.2 стл.2 стр.22&lt;=Ф.F1s разд.2 стл.1 стр.22</t>
  </si>
  <si>
    <t>Ф.F1s разд.2 стл.2 стр.23&lt;=Ф.F1s разд.2 стл.1 стр.23</t>
  </si>
  <si>
    <t>Ф.F1s разд.2 стл.2 стр.24&lt;=Ф.F1s разд.2 стл.1 стр.24</t>
  </si>
  <si>
    <t>Ф.F1s разд.2 стл.2 стр.25&lt;=Ф.F1s разд.2 стл.1 стр.25</t>
  </si>
  <si>
    <t>Ф.F1s разд.2 стл.2 стр.26&lt;=Ф.F1s разд.2 стл.1 стр.26</t>
  </si>
  <si>
    <t>Ф.F1s разд.2 стл.2 стр.27&lt;=Ф.F1s разд.2 стл.1 стр.27</t>
  </si>
  <si>
    <t>Ф.F1s разд.2 стл.2 стр.28&lt;=Ф.F1s разд.2 стл.1 стр.28</t>
  </si>
  <si>
    <t>Ф.F1s разд.2 стл.2 стр.29&lt;=Ф.F1s разд.2 стл.1 стр.29</t>
  </si>
  <si>
    <t>Ф.F1s разд.2 стл.2 стр.30&lt;=Ф.F1s разд.2 стл.1 стр.30</t>
  </si>
  <si>
    <t>Ф.F1s разд.2 стл.2 стр.31&lt;=Ф.F1s разд.2 стл.1 стр.31</t>
  </si>
  <si>
    <t>Ф.F1s разд.2 стл.2 стр.32&lt;=Ф.F1s разд.2 стл.1 стр.32</t>
  </si>
  <si>
    <t>Ф.F1s разд.2 стл.2 стр.33&lt;=Ф.F1s разд.2 стл.1 стр.33</t>
  </si>
  <si>
    <t>Ф.F1s разд.2 стл.2 стр.34&lt;=Ф.F1s разд.2 стл.1 стр.34</t>
  </si>
  <si>
    <t>Ф.F1s разд.2 стл.2 стр.35&lt;=Ф.F1s разд.2 стл.1 стр.35</t>
  </si>
  <si>
    <t>Ф.F1s разд.2 стл.2 стр.36&lt;=Ф.F1s разд.2 стл.1 стр.36</t>
  </si>
  <si>
    <t>Ф.F1s разд.2 стл.2 стр.37&lt;=Ф.F1s разд.2 стл.1 стр.37</t>
  </si>
  <si>
    <t>Ф.F1s разд.2 стл.2 стр.38&lt;=Ф.F1s разд.2 стл.1 стр.38</t>
  </si>
  <si>
    <t>Ф.F1s разд.2 стл.2 стр.39&lt;=Ф.F1s разд.2 стл.1 стр.39</t>
  </si>
  <si>
    <t>Ф.F1s разд.2 стл.2 стр.40&lt;=Ф.F1s разд.2 стл.1 стр.40</t>
  </si>
  <si>
    <t>Ф.F1s разд.2 стл.2 стр.41&lt;=Ф.F1s разд.2 стл.1 стр.41</t>
  </si>
  <si>
    <t>Ф.F1s разд.2 стл.2 стр.42&lt;=Ф.F1s разд.2 стл.1 стр.42</t>
  </si>
  <si>
    <t>Ф.F1s разд.2 стл.2 стр.43&lt;=Ф.F1s разд.2 стл.1 стр.43</t>
  </si>
  <si>
    <t>Ф.F1s разд.2 стл.2 стр.44&lt;=Ф.F1s разд.2 стл.1 стр.44</t>
  </si>
  <si>
    <t>Ф.F1s разд.2 стл.2 стр.45&lt;=Ф.F1s разд.2 стл.1 стр.45</t>
  </si>
  <si>
    <t>Ф.F1s разд.2 стл.2 стр.46&lt;=Ф.F1s разд.2 стл.1 стр.46</t>
  </si>
  <si>
    <t>Ф.F1s разд.1 стл.1 стр.39&lt;=Ф.F1s разд.1 стл.1 стр.35</t>
  </si>
  <si>
    <t>Ф.F1s разд.1 стл.2 стр.39&lt;=Ф.F1s разд.1 стл.2 стр.35</t>
  </si>
  <si>
    <t>Ф.F1s разд.1 стл.3 стр.39&lt;=Ф.F1s разд.1 стл.3 стр.35</t>
  </si>
  <si>
    <t>Ф.F1s разд.1 стл.4 стр.39&lt;=Ф.F1s разд.1 стл.4 стр.35</t>
  </si>
  <si>
    <t>Ф.F1s разд.1 стл.5 стр.39&lt;=Ф.F1s разд.1 стл.5 стр.35</t>
  </si>
  <si>
    <t>Ф.F1s разд.1 стл.6 стр.39&lt;=Ф.F1s разд.1 стл.6 стр.35</t>
  </si>
  <si>
    <t>Ф.F1s разд.1 стл.7 стр.39&lt;=Ф.F1s разд.1 стл.7 стр.35</t>
  </si>
  <si>
    <t>Ф.F1s разд.1 стл.8 стр.39&lt;=Ф.F1s разд.1 стл.8 стр.35</t>
  </si>
  <si>
    <t>Ф.F1s разд.1 стл.9 стр.39&lt;=Ф.F1s разд.1 стл.9 стр.35</t>
  </si>
  <si>
    <t>Ф.F1s разд.1 стл.10 стр.39&lt;=Ф.F1s разд.1 стл.10 стр.35</t>
  </si>
  <si>
    <t>Ф.F1s разд.1 стл.11 стр.39&lt;=Ф.F1s разд.1 стл.11 стр.35</t>
  </si>
  <si>
    <t>Ф.F1s разд.1 стл.12 стр.39&lt;=Ф.F1s разд.1 стл.12 стр.35</t>
  </si>
  <si>
    <t>Ф.F1s разд.1 стл.13 стр.39&lt;=Ф.F1s разд.1 стл.13 стр.35</t>
  </si>
  <si>
    <t>Ф.F1s разд.1 стл.14 стр.39&lt;=Ф.F1s разд.1 стл.14 стр.35</t>
  </si>
  <si>
    <t>Ф.F1s разд.1 стл.15 стр.39&lt;=Ф.F1s разд.1 стл.15 стр.35</t>
  </si>
  <si>
    <t>Ф.F1s разд.1 стл.16 стр.39&lt;=Ф.F1s разд.1 стл.16 стр.35</t>
  </si>
  <si>
    <t>Ф.F1s разд.1 стл.17 стр.39&lt;=Ф.F1s разд.1 стл.17 стр.35</t>
  </si>
  <si>
    <t>Ф.F1s разд.1 стл.18 стр.39&lt;=Ф.F1s разд.1 стл.18 стр.35</t>
  </si>
  <si>
    <t>Ф.F1s разд.1 стл.19 стр.39&lt;=Ф.F1s разд.1 стл.19 стр.35</t>
  </si>
  <si>
    <t>Ф.F1s разд.1 стл.20 стр.39&lt;=Ф.F1s разд.1 стл.20 стр.35</t>
  </si>
  <si>
    <t>Ф.F1s разд.1 стл.21 стр.39&lt;=Ф.F1s разд.1 стл.21 стр.35</t>
  </si>
  <si>
    <t>Ф.F1s разд.1 стл.22 стр.39&lt;=Ф.F1s разд.1 стл.22 стр.35</t>
  </si>
  <si>
    <t>Ф.F1s разд.1 стл.23 стр.39&lt;=Ф.F1s разд.1 стл.23 стр.35</t>
  </si>
  <si>
    <t>Ф.F1s разд.1 стл.24 стр.39&lt;=Ф.F1s разд.1 стл.24 стр.35</t>
  </si>
  <si>
    <t>Ф.F1s разд.1 стл.25 стр.39&lt;=Ф.F1s разд.1 стл.25 стр.35</t>
  </si>
  <si>
    <t>Ф.F1s разд.2 стл.1 стр.44&lt;=Ф.F1s разд.1 стл.2 стр.35</t>
  </si>
  <si>
    <t>Ф.F1s разд.1 стл.1 стр.38&lt;=Ф.F1s разд.1 стл.1 стр.35</t>
  </si>
  <si>
    <t>Ф.F1s разд.1 стл.2 стр.38&lt;=Ф.F1s разд.1 стл.2 стр.35</t>
  </si>
  <si>
    <t>Ф.F1s разд.1 стл.3 стр.38&lt;=Ф.F1s разд.1 стл.3 стр.35</t>
  </si>
  <si>
    <t>Ф.F1s разд.1 стл.4 стр.38&lt;=Ф.F1s разд.1 стл.4 стр.35</t>
  </si>
  <si>
    <t>Ф.F1s разд.1 стл.5 стр.38&lt;=Ф.F1s разд.1 стл.5 стр.35</t>
  </si>
  <si>
    <t>Ф.F1s разд.1 стл.6 стр.38&lt;=Ф.F1s разд.1 стл.6 стр.35</t>
  </si>
  <si>
    <t>Ф.F1s разд.1 стл.7 стр.38&lt;=Ф.F1s разд.1 стл.7 стр.35</t>
  </si>
  <si>
    <t>Ф.F1s разд.1 стл.8 стр.38&lt;=Ф.F1s разд.1 стл.8 стр.35</t>
  </si>
  <si>
    <t>Ф.F1s разд.1 стл.9 стр.38&lt;=Ф.F1s разд.1 стл.9 стр.35</t>
  </si>
  <si>
    <t>Ф.F1s разд.1 стл.10 стр.38&lt;=Ф.F1s разд.1 стл.10 стр.35</t>
  </si>
  <si>
    <t>Ф.F1s разд.1 стл.11 стр.38&lt;=Ф.F1s разд.1 стл.11 стр.35</t>
  </si>
  <si>
    <t>Ф.F1s разд.1 стл.12 стр.38&lt;=Ф.F1s разд.1 стл.12 стр.35</t>
  </si>
  <si>
    <t>Ф.F1s разд.1 стл.13 стр.38&lt;=Ф.F1s разд.1 стл.13 стр.35</t>
  </si>
  <si>
    <t>Ф.F1s разд.1 стл.14 стр.38&lt;=Ф.F1s разд.1 стл.14 стр.35</t>
  </si>
  <si>
    <t>Ф.F1s разд.1 стл.15 стр.38&lt;=Ф.F1s разд.1 стл.15 стр.35</t>
  </si>
  <si>
    <t>Ф.F1s разд.1 стл.16 стр.38&lt;=Ф.F1s разд.1 стл.16 стр.35</t>
  </si>
  <si>
    <t>Ф.F1s разд.1 стл.17 стр.38&lt;=Ф.F1s разд.1 стл.17 стр.35</t>
  </si>
  <si>
    <t>Ф.F1s разд.1 стл.18 стр.38&lt;=Ф.F1s разд.1 стл.18 стр.35</t>
  </si>
  <si>
    <t>Ф.F1s разд.1 стл.19 стр.38&lt;=Ф.F1s разд.1 стл.19 стр.35</t>
  </si>
  <si>
    <t>Ф.F1s разд.1 стл.20 стр.38&lt;=Ф.F1s разд.1 стл.20 стр.35</t>
  </si>
  <si>
    <t>Ф.F1s разд.1 стл.21 стр.38&lt;=Ф.F1s разд.1 стл.21 стр.35</t>
  </si>
  <si>
    <t>Ф.F1s разд.1 стл.22 стр.38&lt;=Ф.F1s разд.1 стл.22 стр.35</t>
  </si>
  <si>
    <t>Ф.F1s разд.1 стл.23 стр.38&lt;=Ф.F1s разд.1 стл.23 стр.35</t>
  </si>
  <si>
    <t>Ф.F1s разд.1 стл.24 стр.38&lt;=Ф.F1s разд.1 стл.24 стр.35</t>
  </si>
  <si>
    <t>Ф.F1s разд.1 стл.25 стр.38&lt;=Ф.F1s разд.1 стл.25 стр.35</t>
  </si>
  <si>
    <t>Ф.F1s разд.1 стл.1 стр.36&lt;=Ф.F1s разд.1 стл.1 стр.35</t>
  </si>
  <si>
    <t>Ф.F1s разд.1 стл.2 стр.36&lt;=Ф.F1s разд.1 стл.2 стр.35</t>
  </si>
  <si>
    <t>Ф.F1s разд.1 стл.3 стр.36&lt;=Ф.F1s разд.1 стл.3 стр.35</t>
  </si>
  <si>
    <t>Ф.F1s разд.1 стл.4 стр.36&lt;=Ф.F1s разд.1 стл.4 стр.35</t>
  </si>
  <si>
    <t>Ф.F1s разд.1 стл.5 стр.36&lt;=Ф.F1s разд.1 стл.5 стр.35</t>
  </si>
  <si>
    <t>Ф.F1s разд.1 стл.6 стр.36&lt;=Ф.F1s разд.1 стл.6 стр.35</t>
  </si>
  <si>
    <t>Ф.F1s разд.1 стл.7 стр.36&lt;=Ф.F1s разд.1 стл.7 стр.35</t>
  </si>
  <si>
    <t>Ф.F1s разд.1 стл.8 стр.36&lt;=Ф.F1s разд.1 стл.8 стр.35</t>
  </si>
  <si>
    <t>Ф.F1s разд.1 стл.9 стр.36&lt;=Ф.F1s разд.1 стл.9 стр.35</t>
  </si>
  <si>
    <t>Ф.F1s разд.1 стл.10 стр.36&lt;=Ф.F1s разд.1 стл.10 стр.35</t>
  </si>
  <si>
    <t>Ф.F1s разд.1 стл.11 стр.36&lt;=Ф.F1s разд.1 стл.11 стр.35</t>
  </si>
  <si>
    <t>Ф.F1s разд.1 стл.12 стр.36&lt;=Ф.F1s разд.1 стл.12 стр.35</t>
  </si>
  <si>
    <t>Ф.F1s разд.1 стл.13 стр.36&lt;=Ф.F1s разд.1 стл.13 стр.35</t>
  </si>
  <si>
    <t>Ф.F1s разд.1 стл.14 стр.36&lt;=Ф.F1s разд.1 стл.14 стр.35</t>
  </si>
  <si>
    <t>Ф.F1s разд.1 стл.15 стр.36&lt;=Ф.F1s разд.1 стл.15 стр.35</t>
  </si>
  <si>
    <t>Ф.F1s разд.1 стл.16 стр.36&lt;=Ф.F1s разд.1 стл.16 стр.35</t>
  </si>
  <si>
    <t>Ф.F1s разд.1 стл.17 стр.36&lt;=Ф.F1s разд.1 стл.17 стр.35</t>
  </si>
  <si>
    <t>Ф.F1s разд.1 стл.18 стр.36&lt;=Ф.F1s разд.1 стл.18 стр.35</t>
  </si>
  <si>
    <t>Ф.F1s разд.1 стл.19 стр.36&lt;=Ф.F1s разд.1 стл.19 стр.35</t>
  </si>
  <si>
    <t>Ф.F1s разд.1 стл.20 стр.36&lt;=Ф.F1s разд.1 стл.20 стр.35</t>
  </si>
  <si>
    <t>Ф.F1s разд.1 стл.21 стр.36&lt;=Ф.F1s разд.1 стл.21 стр.35</t>
  </si>
  <si>
    <t>Ф.F1s разд.1 стл.22 стр.36&lt;=Ф.F1s разд.1 стл.22 стр.35</t>
  </si>
  <si>
    <t>Ф.F1s разд.1 стл.23 стр.36&lt;=Ф.F1s разд.1 стл.23 стр.35</t>
  </si>
  <si>
    <t>Ф.F1s разд.1 стл.24 стр.36&lt;=Ф.F1s разд.1 стл.24 стр.35</t>
  </si>
  <si>
    <t>Ф.F1s разд.1 стл.25 стр.36&lt;=Ф.F1s разд.1 стл.25 стр.35</t>
  </si>
  <si>
    <t>Ф.F1s разд.1 стл.1 сумма стр.1-34=Ф.F1s разд.1 стл.1 стр.35</t>
  </si>
  <si>
    <t>Ф.F1s разд.1 стл.2 сумма стр.1-34=Ф.F1s разд.1 стл.2 стр.35</t>
  </si>
  <si>
    <t>Ф.F1s разд.1 стл.3 сумма стр.1-34=Ф.F1s разд.1 стл.3 стр.35</t>
  </si>
  <si>
    <t>Ф.F1s разд.1 стл.4 сумма стр.1-34=Ф.F1s разд.1 стл.4 стр.35</t>
  </si>
  <si>
    <t>Ф.F1s разд.1 стл.5 сумма стр.1-34=Ф.F1s разд.1 стл.5 стр.35</t>
  </si>
  <si>
    <t>Ф.F1s разд.1 стл.6 сумма стр.1-34=Ф.F1s разд.1 стл.6 стр.35</t>
  </si>
  <si>
    <t>Ф.F1s разд.1 стл.7 сумма стр.1-34=Ф.F1s разд.1 стл.7 стр.35</t>
  </si>
  <si>
    <t>Ф.F1s разд.1 стл.8 сумма стр.1-34=Ф.F1s разд.1 стл.8 стр.35</t>
  </si>
  <si>
    <t>Ф.F1s разд.1 стл.9 сумма стр.1-34=Ф.F1s разд.1 стл.9 стр.35</t>
  </si>
  <si>
    <t>Ф.F1s разд.1 стл.10 сумма стр.1-34=Ф.F1s разд.1 стл.10 стр.35</t>
  </si>
  <si>
    <t>Ф.F1s разд.1 стл.11 сумма стр.1-34=Ф.F1s разд.1 стл.11 стр.35</t>
  </si>
  <si>
    <t>Ф.F1s разд.1 стл.12 сумма стр.1-34=Ф.F1s разд.1 стл.12 стр.35</t>
  </si>
  <si>
    <t>Ф.F1s разд.1 стл.13 сумма стр.1-34=Ф.F1s разд.1 стл.13 стр.35</t>
  </si>
  <si>
    <t>Ф.F1s разд.1 стл.14 сумма стр.1-34=Ф.F1s разд.1 стл.14 стр.35</t>
  </si>
  <si>
    <t>Ф.F1s разд.1 стл.15 сумма стр.1-34=Ф.F1s разд.1 стл.15 стр.35</t>
  </si>
  <si>
    <t>Ф.F1s разд.1 стл.16 сумма стр.1-34=Ф.F1s разд.1 стл.16 стр.35</t>
  </si>
  <si>
    <t>Ф.F1s разд.1 стл.17 сумма стр.1-34=Ф.F1s разд.1 стл.17 стр.35</t>
  </si>
  <si>
    <t>Ф.F1s разд.1 стл.18 сумма стр.1-34=Ф.F1s разд.1 стл.18 стр.35</t>
  </si>
  <si>
    <t>Ф.F1s разд.1 стл.19 сумма стр.1-34=Ф.F1s разд.1 стл.19 стр.35</t>
  </si>
  <si>
    <t>Ф.F1s разд.1 стл.20 сумма стр.1-34=Ф.F1s разд.1 стл.20 стр.35</t>
  </si>
  <si>
    <t>Ф.F1s разд.1 стл.21 сумма стр.1-34=Ф.F1s разд.1 стл.21 стр.35</t>
  </si>
  <si>
    <t>Ф.F1s разд.1 стл.22 сумма стр.1-34=Ф.F1s разд.1 стл.22 стр.35</t>
  </si>
  <si>
    <t>Ф.F1s разд.1 стл.23 сумма стр.1-34=Ф.F1s разд.1 стл.23 стр.35</t>
  </si>
  <si>
    <t>Ф.F1s разд.1 стл.24 сумма стр.1-34=Ф.F1s разд.1 стл.24 стр.35</t>
  </si>
  <si>
    <t>Ф.F1s разд.1 стл.25 сумма стр.1-34=Ф.F1s разд.1 стл.25 стр.35</t>
  </si>
  <si>
    <t>Ф.F1s разд.1 сумма стл.1-25 сумма стр.1-47&gt;0</t>
  </si>
  <si>
    <t>Ф.F1s разд.1 стл.8 стр.1=Ф.F1s разд.1 сумма стл.3-7 стр.1</t>
  </si>
  <si>
    <t>Ф.F1s разд.1 стл.8 стр.2=Ф.F1s разд.1 сумма стл.3-7 стр.2</t>
  </si>
  <si>
    <t>Ф.F1s разд.1 стл.8 стр.3=Ф.F1s разд.1 сумма стл.3-7 стр.3</t>
  </si>
  <si>
    <t>Ф.F1s разд.1 стл.8 стр.4=Ф.F1s разд.1 сумма стл.3-7 стр.4</t>
  </si>
  <si>
    <t>Ф.F1s разд.1 стл.8 стр.5=Ф.F1s разд.1 сумма стл.3-7 стр.5</t>
  </si>
  <si>
    <t>Ф.F1s разд.1 стл.8 стр.6=Ф.F1s разд.1 сумма стл.3-7 стр.6</t>
  </si>
  <si>
    <t>Ф.F1s разд.1 стл.8 стр.7=Ф.F1s разд.1 сумма стл.3-7 стр.7</t>
  </si>
  <si>
    <t>Ф.F1s разд.1 стл.8 стр.8=Ф.F1s разд.1 сумма стл.3-7 стр.8</t>
  </si>
  <si>
    <t>Ф.F1s разд.1 стл.8 стр.9=Ф.F1s разд.1 сумма стл.3-7 стр.9</t>
  </si>
  <si>
    <t>Ф.F1s разд.1 стл.8 стр.10=Ф.F1s разд.1 сумма стл.3-7 стр.10</t>
  </si>
  <si>
    <t>Ф.F1s разд.1 стл.8 стр.11=Ф.F1s разд.1 сумма стл.3-7 стр.11</t>
  </si>
  <si>
    <t>Ф.F1s разд.1 стл.8 стр.12=Ф.F1s разд.1 сумма стл.3-7 стр.12</t>
  </si>
  <si>
    <t>Ф.F1s разд.1 стл.8 стр.13=Ф.F1s разд.1 сумма стл.3-7 стр.13</t>
  </si>
  <si>
    <t>Ф.F1s разд.1 стл.8 стр.14=Ф.F1s разд.1 сумма стл.3-7 стр.14</t>
  </si>
  <si>
    <t>Ф.F1s разд.1 стл.8 стр.15=Ф.F1s разд.1 сумма стл.3-7 стр.15</t>
  </si>
  <si>
    <t>Ф.F1s разд.1 стл.8 стр.16=Ф.F1s разд.1 сумма стл.3-7 стр.16</t>
  </si>
  <si>
    <t>Ф.F1s разд.4 стл.4 стр.30&lt;=Ф.F1s разд.4 стл.2 стр.30</t>
  </si>
  <si>
    <t>Ф.F1s разд.4 стл.4 стр.31&lt;=Ф.F1s разд.4 стл.2 стр.31</t>
  </si>
  <si>
    <t>Ф.F1s разд.4 стл.4 стр.32&lt;=Ф.F1s разд.4 стл.2 стр.32</t>
  </si>
  <si>
    <t>Ф.F1s разд.4 стл.4 стр.33&lt;=Ф.F1s разд.4 стл.2 стр.33</t>
  </si>
  <si>
    <t>Ф.F1s разд.4 стл.4 стр.34&lt;=Ф.F1s разд.4 стл.2 стр.34</t>
  </si>
  <si>
    <t>Ф.F1s разд.4 стл.4 стр.35&lt;=Ф.F1s разд.4 стл.2 стр.35</t>
  </si>
  <si>
    <t>Ф.F1s разд.4 стл.4 стр.36&lt;=Ф.F1s разд.4 стл.2 стр.36</t>
  </si>
  <si>
    <t>Ф.F1s разд.4 стл.4 стр.37&lt;=Ф.F1s разд.4 стл.2 стр.37</t>
  </si>
  <si>
    <t>Ф.F1s разд.4 стл.4 стр.38&lt;=Ф.F1s разд.4 стл.2 стр.38</t>
  </si>
  <si>
    <t>Ф.F1s разд.4 стл.4 стр.39&lt;=Ф.F1s разд.4 стл.2 стр.39</t>
  </si>
  <si>
    <t>Ф.F1s разд.4 стл.4 стр.40&lt;=Ф.F1s разд.4 стл.2 стр.40</t>
  </si>
  <si>
    <t>Ф.F1s разд.4 стл.4 стр.41&lt;=Ф.F1s разд.4 стл.2 стр.41</t>
  </si>
  <si>
    <t>Ф.F1s разд.4 стл.4 стр.42&lt;=Ф.F1s разд.4 стл.2 стр.42</t>
  </si>
  <si>
    <t>Ф.F1s разд.4 стл.4 стр.43&lt;=Ф.F1s разд.4 стл.2 стр.43</t>
  </si>
  <si>
    <t>Ф.F1s разд.4 стл.4 стр.44&lt;=Ф.F1s разд.4 стл.2 стр.44</t>
  </si>
  <si>
    <t>Ф.F1s разд.4 стл.4 стр.45&lt;=Ф.F1s разд.4 стл.2 стр.45</t>
  </si>
  <si>
    <t>Ф.F1s разд.4 стл.4 стр.46&lt;=Ф.F1s разд.4 стл.2 стр.46</t>
  </si>
  <si>
    <t>Ф.F1s разд.4 стл.4 стр.47&lt;=Ф.F1s разд.4 стл.2 стр.47</t>
  </si>
  <si>
    <t>Ф.F1s разд.4 стл.4 стр.48&lt;=Ф.F1s разд.4 стл.2 стр.48</t>
  </si>
  <si>
    <t>Ф.F1s разд.4 стл.4 стр.49&lt;=Ф.F1s разд.4 стл.2 стр.49</t>
  </si>
  <si>
    <t>Ф.F1s разд.4 стл.4 стр.50&lt;=Ф.F1s разд.4 стл.2 стр.50</t>
  </si>
  <si>
    <t>Ф.F1s разд.4 стл.4 стр.51&lt;=Ф.F1s разд.4 стл.2 стр.51</t>
  </si>
  <si>
    <t>Ф.F1s разд.4 стл.4 стр.52&lt;=Ф.F1s разд.4 стл.2 стр.52</t>
  </si>
  <si>
    <t>Ф.F1s разд.4 стл.4 стр.53&lt;=Ф.F1s разд.4 стл.2 стр.53</t>
  </si>
  <si>
    <t>Ф.F1s разд.4 стл.4 стр.54&lt;=Ф.F1s разд.4 стл.2 стр.54</t>
  </si>
  <si>
    <t>Ф.F1s разд.4 стл.4 стр.55&lt;=Ф.F1s разд.4 стл.2 стр.55</t>
  </si>
  <si>
    <t>Ф.F1s разд.4 стл.4 стр.56&lt;=Ф.F1s разд.4 стл.2 стр.56</t>
  </si>
  <si>
    <t>Ф.F1s разд.4 стл.4 стр.57&lt;=Ф.F1s разд.4 стл.2 стр.57</t>
  </si>
  <si>
    <t>Ф.F1s разд.4 стл.4 стр.58&lt;=Ф.F1s разд.4 стл.2 стр.58</t>
  </si>
  <si>
    <t>Ф.F1s разд.4 стл.4 стр.59&lt;=Ф.F1s разд.4 стл.2 стр.59</t>
  </si>
  <si>
    <t>Ф.F1s разд.4 стл.4 стр.60&lt;=Ф.F1s разд.4 стл.2 стр.60</t>
  </si>
  <si>
    <t>Ф.F1s разд.4 стл.4 стр.61&lt;=Ф.F1s разд.4 стл.2 стр.61</t>
  </si>
  <si>
    <t>Ф.F1s разд.4 стл.4 стр.62&lt;=Ф.F1s разд.4 стл.2 стр.62</t>
  </si>
  <si>
    <t>Ф.F1s разд.4 стл.4 стр.63&lt;=Ф.F1s разд.4 стл.2 стр.63</t>
  </si>
  <si>
    <t>Ф.F1s разд.4 стл.4 стр.64&lt;=Ф.F1s разд.4 стл.2 стр.64</t>
  </si>
  <si>
    <t>Ф.F1s разд.4 стл.4 стр.65&lt;=Ф.F1s разд.4 стл.2 стр.65</t>
  </si>
  <si>
    <t>Ф.F1s разд.4 стл.4 стр.66&lt;=Ф.F1s разд.4 стл.2 стр.66</t>
  </si>
  <si>
    <t>Ф.F1s разд.4 стл.2 стр.1+Ф.F1s разд.4 стл.3 стр.1&lt;=Ф.F1s разд.4 стл.1 стр.1</t>
  </si>
  <si>
    <t>Ф.F1s разд.4 стл.2 стр.2+Ф.F1s разд.4 стл.3 стр.2&lt;=Ф.F1s разд.4 стл.1 стр.2</t>
  </si>
  <si>
    <t>Ф.F1s разд.4 стл.2 стр.3+Ф.F1s разд.4 стл.3 стр.3&lt;=Ф.F1s разд.4 стл.1 стр.3</t>
  </si>
  <si>
    <t>Ф.F1s разд.4 стл.2 стр.4+Ф.F1s разд.4 стл.3 стр.4&lt;=Ф.F1s разд.4 стл.1 стр.4</t>
  </si>
  <si>
    <t>Ф.F1s разд.4 стл.2 стр.5+Ф.F1s разд.4 стл.3 стр.5&lt;=Ф.F1s разд.4 стл.1 стр.5</t>
  </si>
  <si>
    <t>Ф.F1s разд.4 стл.2 стр.6+Ф.F1s разд.4 стл.3 стр.6&lt;=Ф.F1s разд.4 стл.1 стр.6</t>
  </si>
  <si>
    <t>Ф.F1s разд.4 стл.2 стр.7+Ф.F1s разд.4 стл.3 стр.7&lt;=Ф.F1s разд.4 стл.1 стр.7</t>
  </si>
  <si>
    <t>Ф.F1s разд.4 стл.2 стр.8+Ф.F1s разд.4 стл.3 стр.8&lt;=Ф.F1s разд.4 стл.1 стр.8</t>
  </si>
  <si>
    <t>Ф.F1s разд.4 стл.2 стр.9+Ф.F1s разд.4 стл.3 стр.9&lt;=Ф.F1s разд.4 стл.1 стр.9</t>
  </si>
  <si>
    <t>Ф.F1s разд.4 стл.2 стр.10+Ф.F1s разд.4 стл.3 стр.10&lt;=Ф.F1s разд.4 стл.1 стр.10</t>
  </si>
  <si>
    <t>Ф.F1s разд.4 стл.2 стр.11+Ф.F1s разд.4 стл.3 стр.11&lt;=Ф.F1s разд.4 стл.1 стр.11</t>
  </si>
  <si>
    <t>Ф.F1s разд.4 стл.2 стр.12+Ф.F1s разд.4 стл.3 стр.12&lt;=Ф.F1s разд.4 стл.1 стр.12</t>
  </si>
  <si>
    <t>* По стр. 41-43 в остатке и поступлении дел учет осужденных по признаку наличия соответствующего ходатайства в деле на момент  начала - конца отчетного периода; на дату поступления.</t>
  </si>
  <si>
    <t>** Указывается в случае изменения судом тяжести преступления по любому составу по основной  статье обвинения в отношении лиц один раз по тяжести, определяемой по санкции в соотв. со ст. 15 УК РФ</t>
  </si>
  <si>
    <t>*** Учитывать случаи направления на новое рассмотрение в связи с  роспуском коллегии присяжных заседателей (ч.5 ст.348 УПК РФ)</t>
  </si>
  <si>
    <t>Ф.F1s разд.3 стл.1 стр.31&lt;=Ф.F1s разд.3 стл.1 стр.30</t>
  </si>
  <si>
    <t>(r,w,s,g,v) 2013 Раздел 3 стр. 31 д.б.меньше или равна стр. 30 по всем графам</t>
  </si>
  <si>
    <t>Ф.F1s разд.3 стл.2 стр.31&lt;=Ф.F1s разд.3 стл.2 стр.30</t>
  </si>
  <si>
    <t>Ф.F1s разд.2 стл.1 стр.20&lt;=Ф.F1s разд.1 сумма стл.14-15 стр.35</t>
  </si>
  <si>
    <t>Ф.F1s разд.11 стл.4 сумма стр.1-5&gt;=Ф.F1s разд.2 стл.1 стр.11+Ф.F1s разд.2 стл.1 стр.13+Ф.F1s разд.2 стл.1 стр.15+Ф.F1s разд.2 стл.1 сумма стр.17-18</t>
  </si>
  <si>
    <t>(r,w,s,g,v) 2013 разд.11 сумма стр.1-5 гр.4 &gt;= сумме стр.11,13,15,17-18 гр.1 разд.2</t>
  </si>
  <si>
    <t>Ф.F1s разд.2 стл.1 сумма стр.9-10&lt;=Ф.F1s разд.2 стл.1 стр.8</t>
  </si>
  <si>
    <t>(r,w,s,g,v) 2013 В разд.2 сумма стр.9-10 должна быть &lt;= стр.8</t>
  </si>
  <si>
    <t>Ф.F1s разд.2 стл.2 сумма стр.9-10&lt;=Ф.F1s разд.2 стл.2 стр.8</t>
  </si>
  <si>
    <t>Ф.F1s разд.2 стл.1 стр.16&lt;=Ф.F1s разд.2 стл.1 стр.15</t>
  </si>
  <si>
    <t>Ф.F1s разд.2 стл.1 стр.12&lt;=Ф.F1s разд.2 стл.1 стр.11</t>
  </si>
  <si>
    <t>Ф.F1s разд.2 стл.1 стр.12+Ф.F1s разд.2 стл.1 стр.14+Ф.F1s разд.2 стл.1 стр.16&lt;=Ф.F1s разд.1 стл.10 стр.39</t>
  </si>
  <si>
    <t>Ф.F1s разд.2 стл.1 стр.8&lt;=Ф.F1s разд.1 стл.10 стр.35</t>
  </si>
  <si>
    <t>Ф.F1s разд.2 стл.1 сумма стр.34-36=Ф.F1s разд.1 стл.18 стр.35</t>
  </si>
  <si>
    <t>(r,w,s,g,v) 2013 Сумма стр.34-36 Частные определения, постановления по перечисленным вопросам д.б. равна общему числу вынесенных частных поставновлений (определений)</t>
  </si>
  <si>
    <t>Ф.F1s разд.2 стл.1 сумма стр.27-33=Ф.F1s разд.1 стл.15 стр.35</t>
  </si>
  <si>
    <t xml:space="preserve">(r,w,s,g,v) 2013 Сумма стр. 27-33 другие основания прекращения дела д.б. равна общему числу прекращенных дел по другим основаниям </t>
  </si>
  <si>
    <t>Ф.F1s разд.2 стл.1 стр.21&lt;=Ф.F1s разд.1 стл.12 стр.35</t>
  </si>
  <si>
    <t>Ф.F1s разд.2 стл.1 стр.19&lt;=Ф.F1s разд.1 стл.12 стр.35</t>
  </si>
  <si>
    <t>Ф.F1s разд.2 стл.1 стр.14&lt;=Ф.F1s разд.2 стл.1 стр.13</t>
  </si>
  <si>
    <t>Контрольные равенства: 1) сумма строк 1-18 гр. 1разд. 3 равна стр.35 гр.12 разд. 1; 2) сумма строк 3-18 гр. 2  разд.3 равна  стр. 36 гр. 12 разд. 1</t>
  </si>
  <si>
    <t>Преступления, предусмотренные ст. 159-159.6 УК РФ совершенные предпринимателями в связи с предпринимательской деятельностью (из стр.1)**</t>
  </si>
  <si>
    <t>Рассмотрено федеральным судом в I инстанции</t>
  </si>
  <si>
    <t>Рассмотрено федеральным судом (в случае рассмотрения судом областного звена по ч.3 ст.109 УПК РФ)</t>
  </si>
  <si>
    <t>Из гр.3 стр.64 р.4 Избрание залога при отказе ходатайства о продлении домашнего ареста</t>
  </si>
  <si>
    <t>(r,w,s,g,v) 2013 разд.5 гр.1 стр.6 д.б. меньше или равна разд.4 гр.2 стр.54</t>
  </si>
  <si>
    <t>(r,w,s,g,v) 2013 разд.5 гр.1 стр.5 д.б. меньше или равна разд.4 гр.2 стр.19</t>
  </si>
  <si>
    <t>(r,w,s,g,v) 2013 разд.5 гр.1 стр.4 д.б. меньше или равна разд.4 гр.2 стр.54</t>
  </si>
  <si>
    <t>(r,w,s,g,v) 2013 разд.5 гр.1 стр.3 д.б. меньше или равна разд.4 гр.2 стр.19</t>
  </si>
  <si>
    <t>(r,w,s,g,v) 2013 разд.5 гр.1 стр.2 д.б. меньше или равна разд.4 гр.3 стр.64</t>
  </si>
  <si>
    <t>(r,w,s,g,v) 2013 разд.5 гр.1 стр.1 д.б. меньше или равна разд.4 гр.3 стр.19</t>
  </si>
  <si>
    <t>(s) 2013 Подтвердить отсканированной копией судебного постановления</t>
  </si>
  <si>
    <t>Ф.F1s разд.10 стл.10 стр.5=0</t>
  </si>
  <si>
    <t>(r,w,s,g,v) 2013 При направлении отчета требуется представить отсканированное определение суда для направления в ВС РФ (возраст привлеченного лица менее 18 лет на момент рассмотрения)</t>
  </si>
  <si>
    <t>Ф.F1s разд.9 стл.10 стр.5=0</t>
  </si>
  <si>
    <t>(r,w,s,g,v) 2013 При направлении отчета требуется представить отсканированное определение суда (для направления в ВС РФ)</t>
  </si>
  <si>
    <t>Ф.F1s разд.5 стл.1 стр.1=0</t>
  </si>
  <si>
    <t>(w,s,v) 2013 подтвердить соответствующим судебным актом</t>
  </si>
  <si>
    <t>Ф.F1s разд.5 стл.1 стр.3=0</t>
  </si>
  <si>
    <t>(w,s,v) 2013 Подтвердить соответствующим судебным актом</t>
  </si>
  <si>
    <t>Ф.F1s разд.5 стл.1 стр.4=0</t>
  </si>
  <si>
    <t>Ф.F1s разд.5 стл.1 стр.5=0</t>
  </si>
  <si>
    <t>Ф.F1s разд.5 стл.1 стр.6=0</t>
  </si>
  <si>
    <t>ОТЧЕТ О  РАБОТЕ СУДОВ ОБЩЕЙ ЮРИСДИКЦИИ ПО РАССМОТРЕНИЮ УГОЛОВНЫХ ДЕЛ  
ПО ПЕРВОЙ ИНСТАНЦИИ</t>
  </si>
  <si>
    <t>Раздел 13. Использование видеоконференц-связи в судебных заседаниях при рассмотрении уголовных дел и материалов по I инстанции</t>
  </si>
  <si>
    <t>Подтверждение: внести реквезиты судебного решения</t>
  </si>
  <si>
    <t>A</t>
  </si>
  <si>
    <t>1 инстанция</t>
  </si>
  <si>
    <t>**** Обвинительное постановление добавлено с введением Федеральным законом от 04.03.2013 № 23-ФЗ сокращенной формы дознания</t>
  </si>
  <si>
    <t>поступившие c обвинительным заключением, обвинительным актом или обвинительным постановлением ****</t>
  </si>
  <si>
    <t>поступившим с обвинительным актом (обвинительным постановлением)</t>
  </si>
  <si>
    <t>Примечание к разделу 1 :</t>
  </si>
  <si>
    <t>Примечание к разделу 3 :</t>
  </si>
  <si>
    <t>Примечание к разделу 4 :</t>
  </si>
  <si>
    <t>* в стр.18 гр.3 - возраст учитывать на момент вынесения постановления о заключении под стражу</t>
  </si>
  <si>
    <t>** в стр.34 гр.2 - дано заключение о наличии признаков преступления</t>
  </si>
  <si>
    <t>*** в стр.37 гр.2 - возбуждены уголовные дела</t>
  </si>
  <si>
    <t>**** в стр.31 - за исключением жалоб на действия прокурора, указанных в стр.55</t>
  </si>
  <si>
    <t>Об избрании меры пресечения в виде заключения под стражу (п. 1 ч. 2  ст. 29 УПК РФ; ст.108 УПК РФ) *</t>
  </si>
  <si>
    <r>
      <t xml:space="preserve">Представления о даче заключений о наличии преступления в действиях лиц, определенных ст. 448 УПК РФ </t>
    </r>
    <r>
      <rPr>
        <b/>
        <sz val="24"/>
        <color indexed="8"/>
        <rFont val="Times New Roman"/>
        <family val="1"/>
      </rPr>
      <t>: **</t>
    </r>
  </si>
  <si>
    <t>Жалобы на действия должностных лиц , осуществляющих уголовное производство (ст. 125 УПК РФ) ****</t>
  </si>
  <si>
    <t>Материалы по составам частного обвинения, поступившие из других органов ***</t>
  </si>
  <si>
    <t>Примечание к разделам 9,10 :</t>
  </si>
  <si>
    <t>Примечание к разделу 11 :</t>
  </si>
  <si>
    <t>из них удовлетворено (из гр. 9)</t>
  </si>
  <si>
    <t>рассмотрено ходатайств (из гр. 1)</t>
  </si>
  <si>
    <r>
      <t xml:space="preserve">Наименование отчитывающейся организации                     </t>
    </r>
    <r>
      <rPr>
        <sz val="8"/>
        <color indexed="8"/>
        <rFont val="Times New Roman"/>
        <family val="1"/>
      </rPr>
      <t xml:space="preserve">                    </t>
    </r>
  </si>
  <si>
    <t>Ф.F1s разд.11 стл.1 стр.5=0</t>
  </si>
  <si>
    <t>(r,w,s,g,v) 2013 На лист ФЛК Информационный внести справку о нахождении дела на рассмотрении в судебной системе свыше 3 лет</t>
  </si>
  <si>
    <t>Ф.F1s разд.11 стл.2 стр.5=0</t>
  </si>
  <si>
    <t>Ф.F1s разд.11 стл.3 стр.5=0</t>
  </si>
  <si>
    <t>Ф.F1s разд.11 стл.4 стр.5=0</t>
  </si>
  <si>
    <t>Ф.F1s разд.3 стл.2 стр.23&lt;=Ф.F1s разд.1 стл.12 стр.36</t>
  </si>
  <si>
    <t>Ф.F1s разд.3 стл.2 стр.24&lt;=Ф.F1s разд.1 стл.12 стр.36</t>
  </si>
  <si>
    <t>Ф.F1s разд.3 стл.2 стр.25&lt;=Ф.F1s разд.1 стл.12 стр.36</t>
  </si>
  <si>
    <t>Ф.F1s разд.3 стл.2 стр.26&lt;=Ф.F1s разд.1 стл.12 стр.36</t>
  </si>
  <si>
    <t>Ф.F1s разд.3 стл.2 стр.27&lt;=Ф.F1s разд.1 стл.12 стр.36</t>
  </si>
  <si>
    <t>Ф.F1s разд.3 стл.2 стр.28&lt;=Ф.F1s разд.1 стл.12 стр.36</t>
  </si>
  <si>
    <t>Ф.F1s разд.3 стл.2 стр.29&lt;=Ф.F1s разд.1 стл.12 стр.36</t>
  </si>
  <si>
    <t>Ф.F1s разд.3 стл.2 стр.30&lt;=Ф.F1s разд.1 стл.12 стр.36</t>
  </si>
  <si>
    <t>Ф.F1s разд.3 стл.2 стр.31&lt;=Ф.F1s разд.1 стл.12 стр.36</t>
  </si>
  <si>
    <t>Ф.F1s разд.3 стл.2 стр.32&lt;=Ф.F1s разд.1 стл.12 стр.36</t>
  </si>
  <si>
    <t>Ф.F1s разд.3 стл.2 стр.33&lt;=Ф.F1s разд.1 стл.12 стр.36</t>
  </si>
  <si>
    <t>Ф.F1s разд.3 стл.1 стр.23&lt;=Ф.F1s разд.1 стл.12 стр.35</t>
  </si>
  <si>
    <t>Ф.F1s разд.3 стл.1 стр.24&lt;=Ф.F1s разд.1 стл.12 стр.35</t>
  </si>
  <si>
    <t>Ф.F1s разд.3 стл.1 стр.25&lt;=Ф.F1s разд.1 стл.12 стр.35</t>
  </si>
  <si>
    <t>Ф.F1s разд.3 стл.1 стр.26&lt;=Ф.F1s разд.1 стл.12 стр.35</t>
  </si>
  <si>
    <t>Ф.F1s разд.3 стл.1 стр.27&lt;=Ф.F1s разд.1 стл.12 стр.35</t>
  </si>
  <si>
    <t>Ф.F1s разд.3 стл.1 стр.28&lt;=Ф.F1s разд.1 стл.12 стр.35</t>
  </si>
  <si>
    <t>Ф.F1s разд.3 стл.1 стр.29&lt;=Ф.F1s разд.1 стл.12 стр.35</t>
  </si>
  <si>
    <t>Ф.F1s разд.3 стл.1 стр.30&lt;=Ф.F1s разд.1 стл.12 стр.35</t>
  </si>
  <si>
    <t>Ф.F1s разд.3 стл.1 стр.31&lt;=Ф.F1s разд.1 стл.12 стр.35</t>
  </si>
  <si>
    <t>Ф.F1s разд.3 стл.1 стр.32&lt;=Ф.F1s разд.1 стл.12 стр.35</t>
  </si>
  <si>
    <t>Ф.F1s разд.3 стл.1 стр.33&lt;=Ф.F1s разд.1 стл.12 стр.35</t>
  </si>
  <si>
    <t>Ф.F1s разд.1 стл.12 стр.39+Ф.F1s разд.2 стл.1 стр.21-Ф.F1s разд.2 стл.1 стр.24=Ф.F1s разд.3 стл.1 стр.3</t>
  </si>
  <si>
    <t>из них удовлетворено (из гр. 7)</t>
  </si>
  <si>
    <t>Ф.F1s разд.3 стл.1 стр.35&lt;=Ф.F1s разд.3 стл.1 стр.3</t>
  </si>
  <si>
    <t>Ф.F1s разд.3 стл.2 стр.35&lt;=Ф.F1s разд.3 стл.2 стр.3</t>
  </si>
  <si>
    <t>Ф.F1s разд.10 стл.6 стр.1+Ф.F1s разд.10 стл.1 стр.1=Ф.F1s разд.4 стл.1 стр.20</t>
  </si>
  <si>
    <t>(r,w,s,g,v) 2013 разд.4 гр.1 стр.20 д.б. равно разд.10 стр.1 гр.1+6</t>
  </si>
  <si>
    <t>Утверждена приказом Судебного департамента при Верховном Суде Российской Федерации от 28 июня 2013 г. № 130</t>
  </si>
  <si>
    <t>169-199.2, 200.1</t>
  </si>
  <si>
    <t xml:space="preserve">                                                                                  Председатель суда         Н.П. Лысякова</t>
  </si>
  <si>
    <t xml:space="preserve">                                                                                  Начальник отдела      О.И. Давыдова</t>
  </si>
  <si>
    <t>(8422)33-12-59</t>
  </si>
  <si>
    <t>10.01.2014 г.</t>
  </si>
  <si>
    <t>432000, г. Ульяновск, ул. Железной Дивизии, д. 21-А/12</t>
  </si>
  <si>
    <t>107996, г. Москва, ул. Гиляровского, д. 31, корп. 2, И-90, ГСП-6</t>
  </si>
  <si>
    <t>Ф.F1s разд.1 стл.8 стр.23=Ф.F1s разд.1 сумма стл.3-7 стр.23</t>
  </si>
  <si>
    <t>Ф.F1s разд.1 стл.8 стр.24=Ф.F1s разд.1 сумма стл.3-7 стр.24</t>
  </si>
  <si>
    <t>Ф.F1s разд.1 стл.8 стр.25=Ф.F1s разд.1 сумма стл.3-7 стр.25</t>
  </si>
  <si>
    <t>Ф.F1s разд.1 стл.8 стр.26=Ф.F1s разд.1 сумма стл.3-7 стр.26</t>
  </si>
  <si>
    <t>Ф.F1s разд.1 стл.8 стр.27=Ф.F1s разд.1 сумма стл.3-7 стр.27</t>
  </si>
  <si>
    <t>Ф.F1s разд.1 стл.8 стр.28=Ф.F1s разд.1 сумма стл.3-7 стр.28</t>
  </si>
  <si>
    <t>Ф.F1s разд.1 стл.8 стр.29=Ф.F1s разд.1 сумма стл.3-7 стр.29</t>
  </si>
  <si>
    <t>(r,w,s,g,v) 2013 разд.10 гр.1 стр.1 д.б. больше или равно разд.10 гр.1 стр.7</t>
  </si>
  <si>
    <t>(r,w,s,g,v) 2013 разд.10 гр.1 стр.1 д.б. больше или равно разд.10 гр.1 стр.8</t>
  </si>
  <si>
    <t>(r,w,s,g,v) 2013 разд.10 гр.1 стр.1 д.б. больше или равно разд.10 гр.1 стр.9</t>
  </si>
  <si>
    <t>(r,w,s,g,v) 2013 разд.10 стр.1 равна разд.10 сумме стр. 2-5 по всем гр.</t>
  </si>
  <si>
    <t>(r,w,s,g,v) 2013 разд.10 гр.1 д.б. больше или равна разд.10 гр.7 по всем стр.</t>
  </si>
  <si>
    <t>(r,w,s,g,v) 2013 разд.10 гр.7 д.б. больше или равна разд.10 гр.8 по всем стр.</t>
  </si>
  <si>
    <t>(r,w,s,g,v) 2013 разд.10 гр.1 д.б. больше или равна разд.10 гр.9 по всем стр.</t>
  </si>
  <si>
    <t>(r,w,s,g,v) 2013 разд.10 гр.9 д.б. больше или равна разд.10 гр.10 по всем стр.</t>
  </si>
  <si>
    <t>(r,w,s,g,v) 2013 разд.9 стр.1 д.б. равно разд.9 сумма стр.2-5 по всем гр.</t>
  </si>
  <si>
    <t>(r,w,s,g,v) 2013 разд.9 стр.1 д.б. больше или равна разд.9 стр.6 по всем гр.</t>
  </si>
  <si>
    <t>(r,w,s,g,v) 2013 разд.9 стр.1 д.б. больше или равна разд.9 стр.7 по всем гр.</t>
  </si>
  <si>
    <t>(r,w,s,g,v) 2013 разд.9 стр.1 д.б. больше или равна разд.9 стр.8 по всем гр.</t>
  </si>
  <si>
    <t>(r,w,s,g,v) 2013 разд.9 стр.1 д.б. больше или равна разд.9 стр.9 по всем гр.</t>
  </si>
  <si>
    <t>(r,w,s,g,v) 2013 разд.9 стр.1 д.б. больше или равна разд.9 стр.10 по всем гр.</t>
  </si>
  <si>
    <t>(r,w,s,g,v) 2013 разд.10 гр.2 стр.1 д.б. равно раз.4 гр.2 стр.20</t>
  </si>
  <si>
    <t>(r,w,s,g,v) 2013 разд.10 гр.10 стр.1 д.б. равно разд.4 гр.4 стр.20</t>
  </si>
  <si>
    <t>(r,w,s,g,v) 2013 разд.9 гр.1 д.б. больше или равно гр.2 по всем стр.</t>
  </si>
  <si>
    <t>(r,w,s,g,v) 2013 разд.9 гр.1 д.б. больше или равно гр.3 по всем стр.</t>
  </si>
  <si>
    <t>(r,w,s,g,v) 2013 разд.9 гр.1 д.б. больше или равно гр.4 по всем стр.</t>
  </si>
  <si>
    <t>(r,w,s,g,v) 2013 разд.9 гр.1 д.б. больше или равно гр.5 по всем стр.</t>
  </si>
  <si>
    <t>(r,w,s,g,v) 2013 разд.9 гр.1 д.б. больше или равно гр.7 по всем стр.</t>
  </si>
  <si>
    <t>(r,w,s,g,v) 2013 разд.9 гр.1 д.б. больше или равно гр.9 по всем стр.</t>
  </si>
  <si>
    <t>(r,w,s,g,v) 2013 разд.9 гр.7 д.б. больше или равно гр.8 по всем стр.</t>
  </si>
  <si>
    <t>(r,w,s,g,v) 2013 разд.9 гр.9 д.б. больше или равно гр.10 по всем стр.</t>
  </si>
  <si>
    <t>(r,w,s,g,v) 2013 разд.9 гр.2 д.б. больше или равно гр.11 по всем стр.</t>
  </si>
  <si>
    <t>(r,w,s,g,v) 2013 разд.9 гр.2 д.б. больше или равно гр.12 по всем стр.</t>
  </si>
  <si>
    <t>(r,w,s,g,v) 2013 Количество подстражных по разделам 1 и 2 должно быть равно количеству осужденных к лишению свободы р.3 (вв. для контроля заполнения показателей)</t>
  </si>
  <si>
    <t>(r,w,s,g,v) 2013 Раздел 7 по всем графам д.б. меньше раздела 1 стр.35 гр.8</t>
  </si>
  <si>
    <t>(r,w,s,g,v) 2013 Стр. 36 раздела 2 должна быть меньше гр. 18 стр. 35 раздела 1</t>
  </si>
  <si>
    <t>(r,w,s,g,v) 2013 Раздел 1 (показатели по особому порядку судебного разбирательства д.б. равны по итоговой строке и строке особого порядка)</t>
  </si>
  <si>
    <t>(r,w,s,g,v) 2013 Раздел 1 по стр.40 сумма гр.21,24 д.б. равна сумме гр.14,15 (число лиц, по кот. прекр. дела по стр.40 особый пор. д.б. равны сумме лиц по прекр. делам по основаниям особого порядка)</t>
  </si>
  <si>
    <t>(r,w,s,g,v) 2013 Раздел 1 по стр.40 сумма гр.20,23 д.б. равна гр.12 (число осуж. по стр.40 особый порядок д.б. равны сумме осуж. по основаниям особого порядка)</t>
  </si>
  <si>
    <t>(r,w,s,g,v) 2013 Раздел 1 по стр.40 сумма гр.19,22 д.б. равна сумме гр.3,4 (дела с особым порядком должны иметь результат с приговором или прекращением дела)</t>
  </si>
  <si>
    <t>(r,w,s,g,v) 2013 Раздел 1 гр.19 д.б.меньше или равна гр.3,4 по всем срокам</t>
  </si>
  <si>
    <t>(r,w,s,g,v) 2013 Сумма остатка и поступивших дел д.б. равна сумме оконченных дел и остатку на конец отчетного периода</t>
  </si>
  <si>
    <t>(r,w,s,g,v) 2013 сумма строк 44-47 по всем графам д.б. равна строке 35 по всем графам</t>
  </si>
  <si>
    <t>(r,w,s,g,v) 2013 Сумма граф3-5 должна быть меньше или равна сумме гр.12-16 по итоговой строке</t>
  </si>
  <si>
    <t>(r,w,s,g,v) 2013 Вынесено с приговором д.б. меньше или равно осужденным и оправданным</t>
  </si>
  <si>
    <t xml:space="preserve">(r,w,s,g,v) 2013 Рассмотрение дел единолично и коллегией фед.судей в сумме д.б. равно рассмотрению дел всего по всем графам </t>
  </si>
  <si>
    <t>(r,w,s,g,v) 2013 Раздел 1 гр.22 д.б.меньше или равна гр.3,4 по всем срокам</t>
  </si>
  <si>
    <t>(r,w,s,g,v) 2013 Раздел 1 гр.9 д.б. меньше или равна гр.8 по всем срокам</t>
  </si>
  <si>
    <t xml:space="preserve">(r,w,s,g,v) 2013 Сумма стр.8+11+13+15+17+18 приостановленных дел, находящихся от 1,5 мес. и свыше 3 лет д.б.меньше или равна общему числу неоконченных дел   </t>
  </si>
  <si>
    <t xml:space="preserve">(r,w,s,g,v) 2013 Число подстражных дел д.б.меньше или равно общему числу дел </t>
  </si>
  <si>
    <t>(r,w,s,g,v) 2013 Число дел с участием н/л должно быть меньше или равно общему числу дел.</t>
  </si>
  <si>
    <t>(r,w,s,g,v) 2013 Сумма по строкам с 1-34 по всем графам должна быть равна строке "Всего"</t>
  </si>
  <si>
    <t>(r,w,s,g,v) 2013 Раздел 1 не может быть пустым в отчете суда</t>
  </si>
  <si>
    <t>(r,w,s,g,v) 2013 Окончено состоит из с вынесением приговора, прекращ., принуд.меры, возвращ, подсудность</t>
  </si>
  <si>
    <t>(r,w,s,g,v) 2013 Число лиц, по поступившим делам д.б. больше или равно количеству поступивших дел</t>
  </si>
  <si>
    <t>Областные и равные им суды</t>
  </si>
  <si>
    <t>Ф.F1s разд.5 стл.1 стр.6&lt;=Ф.F1s разд.4 стл.2 стр.54</t>
  </si>
  <si>
    <t>Ф.F1s разд.5 стл.1 стр.5&lt;=Ф.F1s разд.4 стл.2 стр.19</t>
  </si>
  <si>
    <t>Ф.F1s разд.5 стл.1 стр.4&lt;=Ф.F1s разд.4 стл.2 стр.54</t>
  </si>
  <si>
    <t>Ф.F1s разд.5 стл.1 стр.3&lt;=Ф.F1s разд.4 стл.2 стр.19</t>
  </si>
  <si>
    <t>Ф.F1s разд.5 стл.1 стр.2&lt;=Ф.F1s разд.4 стл.3 стр.64</t>
  </si>
  <si>
    <t>Ф.F1s разд.5 стл.1 стр.1&lt;=Ф.F1s разд.4 стл.3 стр.19</t>
  </si>
  <si>
    <t>Ф.F1s разд.9 стл.2 стр.1&gt;=Ф.F1s разд.9 стл.12 стр.1</t>
  </si>
  <si>
    <t>Ф.F1s разд.9 стл.2 стр.2&gt;=Ф.F1s разд.9 стл.12 стр.2</t>
  </si>
  <si>
    <t>Ф.F1s разд.9 стл.2 стр.3&gt;=Ф.F1s разд.9 стл.12 стр.3</t>
  </si>
  <si>
    <t>Ф.F1s разд.9 стл.2 стр.4&gt;=Ф.F1s разд.9 стл.12 стр.4</t>
  </si>
  <si>
    <t>Ф.F1s разд.9 стл.2 стр.5&gt;=Ф.F1s разд.9 стл.12 стр.5</t>
  </si>
  <si>
    <t>Ф.F1s разд.9 стл.2 стр.6&gt;=Ф.F1s разд.9 стл.12 стр.6</t>
  </si>
  <si>
    <t>Ф.F1s разд.9 стл.2 стр.7&gt;=Ф.F1s разд.9 стл.12 стр.7</t>
  </si>
  <si>
    <t>Ф.F1s разд.9 стл.2 стр.8&gt;=Ф.F1s разд.9 стл.12 стр.8</t>
  </si>
  <si>
    <t>Ф.F1s разд.9 стл.2 стр.9&gt;=Ф.F1s разд.9 стл.12 стр.9</t>
  </si>
  <si>
    <t>Ф.F1s разд.9 стл.2 стр.10&gt;=Ф.F1s разд.9 стл.12 стр.10</t>
  </si>
  <si>
    <t>Ф.F1s разд.9 стл.2 стр.1&gt;=Ф.F1s разд.9 стл.11 стр.1</t>
  </si>
  <si>
    <t>Ф.F1s разд.9 стл.2 стр.2&gt;=Ф.F1s разд.9 стл.11 стр.2</t>
  </si>
  <si>
    <t>Ф.F1s разд.9 стл.2 стр.3&gt;=Ф.F1s разд.9 стл.11 стр.3</t>
  </si>
  <si>
    <t>Ф.F1s разд.9 стл.2 стр.4&gt;=Ф.F1s разд.9 стл.11 стр.4</t>
  </si>
  <si>
    <t>Ф.F1s разд.9 стл.2 стр.5&gt;=Ф.F1s разд.9 стл.11 стр.5</t>
  </si>
  <si>
    <t>Ф.F1s разд.9 стл.2 стр.6&gt;=Ф.F1s разд.9 стл.11 стр.6</t>
  </si>
  <si>
    <t>Ф.F1s разд.9 стл.2 стр.7&gt;=Ф.F1s разд.9 стл.11 стр.7</t>
  </si>
  <si>
    <t>Ф.F1s разд.9 стл.2 стр.8&gt;=Ф.F1s разд.9 стл.11 стр.8</t>
  </si>
  <si>
    <t>Ф.F1s разд.9 стл.2 стр.9&gt;=Ф.F1s разд.9 стл.11 стр.9</t>
  </si>
  <si>
    <t>Ф.F1s разд.9 стл.2 стр.10&gt;=Ф.F1s разд.9 стл.11 стр.10</t>
  </si>
  <si>
    <t>Ф.F1s разд.9 стл.9 стр.1&gt;=Ф.F1s разд.9 стл.10 стр.1</t>
  </si>
  <si>
    <t>Ф.F1s разд.9 стл.9 стр.2&gt;=Ф.F1s разд.9 стл.10 стр.2</t>
  </si>
  <si>
    <t>Ф.F1s разд.9 стл.9 стр.3&gt;=Ф.F1s разд.9 стл.10 стр.3</t>
  </si>
  <si>
    <t>Ф.F1s разд.9 стл.9 стр.4&gt;=Ф.F1s разд.9 стл.10 стр.4</t>
  </si>
  <si>
    <t>Ф.F1s разд.9 стл.9 стр.5&gt;=Ф.F1s разд.9 стл.10 стр.5</t>
  </si>
  <si>
    <t>Ф.F1s разд.9 стл.9 стр.6&gt;=Ф.F1s разд.9 стл.10 стр.6</t>
  </si>
  <si>
    <t>Ф.F1s разд.9 стл.9 стр.7&gt;=Ф.F1s разд.9 стл.10 стр.7</t>
  </si>
  <si>
    <t>Ф.F1s разд.9 стл.9 стр.8&gt;=Ф.F1s разд.9 стл.10 стр.8</t>
  </si>
  <si>
    <t>Ф.F1s разд.9 стл.9 стр.9&gt;=Ф.F1s разд.9 стл.10 стр.9</t>
  </si>
  <si>
    <t>Ф.F1s разд.9 стл.9 стр.10&gt;=Ф.F1s разд.9 стл.10 стр.10</t>
  </si>
  <si>
    <t>Ф.F1s разд.9 стл.7 стр.1&gt;=Ф.F1s разд.9 стл.8 стр.1</t>
  </si>
  <si>
    <t>Ф.F1s разд.9 стл.7 стр.2&gt;=Ф.F1s разд.9 стл.8 стр.2</t>
  </si>
  <si>
    <t>Ф.F1s разд.9 стл.7 стр.3&gt;=Ф.F1s разд.9 стл.8 стр.3</t>
  </si>
  <si>
    <t>Ф.F1s разд.9 стл.7 стр.4&gt;=Ф.F1s разд.9 стл.8 стр.4</t>
  </si>
  <si>
    <t>Ф.F1s разд.9 стл.7 стр.5&gt;=Ф.F1s разд.9 стл.8 стр.5</t>
  </si>
  <si>
    <t>Ф.F1s разд.9 стл.7 стр.6&gt;=Ф.F1s разд.9 стл.8 стр.6</t>
  </si>
  <si>
    <t>Ф.F1s разд.9 стл.7 стр.7&gt;=Ф.F1s разд.9 стл.8 стр.7</t>
  </si>
  <si>
    <t>Ф.F1s разд.9 стл.7 стр.8&gt;=Ф.F1s разд.9 стл.8 стр.8</t>
  </si>
  <si>
    <t>Ф.F1s разд.9 стл.7 стр.9&gt;=Ф.F1s разд.9 стл.8 стр.9</t>
  </si>
  <si>
    <t>Ф.F1s разд.9 стл.7 стр.10&gt;=Ф.F1s разд.9 стл.8 стр.10</t>
  </si>
  <si>
    <t>Ф.F1s разд.9 стл.1 стр.1&gt;=Ф.F1s разд.9 стл.9 стр.1</t>
  </si>
  <si>
    <t>Ф.F1s разд.9 стл.1 стр.2&gt;=Ф.F1s разд.9 стл.9 стр.2</t>
  </si>
  <si>
    <t>Ф.F1s разд.9 стл.1 стр.3&gt;=Ф.F1s разд.9 стл.9 стр.3</t>
  </si>
  <si>
    <t>Ф.F1s разд.9 стл.1 стр.4&gt;=Ф.F1s разд.9 стл.9 стр.4</t>
  </si>
  <si>
    <t>Ф.F1s разд.9 стл.1 стр.5&gt;=Ф.F1s разд.9 стл.9 стр.5</t>
  </si>
  <si>
    <t>Ф.F1s разд.9 стл.1 стр.6&gt;=Ф.F1s разд.9 стл.9 стр.6</t>
  </si>
  <si>
    <t>Ф.F1s разд.9 стл.1 стр.7&gt;=Ф.F1s разд.9 стл.9 стр.7</t>
  </si>
  <si>
    <t>Ф.F1s разд.9 стл.1 стр.8&gt;=Ф.F1s разд.9 стл.9 стр.8</t>
  </si>
  <si>
    <t>Ф.F1s разд.9 стл.1 стр.9&gt;=Ф.F1s разд.9 стл.9 стр.9</t>
  </si>
  <si>
    <t>Ф.F1s разд.9 стл.1 стр.10&gt;=Ф.F1s разд.9 стл.9 стр.10</t>
  </si>
  <si>
    <t>Ф.F1s разд.9 стл.1 стр.1&gt;=Ф.F1s разд.9 стл.7 стр.1</t>
  </si>
  <si>
    <t>Ф.F1s разд.9 стл.1 стр.2&gt;=Ф.F1s разд.9 стл.7 стр.2</t>
  </si>
  <si>
    <t>Ф.F1s разд.9 стл.1 стр.3&gt;=Ф.F1s разд.9 стл.7 стр.3</t>
  </si>
  <si>
    <t>Ф.F1s разд.9 стл.1 стр.4&gt;=Ф.F1s разд.9 стл.7 стр.4</t>
  </si>
  <si>
    <t>Ф.F1s разд.9 стл.1 стр.5&gt;=Ф.F1s разд.9 стл.7 стр.5</t>
  </si>
  <si>
    <t>Ф.F1s разд.9 стл.1 стр.6&gt;=Ф.F1s разд.9 стл.7 стр.6</t>
  </si>
  <si>
    <t>Ф.F1s разд.9 стл.1 стр.7&gt;=Ф.F1s разд.9 стл.7 стр.7</t>
  </si>
  <si>
    <t>Ф.F1s разд.9 стл.1 стр.8&gt;=Ф.F1s разд.9 стл.7 стр.8</t>
  </si>
  <si>
    <t>Ф.F1s разд.9 стл.1 стр.9&gt;=Ф.F1s разд.9 стл.7 стр.9</t>
  </si>
  <si>
    <t>Ф.F1s разд.9 стл.1 стр.10&gt;=Ф.F1s разд.9 стл.7 стр.10</t>
  </si>
  <si>
    <t>Ф.F1s разд.9 стл.1 стр.1&gt;=Ф.F1s разд.9 стл.5 стр.1</t>
  </si>
  <si>
    <t>Ф.F1s разд.9 стл.1 стр.2&gt;=Ф.F1s разд.9 стл.5 стр.2</t>
  </si>
  <si>
    <t>Ф.F1s разд.9 стл.1 стр.3&gt;=Ф.F1s разд.9 стл.5 стр.3</t>
  </si>
  <si>
    <t>Ф.F1s разд.9 стл.1 стр.4&gt;=Ф.F1s разд.9 стл.5 стр.4</t>
  </si>
  <si>
    <t>Ф.F1s разд.9 стл.1 стр.5&gt;=Ф.F1s разд.9 стл.5 стр.5</t>
  </si>
  <si>
    <t>Ф.F1s разд.9 стл.1 стр.6&gt;=Ф.F1s разд.9 стл.5 стр.6</t>
  </si>
  <si>
    <t>Ф.F1s разд.9 стл.1 стр.7&gt;=Ф.F1s разд.9 стл.5 стр.7</t>
  </si>
  <si>
    <t>Ф.F1s разд.9 стл.1 стр.8&gt;=Ф.F1s разд.9 стл.5 стр.8</t>
  </si>
  <si>
    <t>Ф.F1s разд.9 стл.1 стр.9&gt;=Ф.F1s разд.9 стл.5 стр.9</t>
  </si>
  <si>
    <t>Ф.F1s разд.9 стл.1 стр.10&gt;=Ф.F1s разд.9 стл.5 стр.10</t>
  </si>
  <si>
    <t>Ф.F1s разд.9 стл.1 стр.1&gt;=Ф.F1s разд.9 стл.4 стр.1</t>
  </si>
  <si>
    <t>Ф.F1s разд.9 стл.1 стр.2&gt;=Ф.F1s разд.9 стл.4 стр.2</t>
  </si>
  <si>
    <t>Ф.F1s разд.9 стл.1 стр.3&gt;=Ф.F1s разд.9 стл.4 стр.3</t>
  </si>
  <si>
    <t>Ф.F1s разд.9 стл.1 стр.4&gt;=Ф.F1s разд.9 стл.4 стр.4</t>
  </si>
  <si>
    <t>Ф.F1s разд.9 стл.1 стр.5&gt;=Ф.F1s разд.9 стл.4 стр.5</t>
  </si>
  <si>
    <t>Ф.F1s разд.9 стл.1 стр.6&gt;=Ф.F1s разд.9 стл.4 стр.6</t>
  </si>
  <si>
    <t>Ф.F1s разд.9 стл.1 стр.7&gt;=Ф.F1s разд.9 стл.4 стр.7</t>
  </si>
  <si>
    <t>Ф.F1s разд.9 стл.1 стр.8&gt;=Ф.F1s разд.9 стл.4 стр.8</t>
  </si>
  <si>
    <t>Ф.F1s разд.9 стл.1 стр.9&gt;=Ф.F1s разд.9 стл.4 стр.9</t>
  </si>
  <si>
    <t>Ф.F1s разд.9 стл.1 стр.10&gt;=Ф.F1s разд.9 стл.4 стр.10</t>
  </si>
  <si>
    <t>Ф.F1s разд.9 стл.1 стр.1&gt;=Ф.F1s разд.9 стл.3 стр.1</t>
  </si>
  <si>
    <t>Ф.F1s разд.9 стл.1 стр.2&gt;=Ф.F1s разд.9 стл.3 стр.2</t>
  </si>
  <si>
    <t>Ф.F1s разд.9 стл.1 стр.3&gt;=Ф.F1s разд.9 стл.3 стр.3</t>
  </si>
  <si>
    <t>Ф.F1s разд.9 стл.1 стр.4&gt;=Ф.F1s разд.9 стл.3 стр.4</t>
  </si>
  <si>
    <t>Ф.F1s разд.9 стл.1 стр.5&gt;=Ф.F1s разд.9 стл.3 стр.5</t>
  </si>
  <si>
    <t>Ф.F1s разд.9 стл.1 стр.6&gt;=Ф.F1s разд.9 стл.3 стр.6</t>
  </si>
  <si>
    <t>Ф.F1s разд.9 стл.1 стр.7&gt;=Ф.F1s разд.9 стл.3 стр.7</t>
  </si>
  <si>
    <t>Ф.F1s разд.9 стл.1 стр.8&gt;=Ф.F1s разд.9 стл.3 стр.8</t>
  </si>
  <si>
    <t>Ф.F1s разд.9 стл.1 стр.9&gt;=Ф.F1s разд.9 стл.3 стр.9</t>
  </si>
  <si>
    <t>Ф.F1s разд.9 стл.1 стр.10&gt;=Ф.F1s разд.9 стл.3 стр.10</t>
  </si>
  <si>
    <t>Ф.F1s разд.9 стл.1 стр.1&gt;=Ф.F1s разд.9 стл.2 стр.1</t>
  </si>
  <si>
    <t>Ф.F1s разд.9 стл.1 стр.2&gt;=Ф.F1s разд.9 стл.2 стр.2</t>
  </si>
  <si>
    <t>Ф.F1s разд.9 стл.1 стр.3&gt;=Ф.F1s разд.9 стл.2 стр.3</t>
  </si>
  <si>
    <t>Ф.F1s разд.9 стл.1 стр.4&gt;=Ф.F1s разд.9 стл.2 стр.4</t>
  </si>
  <si>
    <t>Ф.F1s разд.9 стл.1 стр.5&gt;=Ф.F1s разд.9 стл.2 стр.5</t>
  </si>
  <si>
    <t>Ф.F1s разд.9 стл.1 стр.6&gt;=Ф.F1s разд.9 стл.2 стр.6</t>
  </si>
  <si>
    <t>Ф.f1s разд.4 стл.3 стр.18=0</t>
  </si>
  <si>
    <t>Ф.f1s разд.4 стл.3 стр.19=0</t>
  </si>
  <si>
    <t>Ф.f1s разд.4 стл.4 стр.18=0</t>
  </si>
  <si>
    <t>Ф.f1s разд.4 стл.4 стр.19=0</t>
  </si>
  <si>
    <t>Ф.f1s разд.4 стл.4 стр.31=0</t>
  </si>
  <si>
    <t>Ф.f1s разд.4 стл.4 стр.33=0</t>
  </si>
  <si>
    <t>Ф.f1s разд.4 стл.4 стр.34=0</t>
  </si>
  <si>
    <t>Ф.f1s разд.4 стл.1 стр.37=0</t>
  </si>
  <si>
    <t>Ф.f1s разд.4 стл.1 стр.38=0</t>
  </si>
  <si>
    <t>Ф.f1s разд.4 стл.2 стр.37=0</t>
  </si>
  <si>
    <t>Ф.f1s разд.4 стл.2 стр.38=0</t>
  </si>
  <si>
    <t>Ф.f1s разд.4 стл.3 стр.37=0</t>
  </si>
  <si>
    <t>Ф.f1s разд.4 стл.3 стр.38=0</t>
  </si>
  <si>
    <t>Ф.f1s разд.4 стл.4 стр.37=0</t>
  </si>
  <si>
    <t>Ф.f1s разд.4 стл.4 стр.38=0</t>
  </si>
  <si>
    <t>Ф.f1s разд.4 стл.4 стр.51=0</t>
  </si>
  <si>
    <t>Ф.f1s разд.4 стл.1 стр.54=0</t>
  </si>
  <si>
    <t>Ф.f1s разд.4 стл.2 стр.54=0</t>
  </si>
  <si>
    <t>Ф.f1s разд.4 стл.3 стр.54=0</t>
  </si>
  <si>
    <t>Ф.f1s разд.4 стл.4 стр.54=0</t>
  </si>
  <si>
    <t>Ф.f1s разд.9 стл.1 стр.1=0</t>
  </si>
  <si>
    <t>Ф.f1s разд.9 стл.1 стр.2=0</t>
  </si>
  <si>
    <t>Ф.f1s разд.9 стл.1 стр.3=0</t>
  </si>
  <si>
    <t>Ф.f1s разд.9 стл.1 стр.4=0</t>
  </si>
  <si>
    <t>Ф.f1s разд.9 стл.1 стр.5=0</t>
  </si>
  <si>
    <t>Ф.f1s разд.9 стл.1 стр.6=0</t>
  </si>
  <si>
    <t>Ф.f1s разд.9 стл.1 стр.7=0</t>
  </si>
  <si>
    <t>Ф.f1s разд.9 стл.1 стр.8=0</t>
  </si>
  <si>
    <t>Ф.f1s разд.9 стл.1 стр.9=0</t>
  </si>
  <si>
    <t>Ф.f1s разд.9 стл.1 стр.10=0</t>
  </si>
  <si>
    <t>Ф.f1s разд.9 стл.2 стр.1=0</t>
  </si>
  <si>
    <t>Ф.f1s разд.9 стл.2 стр.2=0</t>
  </si>
  <si>
    <t>Ф.f1s разд.9 стл.2 стр.3=0</t>
  </si>
  <si>
    <t>Ф.f1s разд.9 стл.2 стр.4=0</t>
  </si>
  <si>
    <t>Ф.f1s разд.9 стл.2 стр.5=0</t>
  </si>
  <si>
    <t>Ф.f1s разд.9 стл.2 стр.6=0</t>
  </si>
  <si>
    <t>Ф.f1s разд.9 стл.2 стр.7=0</t>
  </si>
  <si>
    <t>Ф.f1s разд.9 стл.2 стр.8=0</t>
  </si>
  <si>
    <t>Ф.f1s разд.9 стл.2 стр.9=0</t>
  </si>
  <si>
    <t>Ф.f1s разд.9 стл.2 стр.10=0</t>
  </si>
  <si>
    <t>Ф.f1s разд.9 стл.3 стр.1=0</t>
  </si>
  <si>
    <t>Ф.f1s разд.9 стл.3 стр.2=0</t>
  </si>
  <si>
    <t>Ф.f1s разд.9 стл.3 стр.3=0</t>
  </si>
  <si>
    <t>Ф.f1s разд.9 стл.3 стр.4=0</t>
  </si>
  <si>
    <t>Ф.f1s разд.9 стл.3 стр.5=0</t>
  </si>
  <si>
    <t>Ф.f1s разд.9 стл.3 стр.6=0</t>
  </si>
  <si>
    <t>Ф.f1s разд.9 стл.3 стр.7=0</t>
  </si>
  <si>
    <t>Ф.f1s разд.9 стл.3 стр.8=0</t>
  </si>
  <si>
    <t>Ф.f1s разд.9 стл.3 стр.9=0</t>
  </si>
  <si>
    <t>Ф.f1s разд.9 стл.3 стр.10=0</t>
  </si>
  <si>
    <t>Ф.f1s разд.9 стл.4 стр.1=0</t>
  </si>
  <si>
    <t>Ф.f1s разд.9 стл.4 стр.2=0</t>
  </si>
  <si>
    <t>Ф.f1s разд.9 стл.4 стр.3=0</t>
  </si>
  <si>
    <t>Ф.f1s разд.9 стл.4 стр.4=0</t>
  </si>
  <si>
    <t>Ф.f1s разд.9 стл.4 стр.5=0</t>
  </si>
  <si>
    <t>Ф.f1s разд.9 стл.4 стр.6=0</t>
  </si>
  <si>
    <t>Ф.f1s разд.9 стл.4 стр.7=0</t>
  </si>
  <si>
    <t>Ф.f1s разд.9 стл.4 стр.8=0</t>
  </si>
  <si>
    <t>Ф.f1s разд.9 стл.4 стр.9=0</t>
  </si>
  <si>
    <t>Ф.f1s разд.9 стл.4 стр.10=0</t>
  </si>
  <si>
    <t>Ф.f1s разд.9 стл.5 стр.1=0</t>
  </si>
  <si>
    <t>Ф.f1s разд.9 стл.5 стр.2=0</t>
  </si>
  <si>
    <t>Ф.f1s разд.9 стл.5 стр.3=0</t>
  </si>
  <si>
    <t>Ф.f1s разд.9 стл.5 стр.4=0</t>
  </si>
  <si>
    <t>Ф.f1s разд.9 стл.5 стр.5=0</t>
  </si>
  <si>
    <t>Ф.f1s разд.9 стл.5 стр.6=0</t>
  </si>
  <si>
    <t>Ф.f1s разд.9 стл.5 стр.7=0</t>
  </si>
  <si>
    <t>Ф.f1s разд.9 стл.5 стр.8=0</t>
  </si>
  <si>
    <t>Ф.f1s разд.9 стл.5 стр.9=0</t>
  </si>
  <si>
    <t>Ф.f1s разд.9 стл.5 стр.10=0</t>
  </si>
  <si>
    <t>Ф.f1s разд.9 стл.6 стр.1=0</t>
  </si>
  <si>
    <t>Ф.f1s разд.9 стл.6 стр.2=0</t>
  </si>
  <si>
    <t>Ф.f1s разд.9 стл.6 стр.3=0</t>
  </si>
  <si>
    <t>Ф.f1s разд.9 стл.6 стр.4=0</t>
  </si>
  <si>
    <t>Ф.f1s разд.9 стл.6 стр.5=0</t>
  </si>
  <si>
    <t>Ф.f1s разд.9 стл.6 стр.6=0</t>
  </si>
  <si>
    <t>Ф.f1s разд.9 стл.6 стр.7=0</t>
  </si>
  <si>
    <t>Ф.f1s разд.9 стл.6 стр.8=0</t>
  </si>
  <si>
    <t>Ф.f1s разд.9 стл.6 стр.9=0</t>
  </si>
  <si>
    <t>Ф.f1s разд.9 стл.6 стр.10=0</t>
  </si>
  <si>
    <t>Ф.f1s разд.9 стл.7 стр.1=0</t>
  </si>
  <si>
    <t>Ф.f1s разд.9 стл.7 стр.2=0</t>
  </si>
  <si>
    <t>Ф.f1s разд.9 стл.7 стр.3=0</t>
  </si>
  <si>
    <t>Ф.f1s разд.9 стл.7 стр.4=0</t>
  </si>
  <si>
    <t>Ф.f1s разд.9 стл.7 стр.5=0</t>
  </si>
  <si>
    <t>Ф.f1s разд.9 стл.7 стр.6=0</t>
  </si>
  <si>
    <t>Ф.f1s разд.9 стл.7 стр.7=0</t>
  </si>
  <si>
    <t>Ф.f1s разд.9 стл.7 стр.8=0</t>
  </si>
  <si>
    <t>Ф.f1s разд.9 стл.7 стр.9=0</t>
  </si>
  <si>
    <t>Ф.f1s разд.9 стл.7 стр.10=0</t>
  </si>
  <si>
    <t>Ф.f1s разд.9 стл.8 стр.1=0</t>
  </si>
  <si>
    <t>Ф.f1s разд.9 стл.8 стр.2=0</t>
  </si>
  <si>
    <t>Ф.f1s разд.9 стл.8 стр.3=0</t>
  </si>
  <si>
    <t>Ф.f1s разд.9 стл.8 стр.4=0</t>
  </si>
  <si>
    <t>Ф.f1s разд.9 стл.8 стр.5=0</t>
  </si>
  <si>
    <t>Ф.f1s разд.9 стл.8 стр.6=0</t>
  </si>
  <si>
    <t>Ф.f1s разд.9 стл.8 стр.7=0</t>
  </si>
  <si>
    <t>Ф.f1s разд.9 стл.8 стр.8=0</t>
  </si>
  <si>
    <t>Ф.f1s разд.9 стл.8 стр.9=0</t>
  </si>
  <si>
    <t>Ф.f1s разд.9 стл.8 стр.10=0</t>
  </si>
  <si>
    <t>Ф.f1s разд.9 стл.9 стр.1=0</t>
  </si>
  <si>
    <t>Ф.f1s разд.9 стл.9 стр.2=0</t>
  </si>
  <si>
    <t>Ф.f1s разд.9 стл.9 стр.3=0</t>
  </si>
  <si>
    <t>Ф.f1s разд.9 стл.9 стр.4=0</t>
  </si>
  <si>
    <t>Ф.f1s разд.9 стл.9 стр.5=0</t>
  </si>
  <si>
    <t>Ф.f1s разд.9 стл.9 стр.6=0</t>
  </si>
  <si>
    <t>Ф.f1s разд.9 стл.9 стр.7=0</t>
  </si>
  <si>
    <t>Ф.f1s разд.9 стл.9 стр.8=0</t>
  </si>
  <si>
    <t>Ф.f1s разд.9 стл.9 стр.9=0</t>
  </si>
  <si>
    <t>Ф.f1s разд.9 стл.9 стр.10=0</t>
  </si>
  <si>
    <t>Ф.f1s разд.9 стл.10 стр.1=0</t>
  </si>
  <si>
    <t>Ф.f1s разд.9 стл.10 стр.2=0</t>
  </si>
  <si>
    <t>Ф.f1s разд.9 стл.10 стр.3=0</t>
  </si>
  <si>
    <t>Ф.f1s разд.9 стл.10 стр.4=0</t>
  </si>
  <si>
    <t>Ф.f1s разд.9 стл.10 стр.5=0</t>
  </si>
  <si>
    <t>Ф.f1s разд.9 стл.10 стр.6=0</t>
  </si>
  <si>
    <t>Ф.f1s разд.9 стл.10 стр.7=0</t>
  </si>
  <si>
    <t>Ф.f1s разд.9 стл.10 стр.8=0</t>
  </si>
  <si>
    <t>Ф.f1s разд.9 стл.10 стр.9=0</t>
  </si>
  <si>
    <t>Ф.f1s разд.9 стл.10 стр.10=0</t>
  </si>
  <si>
    <t>Ф.f1s разд.9 стл.11 стр.1=0</t>
  </si>
  <si>
    <t>Ф.f1s разд.9 стл.11 стр.2=0</t>
  </si>
  <si>
    <t>Ф.f1s разд.9 стл.11 стр.3=0</t>
  </si>
  <si>
    <t>Ф.f1s разд.9 стл.11 стр.4=0</t>
  </si>
  <si>
    <t>Ф.f1s разд.9 стл.11 стр.5=0</t>
  </si>
  <si>
    <t>Ф.f1s разд.9 стл.11 стр.6=0</t>
  </si>
  <si>
    <t>Ф.f1s разд.9 стл.11 стр.7=0</t>
  </si>
  <si>
    <t>Ф.f1s разд.9 стл.11 стр.8=0</t>
  </si>
  <si>
    <t>Ф.f1s разд.9 стл.11 стр.9=0</t>
  </si>
  <si>
    <t>Ф.f1s разд.9 стл.11 стр.10=0</t>
  </si>
  <si>
    <t>Ф.f1s разд.9 стл.12 стр.1=0</t>
  </si>
  <si>
    <t>Ф.f1s разд.9 стл.12 стр.2=0</t>
  </si>
  <si>
    <t>Ф.f1s разд.9 стл.12 стр.3=0</t>
  </si>
  <si>
    <t>Ф.f1s разд.9 стл.12 стр.4=0</t>
  </si>
  <si>
    <t>Ф.f1s разд.9 стл.12 стр.5=0</t>
  </si>
  <si>
    <t>Ф.f1s разд.9 стл.12 стр.6=0</t>
  </si>
  <si>
    <t>Ф.f1s разд.9 стл.12 стр.7=0</t>
  </si>
  <si>
    <t>Ф.f1s разд.9 стл.12 стр.8=0</t>
  </si>
  <si>
    <t>Ф.f1s разд.9 стл.12 стр.9=0</t>
  </si>
  <si>
    <t>Ф.f1s разд.9 стл.12 стр.10=0</t>
  </si>
  <si>
    <t>Ф.F1s разд.1 сумма стл.1-2 стр.39=Ф.F1s разд.1 стл.8 стр.39+Ф.F1s разд.1 стл.10 стр.39</t>
  </si>
  <si>
    <t>Ф.F1s разд.1 сумма стл.1-2 стр.40=Ф.F1s разд.1 стл.8 стр.40+Ф.F1s разд.1 стл.10 стр.40</t>
  </si>
  <si>
    <t>Ф.F1s разд.1 сумма стл.1-2 стр.41=Ф.F1s разд.1 стл.8 стр.41+Ф.F1s разд.1 стл.10 стр.41</t>
  </si>
  <si>
    <t>Ф.F1s разд.1 сумма стл.1-2 стр.42=Ф.F1s разд.1 стл.8 стр.42+Ф.F1s разд.1 стл.10 стр.42</t>
  </si>
  <si>
    <t>Ф.F1s разд.1 сумма стл.1-2 стр.43=Ф.F1s разд.1 стл.8 стр.43+Ф.F1s разд.1 стл.10 стр.43</t>
  </si>
  <si>
    <t>Ф.F1s разд.7 сумма стл.1-3 стр.1&lt;=Ф.F1s разд.1 стл.8 стр.35</t>
  </si>
  <si>
    <t>Ф.F1s разд.2 стл.1 стр.36&lt;=Ф.F1s разд.1 стл.18 стр.35</t>
  </si>
  <si>
    <t>Ф.F1s разд.2 стл.2 стр.36&lt;=Ф.F1s разд.1 стл.18 стр.35</t>
  </si>
  <si>
    <t>Ф.f1s разд.1 стл.19 стр.1=0</t>
  </si>
  <si>
    <t>Ф.f1s разд.1 стл.19 стр.16=0</t>
  </si>
  <si>
    <t>Ф.f1s разд.1 стл.11 стр.33=0</t>
  </si>
  <si>
    <t>Ф.f1s разд.1 стл.12 стр.33=0</t>
  </si>
  <si>
    <t>Ф.f1s разд.1 стл.13 стр.33=0</t>
  </si>
  <si>
    <t>Ф.f1s разд.1 стл.14 стр.33=0</t>
  </si>
  <si>
    <t>Ф.f1s разд.1 стл.15 стр.33=0</t>
  </si>
  <si>
    <t>Ф.f1s разд.1 стл.16 стр.33=0</t>
  </si>
  <si>
    <t>Ф.f1s разд.1 стл.17 стр.33=0</t>
  </si>
  <si>
    <t>Ф.f1s разд.1 стл.18 стр.33=0</t>
  </si>
  <si>
    <t>Ф.f1s разд.1 стл.19 стр.33=0</t>
  </si>
  <si>
    <t>Ф.f1s разд.1 стл.20 стр.33=0</t>
  </si>
  <si>
    <t>Ф.f1s разд.1 стл.21 стр.33=0</t>
  </si>
  <si>
    <t>Ф.f1s разд.1 стл.22 стр.33=0</t>
  </si>
  <si>
    <t>Ф.f1s разд.1 стл.23 стр.33=0</t>
  </si>
  <si>
    <t>Ф.f1s разд.1 стл.24 стр.33=0</t>
  </si>
  <si>
    <t>Ф.f1s разд.1 стл.25 стр.33=0</t>
  </si>
  <si>
    <t>Ф.f1s разд.1 стл.1 стр.37=0</t>
  </si>
  <si>
    <t>Ф.f1s разд.1 стл.1 стр.38=0</t>
  </si>
  <si>
    <t>Ф.f1s разд.1 стл.2 стр.37=0</t>
  </si>
  <si>
    <t>Ф.f1s разд.1 стл.2 стр.38=0</t>
  </si>
  <si>
    <t>Ф.f1s разд.1 стл.3 стр.37=0</t>
  </si>
  <si>
    <t>Ф.f1s разд.1 стл.3 стр.38=0</t>
  </si>
  <si>
    <t>Ф.f1s разд.1 стл.4 стр.37=0</t>
  </si>
  <si>
    <t>Ф.f1s разд.1 стл.4 стр.38=0</t>
  </si>
  <si>
    <t>Ф.f1s разд.1 стл.5 стр.37=0</t>
  </si>
  <si>
    <t>Ф.f1s разд.1 стл.5 стр.38=0</t>
  </si>
  <si>
    <t>Ф.f1s разд.1 стл.6 стр.37=0</t>
  </si>
  <si>
    <t>Ф.f1s разд.1 стл.6 стр.38=0</t>
  </si>
  <si>
    <t>Ф.f1s разд.1 стл.7 стр.37=0</t>
  </si>
  <si>
    <t>Ф.f1s разд.1 стл.7 стр.38=0</t>
  </si>
  <si>
    <t>Ф.f1s разд.1 стл.8 стр.37=0</t>
  </si>
  <si>
    <t>Ф.f1s разд.1 стл.8 стр.38=0</t>
  </si>
  <si>
    <t>Ф.f1s разд.1 стл.9 стр.37=0</t>
  </si>
  <si>
    <t>Ф.f1s разд.1 стл.9 стр.38=0</t>
  </si>
  <si>
    <t>Ф.f1s разд.1 стл.10 стр.37=0</t>
  </si>
  <si>
    <t>Ф.f1s разд.1 стл.10 стр.38=0</t>
  </si>
  <si>
    <t>Ф.f1s разд.1 стл.11 стр.37=0</t>
  </si>
  <si>
    <t>Ф.f1s разд.1 стл.11 стр.38=0</t>
  </si>
  <si>
    <t>Ф.f1s разд.1 стл.12 стр.37=0</t>
  </si>
  <si>
    <t>Ф.f1s разд.1 стл.12 стр.38=0</t>
  </si>
  <si>
    <t>Ф.f1s разд.1 стл.13 стр.37=0</t>
  </si>
  <si>
    <t>Ф.f1s разд.1 стл.13 стр.38=0</t>
  </si>
  <si>
    <t>Ф.f1s разд.1 стл.14 стр.37=0</t>
  </si>
  <si>
    <t>Ф.f1s разд.1 стл.14 стр.38=0</t>
  </si>
  <si>
    <t>Ф.f1s разд.1 стл.15 стр.37=0</t>
  </si>
  <si>
    <t>Ф.f1s разд.1 стл.15 стр.38=0</t>
  </si>
  <si>
    <t>Ф.f1s разд.1 стл.16 стр.37=0</t>
  </si>
  <si>
    <t>Ф.f1s разд.1 стл.16 стр.38=0</t>
  </si>
  <si>
    <t>Ф.f1s разд.1 стл.17 стр.37=0</t>
  </si>
  <si>
    <t>Ф.f1s разд.1 стл.17 стр.38=0</t>
  </si>
  <si>
    <t>Ф.f1s разд.1 стл.18 стр.37=0</t>
  </si>
  <si>
    <t>Ф.f1s разд.1 стл.18 стр.38=0</t>
  </si>
  <si>
    <t>Ф.f1s разд.1 стл.19 стр.37=0</t>
  </si>
  <si>
    <t>Ф.f1s разд.1 стл.19 стр.38=0</t>
  </si>
  <si>
    <t>Ф.f1s разд.1 стл.20 стр.37=0</t>
  </si>
  <si>
    <t>Ф.f1s разд.1 стл.20 стр.38=0</t>
  </si>
  <si>
    <t>Ф.f1s разд.1 стл.21 стр.37=0</t>
  </si>
  <si>
    <t>Ф.f1s разд.1 стл.21 стр.38=0</t>
  </si>
  <si>
    <t>Ф.f1s разд.1 стл.22 стр.37=0</t>
  </si>
  <si>
    <t>Ф.f1s разд.1 стл.22 стр.38=0</t>
  </si>
  <si>
    <t>Ф.f1s разд.1 стл.23 стр.37=0</t>
  </si>
  <si>
    <t>Ф.f1s разд.1 стл.23 стр.38=0</t>
  </si>
  <si>
    <t>Ф.f1s разд.1 стл.24 стр.37=0</t>
  </si>
  <si>
    <t>Ф.f1s разд.1 стл.24 стр.38=0</t>
  </si>
  <si>
    <t>Ф.f1s разд.1 стл.25 стр.37=0</t>
  </si>
  <si>
    <t>Ф.f1s разд.1 стл.25 стр.38=0</t>
  </si>
  <si>
    <t>Ф.f1s разд.1 стл.5 стр.42=0</t>
  </si>
  <si>
    <t>Ф.f1s разд.1 стл.16 стр.42=0</t>
  </si>
  <si>
    <t>Ф.f1s разд.1 стл.22 стр.42=0</t>
  </si>
  <si>
    <t>Ф.f1s разд.1 стл.23 стр.42=0</t>
  </si>
  <si>
    <t>Ф.f1s разд.1 стл.24 стр.42=0</t>
  </si>
  <si>
    <t>Ф.f1s разд.1 стл.19 стр.44=0</t>
  </si>
  <si>
    <t>Ф.f1s разд.3 стл.1 стр.1=0</t>
  </si>
  <si>
    <t>Ф.f1s разд.3 стл.2 стр.5=0</t>
  </si>
  <si>
    <t>Ф.f1s разд.3 стл.1 стр.12=0</t>
  </si>
  <si>
    <t>Ф.f1s разд.3 стл.1 стр.13=0</t>
  </si>
  <si>
    <t>Ф.f1s разд.3 стл.2 стр.12=0</t>
  </si>
  <si>
    <t>Ф.f1s разд.3 стл.2 стр.13=0</t>
  </si>
  <si>
    <t>Ф.f1s разд.3 стл.1 стр.29=0</t>
  </si>
  <si>
    <t>Ф.f1s разд.3 стл.2 стр.29=0</t>
  </si>
  <si>
    <t>Ф.f1s разд.4 стл.4 стр.12=0</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</si>
  <si>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</si>
  <si>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</si>
  <si>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</si>
  <si>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</si>
  <si>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</si>
  <si>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</si>
  <si>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</si>
  <si>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</si>
  <si>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</si>
  <si>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</si>
  <si>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</si>
  <si>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</si>
  <si>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</si>
  <si>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</si>
  <si>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</si>
  <si>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</si>
  <si>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</si>
  <si>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</si>
  <si>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</si>
  <si>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</si>
  <si>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</si>
  <si>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</si>
  <si>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</si>
  <si>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</si>
  <si>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</si>
  <si>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</si>
  <si>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</si>
  <si>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</si>
  <si>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</si>
  <si>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</si>
  <si>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</si>
  <si>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</si>
  <si>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</si>
  <si>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</si>
  <si>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</si>
  <si>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</si>
  <si>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</si>
  <si>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</si>
  <si>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</si>
  <si>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</si>
  <si>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</si>
  <si>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</si>
  <si>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</si>
  <si>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</si>
  <si>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</si>
  <si>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</si>
  <si>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</si>
  <si>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</si>
  <si>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</si>
  <si>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</si>
  <si>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</si>
  <si>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</si>
  <si>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</si>
  <si>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</si>
  <si>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</si>
  <si>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</si>
  <si>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</si>
  <si>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</si>
  <si>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</si>
  <si>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</si>
  <si>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</si>
  <si>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</si>
  <si>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</si>
  <si>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</si>
  <si>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</si>
  <si>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</si>
  <si>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</si>
  <si>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</si>
  <si>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</si>
  <si>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</si>
  <si>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</si>
  <si>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</si>
  <si>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</si>
  <si>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</si>
  <si>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</si>
  <si>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</si>
  <si>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</si>
  <si>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</si>
  <si>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</si>
  <si>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</si>
  <si>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</si>
  <si>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</si>
  <si>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Наименование Суда</t>
  </si>
  <si>
    <t>Суд областного звена</t>
  </si>
  <si>
    <t>остаток неокон
ченных дел на начало года (отчетно
го периода)</t>
  </si>
  <si>
    <t>316, 317.7 
УПК РФ</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</si>
</sst>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Ђ-2]\ #,##0.00_);[Red]\([$Ђ-2]\ #,##0.00\)"/>
    <numFmt numFmtId="168" formatCode="#,##0.00&quot;р.&quot;;[Red]#,##0.00&quot;р.&quot;"/>
    <numFmt numFmtId="169" formatCode="#,##0.00_р_.;[Red]#,##0.00_р_."/>
    <numFmt numFmtId="170" formatCode="#,##0.00_р_."/>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lt;=9999999]###\-####;\(###\)\ ###\-####"/>
    <numFmt numFmtId="176" formatCode="[$-FC19]d\ mmmm\ yyyy\ &quot;г.&quot;"/>
    <numFmt numFmtId="177" formatCode="[$-F800]dddd\,\ mmmm\ dd\,\ yyyy"/>
  </numFmts>
  <fonts count="93">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2"/>
    </font>
    <font>
      <sz val="12"/>
      <name val="Times New Roman"/>
      <family val="1"/>
    </font>
    <font>
      <b/>
      <sz val="14"/>
      <name val="Arial"/>
      <family val="2"/>
    </font>
    <font>
      <sz val="10"/>
      <name val="Arial Cyr"/>
      <family val="0"/>
    </font>
    <font>
      <u val="single"/>
      <sz val="10"/>
      <color indexed="36"/>
      <name val="Arial"/>
      <family val="2"/>
    </font>
    <font>
      <u val="single"/>
      <sz val="10"/>
      <color indexed="12"/>
      <name val="Arial"/>
      <family val="2"/>
    </font>
    <font>
      <sz val="11"/>
      <name val="Times New Roman"/>
      <family val="1"/>
    </font>
    <font>
      <b/>
      <sz val="14"/>
      <name val="Times New Roman"/>
      <family val="1"/>
    </font>
    <font>
      <b/>
      <sz val="12"/>
      <name val="Times New Roman"/>
      <family val="1"/>
    </font>
    <font>
      <sz val="14"/>
      <name val="Times New Roman"/>
      <family val="1"/>
    </font>
    <font>
      <b/>
      <sz val="9"/>
      <name val="Times New Roman"/>
      <family val="1"/>
    </font>
    <font>
      <b/>
      <sz val="18"/>
      <name val="Times New Roman"/>
      <family val="1"/>
    </font>
    <font>
      <sz val="9"/>
      <name val="Times New Roman"/>
      <family val="1"/>
    </font>
    <font>
      <sz val="10"/>
      <color indexed="10"/>
      <name val="Times New Roman"/>
      <family val="1"/>
    </font>
    <font>
      <b/>
      <sz val="8"/>
      <color indexed="10"/>
      <name val="Times New Roman"/>
      <family val="1"/>
    </font>
    <font>
      <b/>
      <sz val="10"/>
      <color indexed="10"/>
      <name val="Times New Roman"/>
      <family val="1"/>
    </font>
    <font>
      <sz val="12"/>
      <color indexed="9"/>
      <name val="Times New Roman"/>
      <family val="1"/>
    </font>
    <font>
      <sz val="17"/>
      <name val="Times New Roman"/>
      <family val="1"/>
    </font>
    <font>
      <sz val="24"/>
      <name val="Times New Roman"/>
      <family val="1"/>
    </font>
    <font>
      <b/>
      <sz val="28"/>
      <name val="Times New Roman"/>
      <family val="1"/>
    </font>
    <font>
      <b/>
      <sz val="36"/>
      <name val="Times New Roman"/>
      <family val="1"/>
    </font>
    <font>
      <b/>
      <sz val="24"/>
      <name val="Times New Roman"/>
      <family val="1"/>
    </font>
    <font>
      <b/>
      <sz val="10"/>
      <color indexed="54"/>
      <name val="Times New Roman"/>
      <family val="1"/>
    </font>
    <font>
      <b/>
      <sz val="10"/>
      <color indexed="12"/>
      <name val="Times New Roman"/>
      <family val="1"/>
    </font>
    <font>
      <b/>
      <sz val="12"/>
      <color indexed="8"/>
      <name val="Times New Roman"/>
      <family val="1"/>
    </font>
    <font>
      <b/>
      <sz val="24"/>
      <color indexed="8"/>
      <name val="Times New Roman"/>
      <family val="1"/>
    </font>
    <font>
      <sz val="12"/>
      <color indexed="8"/>
      <name val="Times New Roman"/>
      <family val="1"/>
    </font>
    <font>
      <b/>
      <sz val="11"/>
      <name val="Times New Roman"/>
      <family val="1"/>
    </font>
    <font>
      <b/>
      <sz val="18"/>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8"/>
      <color indexed="8"/>
      <name val="Times New Roman"/>
      <family val="1"/>
    </font>
    <font>
      <b/>
      <sz val="8"/>
      <color indexed="8"/>
      <name val="Times New Roman"/>
      <family val="1"/>
    </font>
    <font>
      <b/>
      <sz val="20"/>
      <color indexed="8"/>
      <name val="Times New Roman"/>
      <family val="1"/>
    </font>
    <font>
      <sz val="9"/>
      <color indexed="8"/>
      <name val="Times New Roman"/>
      <family val="1"/>
    </font>
    <font>
      <b/>
      <sz val="16"/>
      <color indexed="8"/>
      <name val="Times New Roman"/>
      <family val="1"/>
    </font>
    <font>
      <sz val="16"/>
      <color indexed="8"/>
      <name val="Times New Roman"/>
      <family val="1"/>
    </font>
    <font>
      <b/>
      <sz val="14"/>
      <color indexed="8"/>
      <name val="Times New Roman"/>
      <family val="1"/>
    </font>
    <font>
      <sz val="14"/>
      <color indexed="8"/>
      <name val="Times New Roman"/>
      <family val="1"/>
    </font>
    <font>
      <b/>
      <sz val="26"/>
      <color indexed="8"/>
      <name val="Times New Roman"/>
      <family val="1"/>
    </font>
    <font>
      <vertAlign val="superscript"/>
      <sz val="24"/>
      <color indexed="8"/>
      <name val="Times New Roman"/>
      <family val="1"/>
    </font>
    <font>
      <sz val="11"/>
      <color indexed="8"/>
      <name val="Times New Roman"/>
      <family val="1"/>
    </font>
    <font>
      <b/>
      <sz val="17"/>
      <color indexed="8"/>
      <name val="Times New Roman"/>
      <family val="1"/>
    </font>
    <font>
      <sz val="18"/>
      <color indexed="8"/>
      <name val="Times New Roman"/>
      <family val="1"/>
    </font>
    <font>
      <b/>
      <sz val="30"/>
      <color indexed="8"/>
      <name val="Times New Roman"/>
      <family val="1"/>
    </font>
    <font>
      <b/>
      <sz val="28"/>
      <color indexed="8"/>
      <name val="Times New Roman"/>
      <family val="1"/>
    </font>
    <font>
      <b/>
      <sz val="13"/>
      <name val="Times New Roman"/>
      <family val="1"/>
    </font>
    <font>
      <b/>
      <sz val="22"/>
      <color indexed="8"/>
      <name val="Times New Roman"/>
      <family val="1"/>
    </font>
    <font>
      <b/>
      <sz val="13"/>
      <color indexed="8"/>
      <name val="Times New Roman"/>
      <family val="1"/>
    </font>
    <font>
      <b/>
      <sz val="10"/>
      <color indexed="56"/>
      <name val="Times New Roman"/>
      <family val="1"/>
    </font>
    <font>
      <sz val="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color indexed="8"/>
      </left>
      <right style="thin"/>
      <top style="thin"/>
      <bottom style="thin"/>
    </border>
    <border>
      <left style="medium">
        <color indexed="8"/>
      </left>
      <right style="medium">
        <color indexed="8"/>
      </right>
      <top style="medium">
        <color indexed="8"/>
      </top>
      <bottom style="medium">
        <color indexed="8"/>
      </botto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medium"/>
    </border>
    <border>
      <left style="medium"/>
      <right style="medium"/>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0"/>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9" fillId="0" borderId="0">
      <alignment/>
      <protection/>
    </xf>
    <xf numFmtId="0" fontId="9"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597">
    <xf numFmtId="0" fontId="0" fillId="0" borderId="0" xfId="0" applyAlignment="1">
      <alignment/>
    </xf>
    <xf numFmtId="0" fontId="3" fillId="0" borderId="0" xfId="0" applyFont="1" applyAlignment="1">
      <alignment/>
    </xf>
    <xf numFmtId="0" fontId="3" fillId="0" borderId="0" xfId="59" applyFont="1" applyFill="1" applyBorder="1" applyAlignment="1">
      <alignment horizontal="center"/>
      <protection/>
    </xf>
    <xf numFmtId="0" fontId="3" fillId="0" borderId="0" xfId="59" applyFont="1" applyFill="1">
      <alignment/>
      <protection/>
    </xf>
    <xf numFmtId="0" fontId="12" fillId="0" borderId="0" xfId="59" applyFont="1" applyFill="1">
      <alignment/>
      <protection/>
    </xf>
    <xf numFmtId="0" fontId="18" fillId="0" borderId="0" xfId="59" applyFont="1" applyFill="1" applyAlignment="1">
      <alignment horizontal="center" vertical="center"/>
      <protection/>
    </xf>
    <xf numFmtId="0" fontId="2" fillId="0" borderId="0" xfId="59" applyFont="1" applyFill="1" applyBorder="1" applyAlignment="1">
      <alignment horizontal="center" vertical="center" wrapText="1"/>
      <protection/>
    </xf>
    <xf numFmtId="0" fontId="3" fillId="0" borderId="0" xfId="59" applyFont="1" applyFill="1" applyAlignment="1">
      <alignment horizontal="left" vertical="top" wrapText="1"/>
      <protection/>
    </xf>
    <xf numFmtId="0" fontId="12" fillId="0" borderId="0" xfId="59" applyFont="1" applyFill="1" applyAlignment="1">
      <alignment horizontal="left" vertical="top" wrapText="1"/>
      <protection/>
    </xf>
    <xf numFmtId="0" fontId="3" fillId="0" borderId="0" xfId="0" applyFont="1" applyAlignment="1">
      <alignment horizontal="right"/>
    </xf>
    <xf numFmtId="0" fontId="15" fillId="0" borderId="0" xfId="59" applyFont="1" applyFill="1" applyBorder="1" applyAlignment="1">
      <alignment horizontal="center"/>
      <protection/>
    </xf>
    <xf numFmtId="0" fontId="15" fillId="0" borderId="0" xfId="59" applyFont="1" applyFill="1">
      <alignment/>
      <protection/>
    </xf>
    <xf numFmtId="0" fontId="13" fillId="0" borderId="0" xfId="59" applyFont="1" applyFill="1" applyAlignment="1">
      <alignment/>
      <protection/>
    </xf>
    <xf numFmtId="0" fontId="15" fillId="0" borderId="10" xfId="59" applyFont="1" applyFill="1" applyBorder="1" applyAlignment="1">
      <alignment/>
      <protection/>
    </xf>
    <xf numFmtId="0" fontId="3" fillId="0" borderId="0" xfId="59" applyFont="1" applyFill="1" applyAlignment="1">
      <alignment wrapText="1"/>
      <protection/>
    </xf>
    <xf numFmtId="3" fontId="13" fillId="0" borderId="0" xfId="59" applyNumberFormat="1" applyFont="1" applyFill="1" applyBorder="1" applyAlignment="1" applyProtection="1">
      <alignment horizontal="right" vertical="center"/>
      <protection locked="0"/>
    </xf>
    <xf numFmtId="0" fontId="22" fillId="0" borderId="0" xfId="0" applyFont="1" applyFill="1" applyAlignment="1" applyProtection="1">
      <alignment shrinkToFit="1"/>
      <protection/>
    </xf>
    <xf numFmtId="0" fontId="1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59" applyFont="1" applyFill="1">
      <alignment/>
      <protection/>
    </xf>
    <xf numFmtId="0" fontId="3" fillId="0" borderId="0" xfId="59" applyFont="1" applyFill="1" applyAlignment="1">
      <alignment horizontal="center" vertical="center"/>
      <protection/>
    </xf>
    <xf numFmtId="0" fontId="24" fillId="0" borderId="0" xfId="59" applyFont="1" applyFill="1">
      <alignment/>
      <protection/>
    </xf>
    <xf numFmtId="0" fontId="15" fillId="0" borderId="0" xfId="59" applyFont="1" applyFill="1" applyAlignment="1">
      <alignment horizontal="center" vertical="center"/>
      <protection/>
    </xf>
    <xf numFmtId="0" fontId="26" fillId="0" borderId="0" xfId="59" applyFont="1" applyFill="1" applyAlignment="1">
      <alignment/>
      <protection/>
    </xf>
    <xf numFmtId="0" fontId="13" fillId="0" borderId="0" xfId="59" applyFont="1" applyFill="1" applyAlignment="1">
      <alignment horizontal="center" vertical="center"/>
      <protection/>
    </xf>
    <xf numFmtId="0" fontId="24" fillId="0" borderId="10" xfId="59" applyFont="1" applyFill="1" applyBorder="1" applyAlignment="1">
      <alignment/>
      <protection/>
    </xf>
    <xf numFmtId="0" fontId="15" fillId="0" borderId="10" xfId="59" applyFont="1" applyFill="1" applyBorder="1" applyAlignment="1">
      <alignment horizontal="center" vertical="center"/>
      <protection/>
    </xf>
    <xf numFmtId="0" fontId="15" fillId="0" borderId="0" xfId="59" applyFont="1" applyFill="1" applyAlignment="1">
      <alignment vertical="center"/>
      <protection/>
    </xf>
    <xf numFmtId="0" fontId="15" fillId="0" borderId="0" xfId="59" applyFont="1" applyFill="1" applyBorder="1">
      <alignment/>
      <protection/>
    </xf>
    <xf numFmtId="0" fontId="15" fillId="0" borderId="0" xfId="59" applyFont="1" applyFill="1" applyBorder="1" applyAlignment="1">
      <alignment horizontal="center" vertical="top"/>
      <protection/>
    </xf>
    <xf numFmtId="0" fontId="15" fillId="0" borderId="0" xfId="59" applyFont="1" applyFill="1" applyBorder="1" applyAlignment="1">
      <alignment/>
      <protection/>
    </xf>
    <xf numFmtId="0" fontId="15" fillId="0" borderId="0" xfId="59" applyFont="1" applyFill="1" applyBorder="1" applyAlignment="1">
      <alignment horizontal="center" vertical="center"/>
      <protection/>
    </xf>
    <xf numFmtId="0" fontId="7" fillId="0" borderId="11" xfId="0" applyFont="1" applyFill="1" applyBorder="1" applyAlignment="1">
      <alignment horizontal="left" vertical="top" wrapText="1"/>
    </xf>
    <xf numFmtId="0" fontId="3" fillId="0" borderId="11" xfId="0" applyFont="1" applyBorder="1" applyAlignment="1">
      <alignment horizontal="left"/>
    </xf>
    <xf numFmtId="0" fontId="3" fillId="0" borderId="11" xfId="0" applyFont="1" applyBorder="1" applyAlignment="1">
      <alignment/>
    </xf>
    <xf numFmtId="14" fontId="3" fillId="0" borderId="0" xfId="0" applyNumberFormat="1" applyFont="1" applyAlignment="1" applyProtection="1">
      <alignment horizontal="left"/>
      <protection/>
    </xf>
    <xf numFmtId="0" fontId="2" fillId="0" borderId="0" xfId="0" applyFont="1" applyFill="1" applyAlignment="1" applyProtection="1">
      <alignment/>
      <protection/>
    </xf>
    <xf numFmtId="0" fontId="20" fillId="0" borderId="12" xfId="0" applyFont="1" applyFill="1" applyBorder="1" applyAlignment="1" applyProtection="1">
      <alignment wrapText="1"/>
      <protection/>
    </xf>
    <xf numFmtId="0" fontId="20" fillId="0" borderId="13" xfId="0" applyFont="1" applyFill="1" applyBorder="1" applyAlignment="1" applyProtection="1">
      <alignment wrapText="1"/>
      <protection/>
    </xf>
    <xf numFmtId="0" fontId="20" fillId="0" borderId="14" xfId="0" applyFont="1" applyFill="1" applyBorder="1" applyAlignment="1" applyProtection="1">
      <alignment wrapText="1"/>
      <protection/>
    </xf>
    <xf numFmtId="0" fontId="3" fillId="0" borderId="0" xfId="0" applyFont="1" applyFill="1" applyAlignment="1" applyProtection="1">
      <alignment shrinkToFit="1"/>
      <protection/>
    </xf>
    <xf numFmtId="0" fontId="3" fillId="0" borderId="0" xfId="0"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5" fillId="0" borderId="0" xfId="0" applyFont="1" applyFill="1" applyAlignment="1" applyProtection="1">
      <alignment/>
      <protection/>
    </xf>
    <xf numFmtId="0" fontId="19" fillId="0" borderId="0" xfId="0" applyFont="1" applyFill="1" applyAlignment="1" applyProtection="1">
      <alignment/>
      <protection/>
    </xf>
    <xf numFmtId="0" fontId="2" fillId="0" borderId="0" xfId="0" applyFont="1" applyFill="1" applyBorder="1" applyAlignment="1" applyProtection="1">
      <alignment/>
      <protection/>
    </xf>
    <xf numFmtId="0" fontId="2" fillId="0" borderId="15"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1"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7" fillId="0" borderId="16" xfId="0" applyFont="1" applyFill="1" applyBorder="1" applyAlignment="1">
      <alignment wrapText="1"/>
    </xf>
    <xf numFmtId="0" fontId="3" fillId="0" borderId="17" xfId="0" applyFont="1" applyFill="1" applyBorder="1" applyAlignment="1">
      <alignment horizontal="right"/>
    </xf>
    <xf numFmtId="0" fontId="2" fillId="0" borderId="0" xfId="0" applyFont="1" applyFill="1" applyBorder="1" applyAlignment="1" applyProtection="1">
      <alignment vertical="center" wrapText="1"/>
      <protection/>
    </xf>
    <xf numFmtId="0" fontId="3" fillId="0" borderId="0" xfId="59" applyFont="1" applyFill="1" applyProtection="1">
      <alignment/>
      <protection/>
    </xf>
    <xf numFmtId="0" fontId="23" fillId="0" borderId="0" xfId="59" applyFont="1" applyFill="1" applyProtection="1">
      <alignment/>
      <protection/>
    </xf>
    <xf numFmtId="0" fontId="4" fillId="0" borderId="0" xfId="59" applyFont="1" applyFill="1" applyProtection="1">
      <alignment/>
      <protection/>
    </xf>
    <xf numFmtId="3" fontId="17" fillId="0" borderId="0" xfId="0" applyNumberFormat="1" applyFont="1" applyFill="1" applyBorder="1" applyAlignment="1" applyProtection="1">
      <alignment horizontal="right" vertical="center"/>
      <protection/>
    </xf>
    <xf numFmtId="0" fontId="34" fillId="0" borderId="0" xfId="59" applyFont="1" applyFill="1" applyBorder="1" applyAlignment="1">
      <alignment/>
      <protection/>
    </xf>
    <xf numFmtId="0" fontId="35" fillId="0" borderId="0" xfId="59" applyFont="1" applyFill="1" applyBorder="1" applyAlignment="1">
      <alignment/>
      <protection/>
    </xf>
    <xf numFmtId="0" fontId="36" fillId="0" borderId="0" xfId="59" applyFont="1" applyFill="1" applyBorder="1" applyAlignment="1">
      <alignment horizontal="center" vertical="center"/>
      <protection/>
    </xf>
    <xf numFmtId="0" fontId="37" fillId="0" borderId="0" xfId="59" applyFont="1" applyFill="1" applyBorder="1" applyAlignment="1">
      <alignment/>
      <protection/>
    </xf>
    <xf numFmtId="0" fontId="38" fillId="0" borderId="0" xfId="59" applyFont="1" applyFill="1" applyBorder="1">
      <alignment/>
      <protection/>
    </xf>
    <xf numFmtId="0" fontId="39" fillId="0" borderId="0" xfId="59" applyFont="1" applyFill="1" applyBorder="1" applyAlignment="1">
      <alignment horizontal="center" vertical="center" wrapText="1"/>
      <protection/>
    </xf>
    <xf numFmtId="0" fontId="38" fillId="0" borderId="0" xfId="59" applyFont="1" applyFill="1" applyBorder="1" applyAlignment="1">
      <alignment horizontal="center"/>
      <protection/>
    </xf>
    <xf numFmtId="0" fontId="38" fillId="0" borderId="0" xfId="59" applyFont="1" applyFill="1">
      <alignment/>
      <protection/>
    </xf>
    <xf numFmtId="0" fontId="40" fillId="0" borderId="0" xfId="59" applyFont="1" applyFill="1" applyAlignment="1">
      <alignment horizontal="center" vertical="center" wrapText="1"/>
      <protection/>
    </xf>
    <xf numFmtId="0" fontId="41" fillId="0" borderId="0" xfId="59" applyFont="1" applyFill="1" applyBorder="1" applyAlignment="1">
      <alignment horizontal="left" vertical="center"/>
      <protection/>
    </xf>
    <xf numFmtId="0" fontId="41" fillId="0" borderId="0" xfId="59" applyFont="1" applyFill="1" applyBorder="1" applyAlignment="1">
      <alignment horizontal="center" vertical="center" wrapText="1"/>
      <protection/>
    </xf>
    <xf numFmtId="0" fontId="41" fillId="0" borderId="18" xfId="59" applyFont="1" applyFill="1" applyBorder="1" applyAlignment="1">
      <alignment vertical="center"/>
      <protection/>
    </xf>
    <xf numFmtId="0" fontId="40" fillId="0" borderId="19" xfId="59" applyFont="1" applyFill="1" applyBorder="1" applyAlignment="1">
      <alignment vertical="center"/>
      <protection/>
    </xf>
    <xf numFmtId="0" fontId="40" fillId="0" borderId="10" xfId="59" applyFont="1" applyFill="1" applyBorder="1" applyAlignment="1">
      <alignment vertical="center"/>
      <protection/>
    </xf>
    <xf numFmtId="0" fontId="38" fillId="0" borderId="20" xfId="59" applyFont="1" applyFill="1" applyBorder="1">
      <alignment/>
      <protection/>
    </xf>
    <xf numFmtId="0" fontId="40" fillId="0" borderId="0" xfId="59" applyFont="1" applyFill="1" applyAlignment="1">
      <alignment vertical="center"/>
      <protection/>
    </xf>
    <xf numFmtId="0" fontId="40" fillId="0" borderId="0" xfId="59" applyFont="1" applyFill="1" applyAlignment="1">
      <alignment vertical="center" wrapText="1"/>
      <protection/>
    </xf>
    <xf numFmtId="0" fontId="40" fillId="0" borderId="0" xfId="59" applyFont="1" applyFill="1" applyBorder="1" applyAlignment="1">
      <alignment vertical="center" wrapText="1"/>
      <protection/>
    </xf>
    <xf numFmtId="0" fontId="30" fillId="0" borderId="0" xfId="59" applyFont="1" applyFill="1" applyAlignment="1">
      <alignment horizontal="left" vertical="top" wrapText="1"/>
      <protection/>
    </xf>
    <xf numFmtId="0" fontId="35" fillId="0" borderId="0" xfId="59" applyFont="1" applyFill="1" applyAlignment="1">
      <alignment horizontal="left" vertical="top" wrapText="1"/>
      <protection/>
    </xf>
    <xf numFmtId="0" fontId="42" fillId="0" borderId="0" xfId="59" applyFont="1" applyFill="1" applyAlignment="1">
      <alignment horizontal="center" vertical="center"/>
      <protection/>
    </xf>
    <xf numFmtId="0" fontId="37" fillId="0" borderId="0" xfId="59" applyFont="1" applyFill="1">
      <alignment/>
      <protection/>
    </xf>
    <xf numFmtId="0" fontId="30" fillId="0" borderId="0" xfId="59" applyFont="1" applyFill="1">
      <alignment/>
      <protection/>
    </xf>
    <xf numFmtId="0" fontId="41" fillId="0" borderId="0" xfId="59" applyFont="1" applyFill="1" applyAlignment="1">
      <alignment horizontal="left" vertical="center"/>
      <protection/>
    </xf>
    <xf numFmtId="0" fontId="41" fillId="0" borderId="0" xfId="59" applyFont="1" applyFill="1" applyAlignment="1">
      <alignment horizontal="center" vertical="center" wrapText="1"/>
      <protection/>
    </xf>
    <xf numFmtId="0" fontId="39" fillId="0" borderId="0" xfId="59" applyFont="1" applyFill="1" applyAlignment="1" applyProtection="1">
      <alignment horizontal="left" wrapText="1"/>
      <protection/>
    </xf>
    <xf numFmtId="0" fontId="38" fillId="0" borderId="0" xfId="59" applyFont="1" applyFill="1" applyProtection="1">
      <alignment/>
      <protection/>
    </xf>
    <xf numFmtId="0" fontId="41" fillId="0" borderId="11" xfId="59" applyFont="1" applyFill="1" applyBorder="1" applyAlignment="1" applyProtection="1">
      <alignment horizontal="center" vertical="center" wrapText="1"/>
      <protection/>
    </xf>
    <xf numFmtId="0" fontId="43" fillId="0" borderId="11" xfId="59" applyFont="1" applyFill="1" applyBorder="1" applyAlignment="1" applyProtection="1">
      <alignment horizontal="center" vertical="center" wrapText="1"/>
      <protection/>
    </xf>
    <xf numFmtId="0" fontId="41" fillId="0" borderId="21" xfId="59" applyFont="1" applyFill="1" applyBorder="1" applyAlignment="1" applyProtection="1">
      <alignment horizontal="center" vertical="center" wrapText="1"/>
      <protection/>
    </xf>
    <xf numFmtId="0" fontId="37" fillId="0" borderId="11" xfId="59" applyFont="1" applyFill="1" applyBorder="1" applyAlignment="1" applyProtection="1">
      <alignment horizontal="center" vertical="center" wrapText="1"/>
      <protection/>
    </xf>
    <xf numFmtId="49" fontId="37" fillId="0" borderId="11" xfId="59" applyNumberFormat="1" applyFont="1" applyFill="1" applyBorder="1" applyAlignment="1" applyProtection="1">
      <alignment horizontal="center" vertical="center" wrapText="1"/>
      <protection/>
    </xf>
    <xf numFmtId="0" fontId="37" fillId="0" borderId="11" xfId="59" applyNumberFormat="1" applyFont="1" applyFill="1" applyBorder="1" applyAlignment="1" applyProtection="1">
      <alignment horizontal="center" vertical="center" wrapText="1"/>
      <protection/>
    </xf>
    <xf numFmtId="49" fontId="41" fillId="0" borderId="11" xfId="59" applyNumberFormat="1" applyFont="1" applyFill="1" applyBorder="1" applyAlignment="1" applyProtection="1">
      <alignment horizontal="left" vertical="center" wrapText="1"/>
      <protection/>
    </xf>
    <xf numFmtId="0" fontId="44" fillId="0" borderId="0" xfId="59" applyFont="1" applyFill="1" applyProtection="1">
      <alignment/>
      <protection/>
    </xf>
    <xf numFmtId="0" fontId="30" fillId="0" borderId="0" xfId="59" applyFont="1" applyFill="1" applyBorder="1">
      <alignment/>
      <protection/>
    </xf>
    <xf numFmtId="0" fontId="31" fillId="0" borderId="0" xfId="59" applyFont="1" applyFill="1" applyBorder="1" applyAlignment="1">
      <alignment/>
      <protection/>
    </xf>
    <xf numFmtId="0" fontId="40" fillId="0" borderId="0" xfId="59" applyFont="1" applyFill="1" applyBorder="1" applyAlignment="1">
      <alignment/>
      <protection/>
    </xf>
    <xf numFmtId="0" fontId="38" fillId="0" borderId="0" xfId="59" applyFont="1" applyFill="1" applyAlignment="1">
      <alignment wrapText="1"/>
      <protection/>
    </xf>
    <xf numFmtId="0" fontId="37" fillId="0" borderId="0" xfId="59" applyFont="1" applyFill="1" applyBorder="1" applyAlignment="1">
      <alignment wrapText="1"/>
      <protection/>
    </xf>
    <xf numFmtId="49" fontId="30" fillId="0" borderId="11" xfId="59" applyNumberFormat="1" applyFont="1" applyFill="1" applyBorder="1" applyAlignment="1">
      <alignment horizontal="center" vertical="center" wrapText="1"/>
      <protection/>
    </xf>
    <xf numFmtId="0" fontId="45" fillId="33" borderId="11" xfId="59" applyFont="1" applyFill="1" applyBorder="1" applyAlignment="1">
      <alignment horizontal="center" vertical="center" wrapText="1"/>
      <protection/>
    </xf>
    <xf numFmtId="0" fontId="30" fillId="33" borderId="11" xfId="59" applyFont="1" applyFill="1" applyBorder="1" applyAlignment="1">
      <alignment horizontal="center" vertical="top" wrapText="1"/>
      <protection/>
    </xf>
    <xf numFmtId="0" fontId="37" fillId="0" borderId="0" xfId="59" applyFont="1" applyFill="1" applyBorder="1" applyAlignment="1">
      <alignment vertical="top" wrapText="1"/>
      <protection/>
    </xf>
    <xf numFmtId="49" fontId="37" fillId="0" borderId="11" xfId="59" applyNumberFormat="1" applyFont="1" applyFill="1" applyBorder="1" applyAlignment="1">
      <alignment horizontal="center" vertical="center" wrapText="1"/>
      <protection/>
    </xf>
    <xf numFmtId="49" fontId="40" fillId="0" borderId="11" xfId="59" applyNumberFormat="1" applyFont="1" applyFill="1" applyBorder="1" applyAlignment="1">
      <alignment horizontal="center" vertical="center" wrapText="1"/>
      <protection/>
    </xf>
    <xf numFmtId="0" fontId="40" fillId="0" borderId="0" xfId="59" applyFont="1" applyFill="1" applyBorder="1" applyAlignment="1">
      <alignment horizontal="center" vertical="top" wrapText="1"/>
      <protection/>
    </xf>
    <xf numFmtId="0" fontId="40" fillId="0" borderId="11" xfId="59" applyFont="1" applyFill="1" applyBorder="1" applyAlignment="1">
      <alignment horizontal="center"/>
      <protection/>
    </xf>
    <xf numFmtId="0" fontId="40" fillId="0" borderId="11" xfId="59" applyNumberFormat="1" applyFont="1" applyFill="1" applyBorder="1" applyAlignment="1">
      <alignment horizontal="center" vertical="center" wrapText="1"/>
      <protection/>
    </xf>
    <xf numFmtId="3" fontId="45" fillId="34" borderId="11" xfId="59" applyNumberFormat="1" applyFont="1" applyFill="1" applyBorder="1" applyAlignment="1" applyProtection="1">
      <alignment horizontal="right" vertical="center"/>
      <protection locked="0"/>
    </xf>
    <xf numFmtId="1" fontId="39" fillId="0" borderId="0" xfId="59" applyNumberFormat="1" applyFont="1" applyFill="1" applyBorder="1" applyAlignment="1" applyProtection="1">
      <alignment horizontal="center" vertical="center"/>
      <protection locked="0"/>
    </xf>
    <xf numFmtId="0" fontId="45" fillId="0" borderId="18" xfId="59" applyFont="1" applyFill="1" applyBorder="1" applyAlignment="1">
      <alignment vertical="center" wrapText="1"/>
      <protection/>
    </xf>
    <xf numFmtId="1" fontId="40" fillId="0" borderId="11" xfId="59" applyNumberFormat="1" applyFont="1" applyFill="1" applyBorder="1" applyAlignment="1">
      <alignment horizontal="center" vertical="center"/>
      <protection/>
    </xf>
    <xf numFmtId="49" fontId="45" fillId="0" borderId="18" xfId="59" applyNumberFormat="1" applyFont="1" applyFill="1" applyBorder="1" applyAlignment="1">
      <alignment vertical="center" wrapText="1"/>
      <protection/>
    </xf>
    <xf numFmtId="0" fontId="40" fillId="0" borderId="21" xfId="59" applyNumberFormat="1" applyFont="1" applyFill="1" applyBorder="1" applyAlignment="1">
      <alignment horizontal="center" vertical="center" wrapText="1"/>
      <protection/>
    </xf>
    <xf numFmtId="0" fontId="30" fillId="0" borderId="11" xfId="59" applyFont="1" applyFill="1" applyBorder="1" applyAlignment="1">
      <alignment horizontal="center" vertical="center" wrapText="1"/>
      <protection/>
    </xf>
    <xf numFmtId="49" fontId="45" fillId="0" borderId="11" xfId="59" applyNumberFormat="1" applyFont="1" applyFill="1" applyBorder="1" applyAlignment="1">
      <alignment vertical="center" wrapText="1"/>
      <protection/>
    </xf>
    <xf numFmtId="0" fontId="40" fillId="0" borderId="11" xfId="59" applyFont="1" applyFill="1" applyBorder="1" applyAlignment="1">
      <alignment horizontal="center" vertical="center"/>
      <protection/>
    </xf>
    <xf numFmtId="0" fontId="45" fillId="0" borderId="21" xfId="59" applyFont="1" applyFill="1" applyBorder="1" applyAlignment="1">
      <alignment horizontal="left" vertical="center"/>
      <protection/>
    </xf>
    <xf numFmtId="0" fontId="45" fillId="0" borderId="11" xfId="59" applyFont="1" applyFill="1" applyBorder="1" applyAlignment="1">
      <alignment horizontal="left" vertical="center"/>
      <protection/>
    </xf>
    <xf numFmtId="0" fontId="39" fillId="0" borderId="11" xfId="59" applyFont="1" applyFill="1" applyBorder="1" applyAlignment="1">
      <alignment horizontal="center" vertical="center"/>
      <protection/>
    </xf>
    <xf numFmtId="1" fontId="39" fillId="0" borderId="11" xfId="59" applyNumberFormat="1" applyFont="1" applyFill="1" applyBorder="1" applyAlignment="1">
      <alignment horizontal="center" vertical="center"/>
      <protection/>
    </xf>
    <xf numFmtId="49" fontId="45" fillId="0" borderId="21" xfId="59" applyNumberFormat="1" applyFont="1" applyFill="1" applyBorder="1" applyAlignment="1">
      <alignment vertical="center" wrapText="1"/>
      <protection/>
    </xf>
    <xf numFmtId="0" fontId="39" fillId="0" borderId="0" xfId="59" applyFont="1" applyFill="1" applyBorder="1" applyAlignment="1">
      <alignment horizontal="center" vertical="center"/>
      <protection/>
    </xf>
    <xf numFmtId="3" fontId="45" fillId="0" borderId="0" xfId="59" applyNumberFormat="1" applyFont="1" applyFill="1" applyBorder="1" applyAlignment="1" applyProtection="1">
      <alignment horizontal="right" vertical="center"/>
      <protection locked="0"/>
    </xf>
    <xf numFmtId="1" fontId="45" fillId="0" borderId="0" xfId="59" applyNumberFormat="1" applyFont="1" applyFill="1" applyBorder="1" applyAlignment="1" applyProtection="1">
      <alignment horizontal="center" vertical="center" textRotation="90"/>
      <protection locked="0"/>
    </xf>
    <xf numFmtId="0" fontId="38" fillId="0" borderId="0" xfId="59" applyFont="1" applyFill="1" applyBorder="1" applyAlignment="1">
      <alignment/>
      <protection/>
    </xf>
    <xf numFmtId="1" fontId="46" fillId="0" borderId="0" xfId="59" applyNumberFormat="1" applyFont="1" applyFill="1" applyBorder="1" applyAlignment="1" applyProtection="1">
      <alignment horizontal="right" vertical="center"/>
      <protection locked="0"/>
    </xf>
    <xf numFmtId="0" fontId="45" fillId="0" borderId="11" xfId="59" applyFont="1" applyFill="1" applyBorder="1" applyAlignment="1">
      <alignment horizontal="left" vertical="center" wrapText="1"/>
      <protection/>
    </xf>
    <xf numFmtId="3" fontId="45" fillId="34" borderId="11" xfId="59" applyNumberFormat="1" applyFont="1" applyFill="1" applyBorder="1" applyAlignment="1">
      <alignment horizontal="right" vertical="center"/>
      <protection/>
    </xf>
    <xf numFmtId="0" fontId="45" fillId="0" borderId="0" xfId="59" applyFont="1" applyFill="1" applyBorder="1" applyAlignment="1">
      <alignment/>
      <protection/>
    </xf>
    <xf numFmtId="1" fontId="39" fillId="0" borderId="0" xfId="59" applyNumberFormat="1" applyFont="1" applyFill="1" applyBorder="1" applyAlignment="1" applyProtection="1">
      <alignment horizontal="right" vertical="center"/>
      <protection locked="0"/>
    </xf>
    <xf numFmtId="0" fontId="38" fillId="0" borderId="0" xfId="59" applyFont="1" applyFill="1" applyAlignment="1">
      <alignment horizontal="center" vertical="center"/>
      <protection/>
    </xf>
    <xf numFmtId="3" fontId="45" fillId="33" borderId="0" xfId="59" applyNumberFormat="1" applyFont="1" applyFill="1" applyBorder="1" applyAlignment="1" applyProtection="1">
      <alignment horizontal="right" vertical="center"/>
      <protection locked="0"/>
    </xf>
    <xf numFmtId="0" fontId="46" fillId="0" borderId="0" xfId="59" applyFont="1" applyFill="1" applyBorder="1" applyAlignment="1">
      <alignment horizontal="center"/>
      <protection/>
    </xf>
    <xf numFmtId="3" fontId="45" fillId="0" borderId="11" xfId="59" applyNumberFormat="1" applyFont="1" applyFill="1" applyBorder="1" applyAlignment="1">
      <alignment horizontal="right" vertical="center"/>
      <protection/>
    </xf>
    <xf numFmtId="0" fontId="45" fillId="0" borderId="0" xfId="59" applyFont="1" applyFill="1" applyBorder="1" applyAlignment="1">
      <alignment horizontal="left" wrapText="1"/>
      <protection/>
    </xf>
    <xf numFmtId="0" fontId="39" fillId="0" borderId="0" xfId="59" applyFont="1" applyBorder="1" applyAlignment="1">
      <alignment horizontal="center" vertical="center"/>
      <protection/>
    </xf>
    <xf numFmtId="1" fontId="46" fillId="0" borderId="0" xfId="59" applyNumberFormat="1" applyFont="1" applyFill="1" applyBorder="1" applyAlignment="1" applyProtection="1">
      <alignment horizontal="left" vertical="center" wrapText="1"/>
      <protection locked="0"/>
    </xf>
    <xf numFmtId="49" fontId="45" fillId="0" borderId="11" xfId="59" applyNumberFormat="1" applyFont="1" applyFill="1" applyBorder="1" applyAlignment="1">
      <alignment horizontal="center" vertical="center" wrapText="1"/>
      <protection/>
    </xf>
    <xf numFmtId="49" fontId="47" fillId="0" borderId="11" xfId="59" applyNumberFormat="1" applyFont="1" applyFill="1" applyBorder="1" applyAlignment="1">
      <alignment horizontal="center" vertical="center" wrapText="1"/>
      <protection/>
    </xf>
    <xf numFmtId="0" fontId="45" fillId="0" borderId="11" xfId="59" applyFont="1" applyFill="1" applyBorder="1" applyAlignment="1">
      <alignment horizontal="center" vertical="center"/>
      <protection/>
    </xf>
    <xf numFmtId="1" fontId="45" fillId="0" borderId="11" xfId="59" applyNumberFormat="1" applyFont="1" applyFill="1" applyBorder="1" applyAlignment="1">
      <alignment horizontal="center" vertical="center"/>
      <protection/>
    </xf>
    <xf numFmtId="49" fontId="31" fillId="0" borderId="11" xfId="59" applyNumberFormat="1" applyFont="1" applyFill="1" applyBorder="1" applyAlignment="1">
      <alignment vertical="center" wrapText="1"/>
      <protection/>
    </xf>
    <xf numFmtId="0" fontId="31" fillId="0" borderId="19" xfId="59" applyNumberFormat="1" applyFont="1" applyFill="1" applyBorder="1" applyAlignment="1">
      <alignment horizontal="left" vertical="center" wrapText="1"/>
      <protection/>
    </xf>
    <xf numFmtId="49" fontId="31" fillId="0" borderId="18" xfId="59" applyNumberFormat="1" applyFont="1" applyFill="1" applyBorder="1" applyAlignment="1">
      <alignment vertical="center" wrapText="1"/>
      <protection/>
    </xf>
    <xf numFmtId="49" fontId="31" fillId="0" borderId="18" xfId="59" applyNumberFormat="1" applyFont="1" applyFill="1" applyBorder="1" applyAlignment="1">
      <alignment horizontal="left" vertical="center" wrapText="1"/>
      <protection/>
    </xf>
    <xf numFmtId="49" fontId="31" fillId="0" borderId="20" xfId="59" applyNumberFormat="1" applyFont="1" applyFill="1" applyBorder="1" applyAlignment="1">
      <alignment horizontal="left" vertical="center" wrapText="1"/>
      <protection/>
    </xf>
    <xf numFmtId="0" fontId="31" fillId="0" borderId="18" xfId="0" applyFont="1" applyFill="1" applyBorder="1" applyAlignment="1">
      <alignment horizontal="left" vertical="center" wrapText="1"/>
    </xf>
    <xf numFmtId="0" fontId="31" fillId="0" borderId="20" xfId="0" applyFont="1" applyFill="1" applyBorder="1" applyAlignment="1">
      <alignment horizontal="left" vertical="center" wrapText="1"/>
    </xf>
    <xf numFmtId="49" fontId="31" fillId="0" borderId="20" xfId="59" applyNumberFormat="1" applyFont="1" applyFill="1" applyBorder="1" applyAlignment="1">
      <alignment vertical="center" wrapText="1"/>
      <protection/>
    </xf>
    <xf numFmtId="0" fontId="48" fillId="0" borderId="0" xfId="59" applyFont="1" applyFill="1" applyAlignment="1">
      <alignment vertical="center"/>
      <protection/>
    </xf>
    <xf numFmtId="1" fontId="45" fillId="0" borderId="0" xfId="59" applyNumberFormat="1" applyFont="1" applyFill="1" applyBorder="1" applyAlignment="1">
      <alignment horizontal="center" vertical="center"/>
      <protection/>
    </xf>
    <xf numFmtId="0" fontId="46" fillId="0" borderId="0" xfId="59" applyFont="1" applyFill="1" applyBorder="1" applyAlignment="1">
      <alignment horizontal="center" vertical="center"/>
      <protection/>
    </xf>
    <xf numFmtId="0" fontId="38" fillId="0" borderId="0" xfId="34" applyFont="1" applyFill="1">
      <alignment/>
      <protection/>
    </xf>
    <xf numFmtId="0" fontId="39" fillId="0" borderId="0" xfId="0" applyFont="1" applyFill="1" applyAlignment="1">
      <alignment/>
    </xf>
    <xf numFmtId="0" fontId="37" fillId="0" borderId="0" xfId="0" applyFont="1" applyFill="1" applyBorder="1" applyAlignment="1">
      <alignment/>
    </xf>
    <xf numFmtId="0" fontId="38" fillId="0" borderId="0" xfId="0" applyFont="1" applyFill="1" applyBorder="1" applyAlignment="1">
      <alignment/>
    </xf>
    <xf numFmtId="0" fontId="30" fillId="0" borderId="0" xfId="0" applyFont="1" applyFill="1" applyAlignment="1">
      <alignment horizontal="left" vertical="top" wrapText="1"/>
    </xf>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39" fillId="0" borderId="0" xfId="0" applyFont="1" applyFill="1" applyBorder="1" applyAlignment="1">
      <alignment/>
    </xf>
    <xf numFmtId="49" fontId="38" fillId="0" borderId="21" xfId="0" applyNumberFormat="1" applyFont="1" applyFill="1" applyBorder="1" applyAlignment="1">
      <alignment horizontal="center" vertical="top" wrapText="1"/>
    </xf>
    <xf numFmtId="49" fontId="35" fillId="0" borderId="21" xfId="0" applyNumberFormat="1" applyFont="1" applyFill="1" applyBorder="1" applyAlignment="1">
      <alignment horizontal="center" vertical="top" wrapText="1"/>
    </xf>
    <xf numFmtId="0" fontId="39" fillId="0" borderId="0" xfId="0" applyFont="1" applyFill="1" applyAlignment="1">
      <alignment vertical="top"/>
    </xf>
    <xf numFmtId="49" fontId="40" fillId="0" borderId="11"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49" fontId="37" fillId="0" borderId="11" xfId="0" applyNumberFormat="1" applyFont="1" applyFill="1" applyBorder="1" applyAlignment="1">
      <alignment horizontal="left" vertical="top" wrapText="1"/>
    </xf>
    <xf numFmtId="3" fontId="35" fillId="34" borderId="11" xfId="0" applyNumberFormat="1" applyFont="1" applyFill="1" applyBorder="1" applyAlignment="1">
      <alignment horizontal="right" vertical="center" wrapText="1"/>
    </xf>
    <xf numFmtId="0" fontId="45" fillId="0" borderId="0" xfId="0" applyFont="1" applyFill="1" applyBorder="1" applyAlignment="1">
      <alignment wrapText="1"/>
    </xf>
    <xf numFmtId="0" fontId="38" fillId="0" borderId="0" xfId="0" applyFont="1" applyFill="1" applyBorder="1" applyAlignment="1">
      <alignment horizontal="center" wrapText="1"/>
    </xf>
    <xf numFmtId="0" fontId="38" fillId="0" borderId="11" xfId="0" applyFont="1" applyFill="1" applyBorder="1" applyAlignment="1">
      <alignment horizontal="center" vertical="center"/>
    </xf>
    <xf numFmtId="0" fontId="39" fillId="0" borderId="11" xfId="0" applyFont="1" applyFill="1" applyBorder="1" applyAlignment="1">
      <alignment horizontal="center" vertical="top" wrapText="1"/>
    </xf>
    <xf numFmtId="0" fontId="37" fillId="0" borderId="11" xfId="0" applyFont="1" applyFill="1" applyBorder="1" applyAlignment="1">
      <alignment horizontal="center" vertical="top" wrapText="1"/>
    </xf>
    <xf numFmtId="0" fontId="38" fillId="0" borderId="0" xfId="0" applyFont="1" applyFill="1" applyBorder="1" applyAlignment="1">
      <alignment horizontal="center" vertical="top" wrapText="1"/>
    </xf>
    <xf numFmtId="0" fontId="40" fillId="0" borderId="11" xfId="0" applyFont="1" applyFill="1" applyBorder="1" applyAlignment="1">
      <alignment horizontal="center"/>
    </xf>
    <xf numFmtId="0" fontId="40" fillId="0" borderId="11" xfId="0" applyFont="1" applyFill="1" applyBorder="1" applyAlignment="1">
      <alignment/>
    </xf>
    <xf numFmtId="0" fontId="40" fillId="0" borderId="0" xfId="0" applyFont="1" applyFill="1" applyBorder="1" applyAlignment="1">
      <alignment horizontal="center" wrapText="1"/>
    </xf>
    <xf numFmtId="0" fontId="40" fillId="0" borderId="0" xfId="0" applyFont="1" applyFill="1" applyAlignment="1">
      <alignment/>
    </xf>
    <xf numFmtId="0" fontId="37" fillId="0" borderId="11" xfId="0" applyFont="1" applyFill="1" applyBorder="1" applyAlignment="1">
      <alignment/>
    </xf>
    <xf numFmtId="0" fontId="40" fillId="0" borderId="11" xfId="0" applyFont="1" applyFill="1" applyBorder="1" applyAlignment="1">
      <alignment horizontal="center" vertical="center"/>
    </xf>
    <xf numFmtId="0" fontId="49" fillId="0" borderId="0" xfId="0" applyFont="1" applyFill="1" applyBorder="1" applyAlignment="1">
      <alignment vertical="top" wrapText="1"/>
    </xf>
    <xf numFmtId="0" fontId="46" fillId="0" borderId="0" xfId="0" applyFont="1" applyFill="1" applyAlignment="1">
      <alignment/>
    </xf>
    <xf numFmtId="0" fontId="38" fillId="0" borderId="18" xfId="59" applyFont="1" applyFill="1" applyBorder="1" applyAlignment="1">
      <alignment/>
      <protection/>
    </xf>
    <xf numFmtId="0" fontId="37" fillId="0" borderId="11" xfId="59" applyFont="1" applyFill="1" applyBorder="1" applyAlignment="1">
      <alignment horizontal="center" vertical="center"/>
      <protection/>
    </xf>
    <xf numFmtId="0" fontId="39" fillId="0" borderId="11" xfId="0" applyFont="1" applyFill="1" applyBorder="1" applyAlignment="1">
      <alignment/>
    </xf>
    <xf numFmtId="0" fontId="39" fillId="0" borderId="11" xfId="0" applyFont="1" applyFill="1" applyBorder="1" applyAlignment="1">
      <alignment horizontal="center" vertical="center" wrapText="1"/>
    </xf>
    <xf numFmtId="0" fontId="37" fillId="0" borderId="11" xfId="59" applyFont="1" applyFill="1" applyBorder="1" applyAlignment="1">
      <alignment horizontal="center" vertical="center" wrapText="1"/>
      <protection/>
    </xf>
    <xf numFmtId="0" fontId="40" fillId="0" borderId="18" xfId="59" applyFont="1" applyFill="1" applyBorder="1" applyAlignment="1">
      <alignment horizontal="center"/>
      <protection/>
    </xf>
    <xf numFmtId="0" fontId="40" fillId="0" borderId="11" xfId="0" applyFont="1" applyFill="1" applyBorder="1" applyAlignment="1">
      <alignment vertical="top"/>
    </xf>
    <xf numFmtId="0" fontId="45" fillId="0" borderId="0" xfId="59" applyFont="1" applyFill="1" applyBorder="1" applyAlignment="1">
      <alignment horizontal="center"/>
      <protection/>
    </xf>
    <xf numFmtId="0" fontId="37" fillId="0" borderId="11" xfId="59" applyFont="1" applyFill="1" applyBorder="1" applyAlignment="1">
      <alignment horizontal="left" vertical="center" wrapText="1"/>
      <protection/>
    </xf>
    <xf numFmtId="1" fontId="37" fillId="0" borderId="18" xfId="59" applyNumberFormat="1" applyFont="1" applyFill="1" applyBorder="1" applyAlignment="1" applyProtection="1">
      <alignment vertical="center" wrapText="1"/>
      <protection locked="0"/>
    </xf>
    <xf numFmtId="1" fontId="40" fillId="0" borderId="11" xfId="59" applyNumberFormat="1" applyFont="1" applyFill="1" applyBorder="1" applyAlignment="1" applyProtection="1">
      <alignment horizontal="center" vertical="center" wrapText="1"/>
      <protection locked="0"/>
    </xf>
    <xf numFmtId="0" fontId="37" fillId="0" borderId="11" xfId="0" applyFont="1" applyFill="1" applyBorder="1" applyAlignment="1">
      <alignment horizontal="left" wrapText="1"/>
    </xf>
    <xf numFmtId="0" fontId="30" fillId="0" borderId="0" xfId="0" applyFont="1" applyFill="1" applyBorder="1" applyAlignment="1">
      <alignment/>
    </xf>
    <xf numFmtId="0" fontId="39" fillId="0" borderId="0" xfId="0" applyFont="1" applyFill="1" applyBorder="1" applyAlignment="1">
      <alignment horizontal="center" vertical="center" wrapText="1"/>
    </xf>
    <xf numFmtId="0" fontId="38" fillId="0" borderId="0" xfId="0" applyFont="1" applyFill="1" applyBorder="1" applyAlignment="1">
      <alignment horizontal="center"/>
    </xf>
    <xf numFmtId="0" fontId="38" fillId="0" borderId="0" xfId="0" applyFont="1" applyFill="1" applyAlignment="1">
      <alignment/>
    </xf>
    <xf numFmtId="0" fontId="40" fillId="0" borderId="0" xfId="0" applyFont="1" applyFill="1" applyAlignment="1">
      <alignment vertical="center" wrapText="1"/>
    </xf>
    <xf numFmtId="0" fontId="40" fillId="0" borderId="0" xfId="0" applyFont="1" applyFill="1" applyBorder="1" applyAlignment="1">
      <alignment vertical="center" wrapText="1"/>
    </xf>
    <xf numFmtId="0" fontId="30" fillId="0" borderId="11" xfId="34" applyFont="1" applyFill="1" applyBorder="1" applyAlignment="1">
      <alignment horizontal="center" vertical="center" wrapText="1"/>
      <protection/>
    </xf>
    <xf numFmtId="0" fontId="30" fillId="0" borderId="20" xfId="34" applyFont="1" applyFill="1" applyBorder="1" applyAlignment="1">
      <alignment horizontal="center" vertical="center" wrapText="1"/>
      <protection/>
    </xf>
    <xf numFmtId="0" fontId="39" fillId="0" borderId="11" xfId="34" applyFont="1" applyFill="1" applyBorder="1" applyAlignment="1">
      <alignment horizontal="center" wrapText="1"/>
      <protection/>
    </xf>
    <xf numFmtId="0" fontId="39" fillId="0" borderId="11" xfId="34" applyFont="1" applyFill="1" applyBorder="1" applyAlignment="1">
      <alignment horizontal="center"/>
      <protection/>
    </xf>
    <xf numFmtId="0" fontId="40" fillId="0" borderId="11" xfId="34" applyFont="1" applyFill="1" applyBorder="1" applyAlignment="1">
      <alignment horizontal="center" vertical="center" wrapText="1"/>
      <protection/>
    </xf>
    <xf numFmtId="0" fontId="40" fillId="0" borderId="11" xfId="34" applyFont="1" applyFill="1" applyBorder="1" applyAlignment="1">
      <alignment horizontal="center" vertical="center"/>
      <protection/>
    </xf>
    <xf numFmtId="0" fontId="30" fillId="0" borderId="0" xfId="34" applyFont="1" applyFill="1" applyBorder="1" applyAlignment="1">
      <alignment vertical="center" wrapText="1"/>
      <protection/>
    </xf>
    <xf numFmtId="0" fontId="30" fillId="0" borderId="18" xfId="34" applyFont="1" applyFill="1" applyBorder="1" applyAlignment="1">
      <alignment horizontal="center" vertical="center" wrapText="1"/>
      <protection/>
    </xf>
    <xf numFmtId="0" fontId="40" fillId="0" borderId="0" xfId="34" applyFont="1" applyFill="1" applyBorder="1" applyAlignment="1">
      <alignment horizontal="center" vertical="center" wrapText="1"/>
      <protection/>
    </xf>
    <xf numFmtId="0" fontId="37" fillId="0" borderId="11" xfId="34" applyFont="1" applyFill="1" applyBorder="1" applyAlignment="1">
      <alignment horizontal="center" vertical="center" wrapText="1"/>
      <protection/>
    </xf>
    <xf numFmtId="3" fontId="30" fillId="0" borderId="0" xfId="34" applyNumberFormat="1" applyFont="1" applyFill="1" applyBorder="1" applyAlignment="1">
      <alignment horizontal="right" vertical="center"/>
      <protection/>
    </xf>
    <xf numFmtId="0" fontId="30" fillId="0" borderId="0" xfId="34" applyFont="1" applyFill="1" applyBorder="1" applyAlignment="1">
      <alignment/>
      <protection/>
    </xf>
    <xf numFmtId="0" fontId="37" fillId="0" borderId="20" xfId="34" applyFont="1" applyFill="1" applyBorder="1" applyAlignment="1">
      <alignment horizontal="center" vertical="center" wrapText="1"/>
      <protection/>
    </xf>
    <xf numFmtId="0" fontId="40" fillId="0" borderId="22" xfId="34" applyFont="1" applyFill="1" applyBorder="1" applyAlignment="1">
      <alignment horizontal="center" vertical="center"/>
      <protection/>
    </xf>
    <xf numFmtId="0" fontId="38" fillId="0" borderId="0" xfId="34" applyFont="1" applyFill="1" applyAlignment="1">
      <alignment horizontal="center" vertical="center"/>
      <protection/>
    </xf>
    <xf numFmtId="0" fontId="35" fillId="0" borderId="11" xfId="34" applyFont="1" applyFill="1" applyBorder="1" applyAlignment="1">
      <alignment horizontal="left" vertical="center"/>
      <protection/>
    </xf>
    <xf numFmtId="3" fontId="30" fillId="34" borderId="20" xfId="34" applyNumberFormat="1" applyFont="1" applyFill="1" applyBorder="1" applyAlignment="1">
      <alignment horizontal="right" vertical="center" wrapText="1"/>
      <protection/>
    </xf>
    <xf numFmtId="3" fontId="30" fillId="34" borderId="11" xfId="34" applyNumberFormat="1" applyFont="1" applyFill="1" applyBorder="1" applyAlignment="1">
      <alignment horizontal="right" vertical="center" wrapText="1"/>
      <protection/>
    </xf>
    <xf numFmtId="3" fontId="30" fillId="34" borderId="11" xfId="34" applyNumberFormat="1" applyFont="1" applyFill="1" applyBorder="1" applyAlignment="1">
      <alignment horizontal="right" vertical="center"/>
      <protection/>
    </xf>
    <xf numFmtId="3" fontId="30" fillId="34" borderId="20" xfId="34" applyNumberFormat="1" applyFont="1" applyFill="1" applyBorder="1" applyAlignment="1">
      <alignment horizontal="right" vertical="center"/>
      <protection/>
    </xf>
    <xf numFmtId="0" fontId="38" fillId="0" borderId="0" xfId="34" applyFont="1" applyFill="1" applyBorder="1">
      <alignment/>
      <protection/>
    </xf>
    <xf numFmtId="0" fontId="37" fillId="0" borderId="0" xfId="0" applyFont="1" applyFill="1" applyBorder="1" applyAlignment="1" applyProtection="1">
      <alignment vertical="center" wrapText="1"/>
      <protection locked="0"/>
    </xf>
    <xf numFmtId="0" fontId="38" fillId="0" borderId="23" xfId="0" applyFont="1" applyFill="1" applyBorder="1" applyAlignment="1" applyProtection="1">
      <alignment/>
      <protection locked="0"/>
    </xf>
    <xf numFmtId="0" fontId="39" fillId="0" borderId="0" xfId="0" applyFont="1" applyFill="1" applyBorder="1" applyAlignment="1" applyProtection="1">
      <alignment/>
      <protection locked="0"/>
    </xf>
    <xf numFmtId="0" fontId="38" fillId="0" borderId="0" xfId="0" applyFont="1" applyFill="1" applyBorder="1" applyAlignment="1" applyProtection="1">
      <alignment/>
      <protection locked="0"/>
    </xf>
    <xf numFmtId="1" fontId="28" fillId="0" borderId="24" xfId="55" applyNumberFormat="1" applyFont="1" applyBorder="1" applyAlignment="1">
      <alignment horizontal="center"/>
      <protection/>
    </xf>
    <xf numFmtId="0" fontId="29" fillId="0" borderId="24" xfId="55" applyNumberFormat="1" applyFont="1" applyBorder="1">
      <alignment/>
      <protection/>
    </xf>
    <xf numFmtId="3" fontId="17" fillId="34" borderId="11" xfId="0" applyNumberFormat="1" applyFont="1" applyFill="1" applyBorder="1" applyAlignment="1" applyProtection="1">
      <alignment horizontal="right" vertical="center"/>
      <protection locked="0"/>
    </xf>
    <xf numFmtId="3" fontId="17" fillId="34" borderId="11" xfId="59" applyNumberFormat="1" applyFont="1" applyFill="1" applyBorder="1" applyAlignment="1" applyProtection="1">
      <alignment horizontal="right" vertical="center"/>
      <protection locked="0"/>
    </xf>
    <xf numFmtId="3" fontId="17" fillId="35" borderId="11" xfId="0" applyNumberFormat="1" applyFont="1" applyFill="1" applyBorder="1" applyAlignment="1" applyProtection="1">
      <alignment horizontal="right" vertical="center"/>
      <protection locked="0"/>
    </xf>
    <xf numFmtId="3" fontId="17" fillId="36" borderId="11" xfId="0" applyNumberFormat="1" applyFont="1" applyFill="1" applyBorder="1" applyAlignment="1" applyProtection="1">
      <alignment horizontal="right" vertical="center"/>
      <protection locked="0"/>
    </xf>
    <xf numFmtId="3" fontId="17" fillId="36" borderId="11" xfId="59" applyNumberFormat="1" applyFont="1" applyFill="1" applyBorder="1" applyAlignment="1" applyProtection="1">
      <alignment horizontal="right" vertical="center"/>
      <protection locked="0"/>
    </xf>
    <xf numFmtId="3" fontId="17" fillId="35" borderId="11" xfId="59" applyNumberFormat="1" applyFont="1" applyFill="1" applyBorder="1" applyAlignment="1" applyProtection="1">
      <alignment horizontal="right" vertical="center"/>
      <protection locked="0"/>
    </xf>
    <xf numFmtId="3" fontId="13" fillId="34" borderId="11" xfId="59" applyNumberFormat="1" applyFont="1" applyFill="1" applyBorder="1" applyAlignment="1" applyProtection="1">
      <alignment horizontal="right" vertical="center"/>
      <protection locked="0"/>
    </xf>
    <xf numFmtId="3" fontId="13" fillId="36" borderId="11" xfId="59" applyNumberFormat="1" applyFont="1" applyFill="1" applyBorder="1" applyAlignment="1" applyProtection="1">
      <alignment horizontal="right" vertical="center"/>
      <protection locked="0"/>
    </xf>
    <xf numFmtId="3" fontId="13" fillId="35" borderId="11" xfId="59" applyNumberFormat="1" applyFont="1" applyFill="1" applyBorder="1" applyAlignment="1" applyProtection="1">
      <alignment horizontal="right" vertical="center"/>
      <protection locked="0"/>
    </xf>
    <xf numFmtId="3" fontId="14" fillId="34" borderId="11" xfId="34" applyNumberFormat="1" applyFont="1" applyFill="1" applyBorder="1" applyAlignment="1">
      <alignment horizontal="right" vertical="center" wrapText="1"/>
      <protection/>
    </xf>
    <xf numFmtId="3" fontId="30" fillId="34" borderId="11" xfId="34" applyNumberFormat="1" applyFont="1" applyFill="1" applyBorder="1" applyAlignment="1">
      <alignment horizontal="right" vertical="center"/>
      <protection/>
    </xf>
    <xf numFmtId="3" fontId="33" fillId="34" borderId="11" xfId="0" applyNumberFormat="1" applyFont="1" applyFill="1" applyBorder="1" applyAlignment="1">
      <alignment horizontal="right" vertical="center" wrapText="1"/>
    </xf>
    <xf numFmtId="3" fontId="2" fillId="34" borderId="11" xfId="0" applyNumberFormat="1" applyFont="1" applyFill="1" applyBorder="1" applyAlignment="1">
      <alignment horizontal="right" vertical="center"/>
    </xf>
    <xf numFmtId="3" fontId="14" fillId="36" borderId="11" xfId="34" applyNumberFormat="1" applyFont="1" applyFill="1" applyBorder="1" applyAlignment="1">
      <alignment horizontal="right" vertical="center"/>
      <protection/>
    </xf>
    <xf numFmtId="3" fontId="7" fillId="36" borderId="11" xfId="34" applyNumberFormat="1" applyFont="1" applyFill="1" applyBorder="1" applyAlignment="1">
      <alignment horizontal="right" vertical="center"/>
      <protection/>
    </xf>
    <xf numFmtId="3" fontId="14" fillId="35" borderId="11" xfId="34" applyNumberFormat="1" applyFont="1" applyFill="1" applyBorder="1" applyAlignment="1">
      <alignment horizontal="right" vertical="center" wrapText="1"/>
      <protection/>
    </xf>
    <xf numFmtId="0" fontId="21" fillId="0" borderId="0" xfId="0" applyNumberFormat="1" applyFont="1" applyBorder="1" applyAlignment="1">
      <alignment/>
    </xf>
    <xf numFmtId="1" fontId="28" fillId="0" borderId="0" xfId="0" applyNumberFormat="1" applyFont="1" applyBorder="1" applyAlignment="1">
      <alignment horizontal="center"/>
    </xf>
    <xf numFmtId="0" fontId="3" fillId="0" borderId="0" xfId="0" applyFont="1" applyBorder="1" applyAlignment="1">
      <alignment/>
    </xf>
    <xf numFmtId="49" fontId="7" fillId="0" borderId="25" xfId="0" applyNumberFormat="1" applyFont="1" applyFill="1" applyBorder="1" applyAlignment="1">
      <alignment wrapText="1"/>
    </xf>
    <xf numFmtId="49" fontId="7" fillId="0" borderId="26" xfId="0" applyNumberFormat="1" applyFont="1" applyFill="1" applyBorder="1" applyAlignment="1">
      <alignment wrapText="1"/>
    </xf>
    <xf numFmtId="0" fontId="7" fillId="0" borderId="27" xfId="0" applyFont="1" applyBorder="1" applyAlignment="1">
      <alignment horizontal="right"/>
    </xf>
    <xf numFmtId="0" fontId="7" fillId="0" borderId="28" xfId="0" applyFont="1" applyFill="1" applyBorder="1" applyAlignment="1">
      <alignment horizontal="right"/>
    </xf>
    <xf numFmtId="14" fontId="3" fillId="0" borderId="0" xfId="0" applyNumberFormat="1" applyFont="1" applyFill="1" applyAlignment="1" applyProtection="1">
      <alignment/>
      <protection locked="0"/>
    </xf>
    <xf numFmtId="3" fontId="14" fillId="37" borderId="11" xfId="34" applyNumberFormat="1" applyFont="1" applyFill="1" applyBorder="1" applyAlignment="1">
      <alignment horizontal="right" vertical="center"/>
      <protection/>
    </xf>
    <xf numFmtId="0" fontId="39" fillId="0" borderId="11" xfId="59" applyNumberFormat="1" applyFont="1" applyFill="1" applyBorder="1" applyAlignment="1">
      <alignment horizontal="center" vertical="center" wrapText="1"/>
      <protection/>
    </xf>
    <xf numFmtId="3" fontId="45" fillId="37" borderId="11" xfId="59" applyNumberFormat="1" applyFont="1" applyFill="1" applyBorder="1" applyAlignment="1" applyProtection="1">
      <alignment horizontal="right" vertical="center"/>
      <protection locked="0"/>
    </xf>
    <xf numFmtId="3" fontId="45" fillId="37" borderId="11" xfId="59" applyNumberFormat="1" applyFont="1" applyFill="1" applyBorder="1" applyAlignment="1">
      <alignment horizontal="right" vertical="center"/>
      <protection/>
    </xf>
    <xf numFmtId="0" fontId="3" fillId="34" borderId="11" xfId="0" applyFont="1" applyFill="1" applyBorder="1" applyAlignment="1" applyProtection="1">
      <alignment horizontal="center" vertical="center" wrapText="1"/>
      <protection locked="0"/>
    </xf>
    <xf numFmtId="0" fontId="3" fillId="34" borderId="29"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37" fillId="0" borderId="23" xfId="0" applyFont="1" applyFill="1" applyBorder="1" applyAlignment="1" applyProtection="1">
      <alignment vertical="center"/>
      <protection locked="0"/>
    </xf>
    <xf numFmtId="0" fontId="38" fillId="0" borderId="0" xfId="0" applyFont="1" applyFill="1" applyBorder="1" applyAlignment="1" applyProtection="1">
      <alignment/>
      <protection locked="0"/>
    </xf>
    <xf numFmtId="0" fontId="39" fillId="0" borderId="0" xfId="0" applyFont="1" applyFill="1" applyBorder="1" applyAlignment="1" applyProtection="1">
      <alignment vertical="top"/>
      <protection locked="0"/>
    </xf>
    <xf numFmtId="0" fontId="39" fillId="0" borderId="11" xfId="0" applyFont="1" applyFill="1" applyBorder="1" applyAlignment="1">
      <alignment horizontal="center" vertical="center"/>
    </xf>
    <xf numFmtId="0" fontId="35" fillId="34" borderId="11" xfId="0" applyFont="1" applyFill="1" applyBorder="1" applyAlignment="1">
      <alignment horizontal="right" vertical="center"/>
    </xf>
    <xf numFmtId="0" fontId="40" fillId="0" borderId="11" xfId="0" applyFont="1" applyFill="1" applyBorder="1" applyAlignment="1">
      <alignment horizontal="center" vertical="center" wrapText="1"/>
    </xf>
    <xf numFmtId="49" fontId="39" fillId="0" borderId="21" xfId="0" applyNumberFormat="1" applyFont="1" applyFill="1" applyBorder="1" applyAlignment="1">
      <alignment horizontal="center" vertical="center" wrapText="1"/>
    </xf>
    <xf numFmtId="3" fontId="27" fillId="34" borderId="11" xfId="59" applyNumberFormat="1" applyFont="1" applyFill="1" applyBorder="1" applyAlignment="1" applyProtection="1">
      <alignment horizontal="right" vertical="center"/>
      <protection locked="0"/>
    </xf>
    <xf numFmtId="3" fontId="27" fillId="35" borderId="11" xfId="59" applyNumberFormat="1" applyFont="1" applyFill="1" applyBorder="1" applyAlignment="1" applyProtection="1">
      <alignment horizontal="right" vertical="center"/>
      <protection locked="0"/>
    </xf>
    <xf numFmtId="3" fontId="27" fillId="36" borderId="11" xfId="59" applyNumberFormat="1" applyFont="1" applyFill="1" applyBorder="1" applyAlignment="1" applyProtection="1">
      <alignment horizontal="right" vertical="center"/>
      <protection locked="0"/>
    </xf>
    <xf numFmtId="0" fontId="40" fillId="0" borderId="11" xfId="59" applyFont="1" applyFill="1" applyBorder="1" applyAlignment="1">
      <alignment horizontal="center" vertical="center" wrapText="1"/>
      <protection/>
    </xf>
    <xf numFmtId="0" fontId="45" fillId="0" borderId="11" xfId="59" applyFont="1" applyFill="1" applyBorder="1" applyAlignment="1">
      <alignment horizontal="right" vertical="center"/>
      <protection/>
    </xf>
    <xf numFmtId="0" fontId="54" fillId="0" borderId="0" xfId="59" applyFont="1" applyFill="1" applyAlignment="1">
      <alignment horizontal="left" vertical="top"/>
      <protection/>
    </xf>
    <xf numFmtId="0" fontId="32" fillId="0" borderId="0" xfId="59" applyFont="1" applyFill="1" applyProtection="1">
      <alignment/>
      <protection/>
    </xf>
    <xf numFmtId="0" fontId="56" fillId="0" borderId="0" xfId="59" applyFont="1" applyFill="1" applyAlignment="1" applyProtection="1">
      <alignment vertical="top"/>
      <protection/>
    </xf>
    <xf numFmtId="0" fontId="38" fillId="0" borderId="0" xfId="59" applyFont="1" applyFill="1" applyProtection="1">
      <alignment/>
      <protection/>
    </xf>
    <xf numFmtId="0" fontId="55" fillId="0" borderId="0" xfId="59" applyFont="1" applyFill="1" applyBorder="1" applyAlignment="1">
      <alignment vertical="center"/>
      <protection/>
    </xf>
    <xf numFmtId="0" fontId="55" fillId="0" borderId="0" xfId="59" applyFont="1" applyFill="1" applyBorder="1" applyAlignment="1">
      <alignment vertical="center"/>
      <protection/>
    </xf>
    <xf numFmtId="0" fontId="55" fillId="0" borderId="0" xfId="59" applyFont="1" applyFill="1" applyAlignment="1">
      <alignment vertical="center"/>
      <protection/>
    </xf>
    <xf numFmtId="0" fontId="36" fillId="0" borderId="0" xfId="34" applyFont="1" applyFill="1">
      <alignment/>
      <protection/>
    </xf>
    <xf numFmtId="0" fontId="38" fillId="0" borderId="0" xfId="34" applyFont="1" applyFill="1">
      <alignment/>
      <protection/>
    </xf>
    <xf numFmtId="0" fontId="42" fillId="0" borderId="0" xfId="34" applyFont="1" applyFill="1">
      <alignment/>
      <protection/>
    </xf>
    <xf numFmtId="0" fontId="38" fillId="0" borderId="0" xfId="34" applyFont="1" applyFill="1" applyBorder="1">
      <alignment/>
      <protection/>
    </xf>
    <xf numFmtId="0" fontId="42" fillId="0" borderId="0" xfId="34" applyFont="1" applyFill="1" applyBorder="1">
      <alignment/>
      <protection/>
    </xf>
    <xf numFmtId="0" fontId="37" fillId="0" borderId="0" xfId="0" applyFont="1" applyFill="1" applyBorder="1" applyAlignment="1" applyProtection="1">
      <alignment vertical="center" wrapText="1"/>
      <protection locked="0"/>
    </xf>
    <xf numFmtId="0" fontId="36" fillId="0" borderId="0" xfId="34" applyFont="1" applyFill="1" applyBorder="1">
      <alignment/>
      <protection/>
    </xf>
    <xf numFmtId="0" fontId="35" fillId="0" borderId="11" xfId="34" applyFont="1" applyFill="1" applyBorder="1" applyAlignment="1">
      <alignment wrapText="1"/>
      <protection/>
    </xf>
    <xf numFmtId="0" fontId="35" fillId="0" borderId="11" xfId="34" applyFont="1" applyFill="1" applyBorder="1" applyAlignment="1">
      <alignment horizontal="left" wrapText="1"/>
      <protection/>
    </xf>
    <xf numFmtId="0" fontId="35" fillId="0" borderId="11" xfId="34" applyFont="1" applyFill="1" applyBorder="1" applyAlignment="1">
      <alignment horizontal="left" vertical="center" wrapText="1"/>
      <protection/>
    </xf>
    <xf numFmtId="0" fontId="35" fillId="0" borderId="11" xfId="34" applyFont="1" applyFill="1" applyBorder="1" applyAlignment="1">
      <alignment horizontal="left" vertical="center" wrapText="1"/>
      <protection/>
    </xf>
    <xf numFmtId="0" fontId="35" fillId="0" borderId="11" xfId="34" applyFont="1" applyFill="1" applyBorder="1" applyAlignment="1">
      <alignment vertical="center" wrapText="1"/>
      <protection/>
    </xf>
    <xf numFmtId="0" fontId="4" fillId="38" borderId="30" xfId="55" applyNumberFormat="1" applyFont="1" applyFill="1" applyBorder="1" applyAlignment="1">
      <alignment horizontal="center" vertical="center"/>
      <protection/>
    </xf>
    <xf numFmtId="0" fontId="4" fillId="38" borderId="30" xfId="55" applyNumberFormat="1" applyFont="1" applyFill="1" applyBorder="1" applyAlignment="1">
      <alignment horizontal="center" vertical="center" wrapText="1"/>
      <protection/>
    </xf>
    <xf numFmtId="0" fontId="4" fillId="38" borderId="11" xfId="0" applyFont="1" applyFill="1" applyBorder="1" applyAlignment="1" applyProtection="1">
      <alignment horizontal="center" vertical="center" wrapText="1"/>
      <protection/>
    </xf>
    <xf numFmtId="0" fontId="14" fillId="38" borderId="31" xfId="0" applyFont="1" applyFill="1" applyBorder="1" applyAlignment="1">
      <alignment/>
    </xf>
    <xf numFmtId="0" fontId="14" fillId="38" borderId="32" xfId="0" applyFont="1" applyFill="1" applyBorder="1" applyAlignment="1">
      <alignment horizontal="center"/>
    </xf>
    <xf numFmtId="0" fontId="14" fillId="38" borderId="11" xfId="0" applyFont="1" applyFill="1" applyBorder="1" applyAlignment="1">
      <alignment horizontal="left"/>
    </xf>
    <xf numFmtId="0" fontId="30" fillId="0" borderId="12" xfId="0" applyFont="1" applyFill="1" applyBorder="1" applyAlignment="1" applyProtection="1">
      <alignment horizontal="right" wrapText="1"/>
      <protection/>
    </xf>
    <xf numFmtId="0" fontId="30" fillId="34" borderId="12" xfId="0" applyFont="1" applyFill="1" applyBorder="1" applyAlignment="1" applyProtection="1">
      <alignment horizontal="center" wrapText="1"/>
      <protection locked="0"/>
    </xf>
    <xf numFmtId="0" fontId="30" fillId="0" borderId="12" xfId="0" applyFont="1" applyFill="1" applyBorder="1" applyAlignment="1" applyProtection="1">
      <alignment horizontal="center" wrapText="1"/>
      <protection/>
    </xf>
    <xf numFmtId="0" fontId="30" fillId="0" borderId="12" xfId="0" applyFont="1" applyFill="1" applyBorder="1" applyAlignment="1" applyProtection="1">
      <alignment wrapText="1"/>
      <protection/>
    </xf>
    <xf numFmtId="0" fontId="39" fillId="0" borderId="33" xfId="0" applyFont="1" applyFill="1" applyBorder="1" applyAlignment="1" applyProtection="1">
      <alignment/>
      <protection/>
    </xf>
    <xf numFmtId="0" fontId="39" fillId="0" borderId="34" xfId="0" applyFont="1" applyFill="1" applyBorder="1" applyAlignment="1" applyProtection="1">
      <alignment/>
      <protection/>
    </xf>
    <xf numFmtId="0" fontId="39" fillId="0" borderId="0" xfId="0" applyFont="1" applyFill="1" applyAlignment="1" applyProtection="1">
      <alignment/>
      <protection/>
    </xf>
    <xf numFmtId="0" fontId="40" fillId="0" borderId="33" xfId="0" applyFont="1" applyFill="1" applyBorder="1" applyAlignment="1" applyProtection="1">
      <alignment horizontal="center" vertical="center"/>
      <protection/>
    </xf>
    <xf numFmtId="0" fontId="40" fillId="0" borderId="34" xfId="0" applyFont="1" applyFill="1" applyBorder="1" applyAlignment="1" applyProtection="1">
      <alignment horizontal="center" vertical="center"/>
      <protection/>
    </xf>
    <xf numFmtId="0" fontId="40" fillId="0" borderId="34" xfId="0" applyFont="1" applyFill="1" applyBorder="1" applyAlignment="1" applyProtection="1">
      <alignment horizontal="left"/>
      <protection/>
    </xf>
    <xf numFmtId="0" fontId="40" fillId="0" borderId="35" xfId="0" applyFont="1" applyFill="1" applyBorder="1" applyAlignment="1" applyProtection="1">
      <alignment horizontal="left"/>
      <protection/>
    </xf>
    <xf numFmtId="0" fontId="3" fillId="0" borderId="24" xfId="55" applyNumberFormat="1" applyFont="1" applyBorder="1" applyAlignment="1">
      <alignment horizontal="left" vertical="center" wrapText="1"/>
      <protection/>
    </xf>
    <xf numFmtId="0" fontId="3" fillId="0" borderId="0" xfId="0" applyFont="1" applyAlignment="1">
      <alignment horizontal="left" vertical="center" wrapText="1"/>
    </xf>
    <xf numFmtId="0" fontId="3" fillId="33" borderId="11" xfId="0" applyFont="1" applyFill="1" applyBorder="1" applyAlignment="1" applyProtection="1">
      <alignment horizontal="center" vertical="center" wrapText="1"/>
      <protection locked="0"/>
    </xf>
    <xf numFmtId="0" fontId="21" fillId="0" borderId="24" xfId="58" applyNumberFormat="1" applyFont="1" applyBorder="1">
      <alignment/>
      <protection/>
    </xf>
    <xf numFmtId="1" fontId="28" fillId="0" borderId="24" xfId="58" applyNumberFormat="1" applyFont="1" applyBorder="1" applyAlignment="1">
      <alignment horizontal="center"/>
      <protection/>
    </xf>
    <xf numFmtId="0" fontId="3" fillId="0" borderId="24" xfId="58" applyNumberFormat="1" applyFont="1" applyBorder="1" applyAlignment="1">
      <alignment horizontal="left" vertical="center" wrapText="1"/>
      <protection/>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4" fillId="38" borderId="30" xfId="58" applyNumberFormat="1" applyFont="1" applyFill="1" applyBorder="1" applyAlignment="1">
      <alignment horizontal="center" vertical="center"/>
      <protection/>
    </xf>
    <xf numFmtId="0" fontId="4" fillId="38" borderId="30" xfId="58" applyNumberFormat="1" applyFont="1" applyFill="1" applyBorder="1" applyAlignment="1">
      <alignment horizontal="center" vertical="center" wrapText="1"/>
      <protection/>
    </xf>
    <xf numFmtId="0" fontId="29" fillId="0" borderId="0" xfId="55" applyNumberFormat="1" applyFont="1" applyBorder="1">
      <alignment/>
      <protection/>
    </xf>
    <xf numFmtId="1" fontId="28" fillId="0" borderId="0" xfId="55" applyNumberFormat="1" applyFont="1" applyBorder="1" applyAlignment="1">
      <alignment horizontal="center"/>
      <protection/>
    </xf>
    <xf numFmtId="0" fontId="3" fillId="0" borderId="0" xfId="55" applyNumberFormat="1" applyFont="1" applyBorder="1" applyAlignment="1">
      <alignment horizontal="left" vertical="center" wrapTex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16" fillId="0" borderId="33" xfId="0" applyFont="1" applyFill="1" applyBorder="1" applyAlignment="1" applyProtection="1">
      <alignment horizontal="center" wrapText="1"/>
      <protection/>
    </xf>
    <xf numFmtId="0" fontId="16" fillId="0" borderId="34" xfId="0" applyFont="1" applyFill="1" applyBorder="1" applyAlignment="1" applyProtection="1">
      <alignment horizontal="center" wrapText="1"/>
      <protection/>
    </xf>
    <xf numFmtId="0" fontId="16" fillId="0" borderId="35" xfId="0" applyFont="1" applyFill="1" applyBorder="1" applyAlignment="1" applyProtection="1">
      <alignment horizontal="center" wrapText="1"/>
      <protection/>
    </xf>
    <xf numFmtId="0" fontId="4" fillId="0" borderId="41" xfId="59" applyFont="1" applyFill="1" applyBorder="1" applyAlignment="1" applyProtection="1">
      <alignment horizontal="center" vertical="center" wrapText="1"/>
      <protection/>
    </xf>
    <xf numFmtId="0" fontId="4" fillId="0" borderId="36" xfId="59" applyFont="1" applyFill="1" applyBorder="1" applyAlignment="1" applyProtection="1">
      <alignment horizontal="center" vertical="center" wrapText="1"/>
      <protection/>
    </xf>
    <xf numFmtId="0" fontId="4" fillId="0" borderId="37" xfId="59" applyFont="1" applyFill="1" applyBorder="1" applyAlignment="1" applyProtection="1">
      <alignment horizontal="center" vertical="center" wrapText="1"/>
      <protection/>
    </xf>
    <xf numFmtId="0" fontId="4" fillId="0" borderId="15" xfId="59" applyFont="1" applyFill="1" applyBorder="1" applyAlignment="1" applyProtection="1">
      <alignment horizontal="center" vertical="center" wrapText="1"/>
      <protection/>
    </xf>
    <xf numFmtId="0" fontId="4" fillId="0" borderId="0" xfId="59" applyFont="1" applyFill="1" applyBorder="1" applyAlignment="1" applyProtection="1">
      <alignment horizontal="center" vertical="center" wrapText="1"/>
      <protection/>
    </xf>
    <xf numFmtId="0" fontId="4" fillId="0" borderId="38" xfId="59"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protection/>
    </xf>
    <xf numFmtId="0" fontId="2" fillId="0" borderId="41"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1" fillId="0" borderId="15" xfId="0" applyFont="1" applyBorder="1" applyAlignment="1" applyProtection="1">
      <alignment horizontal="center"/>
      <protection/>
    </xf>
    <xf numFmtId="0" fontId="21" fillId="0" borderId="0" xfId="0" applyFont="1" applyAlignment="1" applyProtection="1">
      <alignment horizontal="center"/>
      <protection/>
    </xf>
    <xf numFmtId="0" fontId="4" fillId="0" borderId="33" xfId="0" applyFont="1" applyFill="1" applyBorder="1" applyAlignment="1" applyProtection="1">
      <alignment horizontal="center" wrapText="1"/>
      <protection/>
    </xf>
    <xf numFmtId="0" fontId="4" fillId="0" borderId="34" xfId="0" applyFont="1" applyFill="1" applyBorder="1" applyAlignment="1" applyProtection="1">
      <alignment horizontal="center" wrapText="1"/>
      <protection/>
    </xf>
    <xf numFmtId="0" fontId="4" fillId="0" borderId="35" xfId="0" applyFont="1" applyFill="1" applyBorder="1" applyAlignment="1" applyProtection="1">
      <alignment horizontal="center" wrapText="1"/>
      <protection/>
    </xf>
    <xf numFmtId="0" fontId="14" fillId="0" borderId="33" xfId="0" applyFont="1" applyFill="1" applyBorder="1" applyAlignment="1" applyProtection="1">
      <alignment horizontal="center"/>
      <protection/>
    </xf>
    <xf numFmtId="0" fontId="14" fillId="0" borderId="34" xfId="0" applyFont="1" applyFill="1" applyBorder="1" applyAlignment="1" applyProtection="1">
      <alignment horizontal="center"/>
      <protection/>
    </xf>
    <xf numFmtId="0" fontId="14" fillId="0" borderId="35" xfId="0" applyFont="1" applyFill="1" applyBorder="1" applyAlignment="1" applyProtection="1">
      <alignment horizontal="center"/>
      <protection/>
    </xf>
    <xf numFmtId="0" fontId="57" fillId="0" borderId="0" xfId="0" applyFont="1" applyFill="1" applyAlignment="1" applyProtection="1">
      <alignment horizontal="center"/>
      <protection/>
    </xf>
    <xf numFmtId="0" fontId="40" fillId="0" borderId="34" xfId="0" applyFont="1" applyFill="1" applyBorder="1" applyAlignment="1" applyProtection="1">
      <alignment horizontal="center"/>
      <protection/>
    </xf>
    <xf numFmtId="0" fontId="40" fillId="0" borderId="35" xfId="0" applyFont="1" applyFill="1" applyBorder="1" applyAlignment="1" applyProtection="1">
      <alignment horizontal="center"/>
      <protection/>
    </xf>
    <xf numFmtId="0" fontId="40" fillId="0" borderId="33" xfId="0" applyFont="1" applyFill="1" applyBorder="1" applyAlignment="1" applyProtection="1">
      <alignment horizontal="center" vertical="center" wrapText="1"/>
      <protection/>
    </xf>
    <xf numFmtId="0" fontId="40" fillId="0" borderId="34" xfId="0" applyFont="1" applyFill="1" applyBorder="1" applyAlignment="1" applyProtection="1">
      <alignment horizontal="center" vertical="center"/>
      <protection/>
    </xf>
    <xf numFmtId="0" fontId="40" fillId="0" borderId="3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40" fillId="0" borderId="33" xfId="0" applyFont="1" applyFill="1" applyBorder="1" applyAlignment="1" applyProtection="1">
      <alignment horizontal="center" vertical="center"/>
      <protection/>
    </xf>
    <xf numFmtId="0" fontId="39" fillId="0" borderId="34" xfId="0" applyFont="1" applyFill="1" applyBorder="1" applyAlignment="1" applyProtection="1">
      <alignment horizontal="center" vertical="center"/>
      <protection/>
    </xf>
    <xf numFmtId="0" fontId="39" fillId="0" borderId="35" xfId="0" applyFont="1" applyFill="1" applyBorder="1" applyAlignment="1" applyProtection="1">
      <alignment horizontal="center" vertical="center"/>
      <protection/>
    </xf>
    <xf numFmtId="0" fontId="39" fillId="0" borderId="40" xfId="0" applyFont="1" applyFill="1" applyBorder="1" applyAlignment="1" applyProtection="1">
      <alignment horizontal="center"/>
      <protection/>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9" fillId="0" borderId="33" xfId="0" applyFont="1" applyFill="1" applyBorder="1" applyAlignment="1" applyProtection="1">
      <alignment horizontal="center"/>
      <protection/>
    </xf>
    <xf numFmtId="0" fontId="39" fillId="0" borderId="34" xfId="0" applyFont="1" applyFill="1" applyBorder="1" applyAlignment="1" applyProtection="1">
      <alignment horizontal="center"/>
      <protection/>
    </xf>
    <xf numFmtId="0" fontId="39" fillId="0" borderId="35" xfId="0" applyFont="1" applyFill="1" applyBorder="1" applyAlignment="1" applyProtection="1">
      <alignment horizontal="center"/>
      <protection/>
    </xf>
    <xf numFmtId="0" fontId="58" fillId="0" borderId="33" xfId="0" applyFont="1" applyFill="1" applyBorder="1" applyAlignment="1" applyProtection="1">
      <alignment horizontal="center" vertical="top"/>
      <protection/>
    </xf>
    <xf numFmtId="0" fontId="58" fillId="0" borderId="34" xfId="0" applyFont="1" applyFill="1" applyBorder="1" applyAlignment="1" applyProtection="1">
      <alignment horizontal="center" vertical="top"/>
      <protection/>
    </xf>
    <xf numFmtId="0" fontId="58" fillId="0" borderId="35" xfId="0" applyFont="1" applyFill="1" applyBorder="1" applyAlignment="1" applyProtection="1">
      <alignment horizontal="center" vertical="top"/>
      <protection/>
    </xf>
    <xf numFmtId="0" fontId="30" fillId="34" borderId="33" xfId="0" applyFont="1" applyFill="1" applyBorder="1" applyAlignment="1" applyProtection="1">
      <alignment horizontal="center" vertical="center" wrapText="1"/>
      <protection locked="0"/>
    </xf>
    <xf numFmtId="0" fontId="30" fillId="34" borderId="34" xfId="0" applyFont="1" applyFill="1" applyBorder="1" applyAlignment="1" applyProtection="1">
      <alignment horizontal="center" vertical="center" wrapText="1"/>
      <protection locked="0"/>
    </xf>
    <xf numFmtId="0" fontId="30" fillId="34" borderId="35" xfId="0" applyFont="1" applyFill="1" applyBorder="1" applyAlignment="1" applyProtection="1">
      <alignment horizontal="center" vertical="center" wrapText="1"/>
      <protection locked="0"/>
    </xf>
    <xf numFmtId="0" fontId="32" fillId="0" borderId="34"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top" wrapText="1"/>
      <protection/>
    </xf>
    <xf numFmtId="0" fontId="41" fillId="0" borderId="18" xfId="59" applyFont="1" applyFill="1" applyBorder="1" applyAlignment="1" applyProtection="1">
      <alignment horizontal="center"/>
      <protection/>
    </xf>
    <xf numFmtId="0" fontId="41" fillId="0" borderId="19" xfId="59" applyFont="1" applyFill="1" applyBorder="1" applyAlignment="1" applyProtection="1">
      <alignment horizontal="center"/>
      <protection/>
    </xf>
    <xf numFmtId="0" fontId="41" fillId="0" borderId="20" xfId="59" applyFont="1" applyFill="1" applyBorder="1" applyAlignment="1" applyProtection="1">
      <alignment horizontal="center"/>
      <protection/>
    </xf>
    <xf numFmtId="0" fontId="50" fillId="0" borderId="18" xfId="59" applyFont="1" applyFill="1" applyBorder="1" applyAlignment="1" applyProtection="1">
      <alignment horizontal="center" vertical="top" wrapText="1"/>
      <protection/>
    </xf>
    <xf numFmtId="0" fontId="50" fillId="0" borderId="19" xfId="59" applyFont="1" applyFill="1" applyBorder="1" applyAlignment="1" applyProtection="1">
      <alignment horizontal="center" vertical="top" wrapText="1"/>
      <protection/>
    </xf>
    <xf numFmtId="0" fontId="50" fillId="0" borderId="20" xfId="59" applyFont="1" applyFill="1" applyBorder="1" applyAlignment="1" applyProtection="1">
      <alignment horizontal="center" vertical="top" wrapText="1"/>
      <protection/>
    </xf>
    <xf numFmtId="0" fontId="41" fillId="0" borderId="11" xfId="59" applyFont="1" applyFill="1" applyBorder="1" applyAlignment="1" applyProtection="1">
      <alignment horizontal="center" vertical="center" wrapText="1"/>
      <protection/>
    </xf>
    <xf numFmtId="0" fontId="41" fillId="0" borderId="18" xfId="59" applyFont="1" applyFill="1" applyBorder="1" applyAlignment="1" applyProtection="1">
      <alignment horizontal="center" vertical="center" wrapText="1"/>
      <protection/>
    </xf>
    <xf numFmtId="0" fontId="41" fillId="0" borderId="19" xfId="59" applyFont="1" applyFill="1" applyBorder="1" applyAlignment="1" applyProtection="1">
      <alignment horizontal="center" vertical="center" wrapText="1"/>
      <protection/>
    </xf>
    <xf numFmtId="0" fontId="41" fillId="0" borderId="20" xfId="59" applyFont="1" applyFill="1" applyBorder="1" applyAlignment="1" applyProtection="1">
      <alignment horizontal="center" vertical="center" wrapText="1"/>
      <protection/>
    </xf>
    <xf numFmtId="0" fontId="31" fillId="0" borderId="21" xfId="59" applyFont="1" applyFill="1" applyBorder="1" applyAlignment="1" applyProtection="1">
      <alignment horizontal="center" vertical="center" wrapText="1"/>
      <protection/>
    </xf>
    <xf numFmtId="0" fontId="31" fillId="0" borderId="42" xfId="59" applyFont="1" applyFill="1" applyBorder="1" applyAlignment="1" applyProtection="1">
      <alignment horizontal="center" vertical="center" wrapText="1"/>
      <protection/>
    </xf>
    <xf numFmtId="0" fontId="31" fillId="0" borderId="22" xfId="59" applyFont="1" applyFill="1" applyBorder="1" applyAlignment="1" applyProtection="1">
      <alignment horizontal="center" vertical="center" wrapText="1"/>
      <protection/>
    </xf>
    <xf numFmtId="0" fontId="34" fillId="0" borderId="18" xfId="59" applyFont="1" applyFill="1" applyBorder="1" applyAlignment="1" quotePrefix="1">
      <alignment horizontal="left" wrapText="1"/>
      <protection/>
    </xf>
    <xf numFmtId="0" fontId="34" fillId="0" borderId="19" xfId="59" applyFont="1" applyFill="1" applyBorder="1" applyAlignment="1">
      <alignment horizontal="left" wrapText="1"/>
      <protection/>
    </xf>
    <xf numFmtId="0" fontId="34" fillId="0" borderId="20" xfId="59" applyFont="1" applyFill="1" applyBorder="1" applyAlignment="1">
      <alignment horizontal="left" wrapText="1"/>
      <protection/>
    </xf>
    <xf numFmtId="0" fontId="52" fillId="0" borderId="0" xfId="59" applyFont="1" applyFill="1" applyAlignment="1">
      <alignment horizontal="left" vertical="top" wrapText="1"/>
      <protection/>
    </xf>
    <xf numFmtId="0" fontId="51" fillId="33" borderId="10" xfId="59" applyFont="1" applyFill="1" applyBorder="1" applyAlignment="1" applyProtection="1">
      <alignment horizontal="left" wrapText="1"/>
      <protection/>
    </xf>
    <xf numFmtId="49" fontId="31" fillId="0" borderId="11" xfId="59" applyNumberFormat="1" applyFont="1" applyFill="1" applyBorder="1" applyAlignment="1" applyProtection="1">
      <alignment horizontal="center" vertical="center" wrapText="1"/>
      <protection/>
    </xf>
    <xf numFmtId="0" fontId="47" fillId="0" borderId="11" xfId="59" applyFont="1" applyFill="1" applyBorder="1" applyAlignment="1" applyProtection="1">
      <alignment horizontal="center" vertical="center" wrapText="1"/>
      <protection/>
    </xf>
    <xf numFmtId="0" fontId="50" fillId="0" borderId="11" xfId="59" applyFont="1" applyFill="1" applyBorder="1" applyAlignment="1" applyProtection="1">
      <alignment horizontal="center" vertical="center" wrapText="1"/>
      <protection/>
    </xf>
    <xf numFmtId="0" fontId="37" fillId="0" borderId="11" xfId="59" applyFont="1" applyFill="1" applyBorder="1" applyAlignment="1" applyProtection="1">
      <alignment horizontal="center" vertical="center" wrapText="1"/>
      <protection/>
    </xf>
    <xf numFmtId="49" fontId="41" fillId="0" borderId="11" xfId="59" applyNumberFormat="1" applyFont="1" applyFill="1" applyBorder="1" applyAlignment="1" applyProtection="1">
      <alignment horizontal="left" vertical="center" wrapText="1"/>
      <protection/>
    </xf>
    <xf numFmtId="49" fontId="41" fillId="0" borderId="18" xfId="59" applyNumberFormat="1" applyFont="1" applyFill="1" applyBorder="1" applyAlignment="1" applyProtection="1">
      <alignment horizontal="left" vertical="center" wrapText="1"/>
      <protection/>
    </xf>
    <xf numFmtId="49" fontId="41" fillId="0" borderId="19" xfId="59" applyNumberFormat="1" applyFont="1" applyFill="1" applyBorder="1" applyAlignment="1" applyProtection="1">
      <alignment horizontal="left" vertical="center" wrapText="1"/>
      <protection/>
    </xf>
    <xf numFmtId="49" fontId="41" fillId="0" borderId="20" xfId="59" applyNumberFormat="1" applyFont="1" applyFill="1" applyBorder="1" applyAlignment="1" applyProtection="1">
      <alignment horizontal="left" vertical="center" wrapText="1"/>
      <protection/>
    </xf>
    <xf numFmtId="0" fontId="37" fillId="0" borderId="11" xfId="59" applyFont="1" applyFill="1" applyBorder="1" applyAlignment="1" applyProtection="1">
      <alignment horizontal="center" vertical="top" wrapText="1"/>
      <protection/>
    </xf>
    <xf numFmtId="0" fontId="43" fillId="0" borderId="21" xfId="59" applyFont="1" applyFill="1" applyBorder="1" applyAlignment="1" applyProtection="1">
      <alignment horizontal="center" vertical="center" wrapText="1"/>
      <protection/>
    </xf>
    <xf numFmtId="0" fontId="43" fillId="0" borderId="22" xfId="59" applyFont="1" applyFill="1" applyBorder="1" applyAlignment="1" applyProtection="1">
      <alignment horizontal="center" vertical="center" wrapText="1"/>
      <protection/>
    </xf>
    <xf numFmtId="0" fontId="56" fillId="0" borderId="0" xfId="59" applyFont="1" applyFill="1" applyBorder="1" applyAlignment="1" applyProtection="1">
      <alignment horizontal="left" wrapText="1"/>
      <protection/>
    </xf>
    <xf numFmtId="49" fontId="41" fillId="0" borderId="11" xfId="59" applyNumberFormat="1" applyFont="1" applyFill="1" applyBorder="1" applyAlignment="1" applyProtection="1">
      <alignment horizontal="center" vertical="center" textRotation="90" wrapText="1"/>
      <protection/>
    </xf>
    <xf numFmtId="0" fontId="41" fillId="0" borderId="21" xfId="59" applyFont="1" applyFill="1" applyBorder="1" applyAlignment="1" applyProtection="1">
      <alignment horizontal="center" vertical="center" wrapText="1"/>
      <protection/>
    </xf>
    <xf numFmtId="0" fontId="41" fillId="0" borderId="42" xfId="59" applyFont="1" applyFill="1" applyBorder="1" applyAlignment="1" applyProtection="1">
      <alignment horizontal="center" vertical="center" wrapText="1"/>
      <protection/>
    </xf>
    <xf numFmtId="0" fontId="41" fillId="0" borderId="22" xfId="59" applyFont="1" applyFill="1" applyBorder="1" applyAlignment="1" applyProtection="1">
      <alignment horizontal="center" vertical="center" wrapText="1"/>
      <protection/>
    </xf>
    <xf numFmtId="0" fontId="41" fillId="0" borderId="11" xfId="59" applyFont="1" applyFill="1" applyBorder="1" applyAlignment="1" applyProtection="1">
      <alignment horizontal="center" vertical="center" textRotation="90" wrapText="1"/>
      <protection/>
    </xf>
    <xf numFmtId="49" fontId="47" fillId="0" borderId="11" xfId="59" applyNumberFormat="1" applyFont="1" applyFill="1" applyBorder="1" applyAlignment="1" applyProtection="1">
      <alignment horizontal="left" vertical="center" wrapText="1"/>
      <protection/>
    </xf>
    <xf numFmtId="0" fontId="56" fillId="0" borderId="0" xfId="59" applyFont="1" applyFill="1" applyAlignment="1" applyProtection="1">
      <alignment horizontal="left" vertical="top"/>
      <protection/>
    </xf>
    <xf numFmtId="0" fontId="31" fillId="0" borderId="11" xfId="59" applyFont="1" applyFill="1" applyBorder="1" applyAlignment="1" applyProtection="1">
      <alignment horizontal="center" vertical="center" wrapText="1"/>
      <protection/>
    </xf>
    <xf numFmtId="49" fontId="41" fillId="0" borderId="21" xfId="59" applyNumberFormat="1" applyFont="1" applyFill="1" applyBorder="1" applyAlignment="1" applyProtection="1">
      <alignment horizontal="left" vertical="center" textRotation="90" wrapText="1"/>
      <protection/>
    </xf>
    <xf numFmtId="0" fontId="41" fillId="0" borderId="42" xfId="33" applyFont="1" applyFill="1" applyBorder="1" applyAlignment="1" applyProtection="1">
      <alignment horizontal="left" textRotation="90"/>
      <protection/>
    </xf>
    <xf numFmtId="0" fontId="41" fillId="0" borderId="22" xfId="33" applyFont="1" applyFill="1" applyBorder="1" applyAlignment="1" applyProtection="1">
      <alignment horizontal="left" textRotation="90"/>
      <protection/>
    </xf>
    <xf numFmtId="49" fontId="30" fillId="0" borderId="21" xfId="59" applyNumberFormat="1" applyFont="1" applyFill="1" applyBorder="1" applyAlignment="1">
      <alignment horizontal="center" vertical="center" textRotation="90" wrapText="1"/>
      <protection/>
    </xf>
    <xf numFmtId="49" fontId="30" fillId="0" borderId="42" xfId="59" applyNumberFormat="1" applyFont="1" applyFill="1" applyBorder="1" applyAlignment="1">
      <alignment horizontal="center" vertical="center" textRotation="90" wrapText="1"/>
      <protection/>
    </xf>
    <xf numFmtId="0" fontId="30" fillId="0" borderId="21" xfId="59" applyNumberFormat="1" applyFont="1" applyFill="1" applyBorder="1" applyAlignment="1">
      <alignment horizontal="center" vertical="center" wrapText="1"/>
      <protection/>
    </xf>
    <xf numFmtId="0" fontId="30" fillId="0" borderId="42" xfId="59" applyNumberFormat="1" applyFont="1" applyFill="1" applyBorder="1" applyAlignment="1">
      <alignment horizontal="center" vertical="center" wrapText="1"/>
      <protection/>
    </xf>
    <xf numFmtId="0" fontId="30" fillId="0" borderId="22" xfId="59" applyNumberFormat="1" applyFont="1" applyFill="1" applyBorder="1" applyAlignment="1">
      <alignment horizontal="center" vertical="center" wrapText="1"/>
      <protection/>
    </xf>
    <xf numFmtId="49" fontId="45" fillId="0" borderId="18" xfId="59" applyNumberFormat="1" applyFont="1" applyFill="1" applyBorder="1" applyAlignment="1">
      <alignment vertical="center" wrapText="1"/>
      <protection/>
    </xf>
    <xf numFmtId="49" fontId="45" fillId="0" borderId="19" xfId="59" applyNumberFormat="1" applyFont="1" applyFill="1" applyBorder="1" applyAlignment="1">
      <alignment vertical="center" wrapText="1"/>
      <protection/>
    </xf>
    <xf numFmtId="49" fontId="45" fillId="0" borderId="20" xfId="59" applyNumberFormat="1" applyFont="1" applyFill="1" applyBorder="1" applyAlignment="1">
      <alignment vertical="center" wrapText="1"/>
      <protection/>
    </xf>
    <xf numFmtId="49" fontId="45" fillId="0" borderId="18" xfId="59" applyNumberFormat="1" applyFont="1" applyFill="1" applyBorder="1" applyAlignment="1">
      <alignment horizontal="left" vertical="center" wrapText="1"/>
      <protection/>
    </xf>
    <xf numFmtId="49" fontId="45" fillId="0" borderId="20" xfId="59" applyNumberFormat="1" applyFont="1" applyFill="1" applyBorder="1" applyAlignment="1">
      <alignment horizontal="left" vertical="center" wrapText="1"/>
      <protection/>
    </xf>
    <xf numFmtId="0" fontId="45" fillId="0" borderId="18" xfId="59" applyFont="1" applyFill="1" applyBorder="1" applyAlignment="1">
      <alignment horizontal="left" vertical="center"/>
      <protection/>
    </xf>
    <xf numFmtId="0" fontId="45" fillId="0" borderId="19" xfId="59" applyFont="1" applyFill="1" applyBorder="1" applyAlignment="1">
      <alignment horizontal="left" vertical="center"/>
      <protection/>
    </xf>
    <xf numFmtId="0" fontId="45" fillId="0" borderId="20" xfId="59" applyFont="1" applyFill="1" applyBorder="1" applyAlignment="1">
      <alignment horizontal="left" vertical="center"/>
      <protection/>
    </xf>
    <xf numFmtId="49" fontId="45" fillId="0" borderId="19" xfId="59" applyNumberFormat="1" applyFont="1" applyFill="1" applyBorder="1" applyAlignment="1">
      <alignment horizontal="left" vertical="center" wrapText="1"/>
      <protection/>
    </xf>
    <xf numFmtId="49" fontId="30" fillId="0" borderId="18" xfId="59" applyNumberFormat="1" applyFont="1" applyFill="1" applyBorder="1" applyAlignment="1">
      <alignment horizontal="center" vertical="center" wrapText="1"/>
      <protection/>
    </xf>
    <xf numFmtId="49" fontId="30" fillId="0" borderId="20" xfId="59" applyNumberFormat="1" applyFont="1" applyFill="1" applyBorder="1" applyAlignment="1">
      <alignment horizontal="center" vertical="center" wrapText="1"/>
      <protection/>
    </xf>
    <xf numFmtId="0" fontId="45" fillId="0" borderId="18" xfId="59" applyFont="1" applyFill="1" applyBorder="1" applyAlignment="1">
      <alignment horizontal="left"/>
      <protection/>
    </xf>
    <xf numFmtId="0" fontId="45" fillId="0" borderId="20" xfId="59" applyFont="1" applyFill="1" applyBorder="1" applyAlignment="1">
      <alignment horizontal="left"/>
      <protection/>
    </xf>
    <xf numFmtId="49" fontId="40" fillId="0" borderId="18" xfId="59" applyNumberFormat="1" applyFont="1" applyFill="1" applyBorder="1" applyAlignment="1">
      <alignment horizontal="center" vertical="center" wrapText="1"/>
      <protection/>
    </xf>
    <xf numFmtId="49" fontId="40" fillId="0" borderId="19" xfId="59" applyNumberFormat="1" applyFont="1" applyFill="1" applyBorder="1" applyAlignment="1">
      <alignment horizontal="center" vertical="center" wrapText="1"/>
      <protection/>
    </xf>
    <xf numFmtId="49" fontId="40" fillId="0" borderId="20" xfId="59" applyNumberFormat="1" applyFont="1" applyFill="1" applyBorder="1" applyAlignment="1">
      <alignment horizontal="center" vertical="center" wrapText="1"/>
      <protection/>
    </xf>
    <xf numFmtId="49" fontId="45" fillId="0" borderId="11" xfId="59" applyNumberFormat="1" applyFont="1" applyFill="1" applyBorder="1" applyAlignment="1">
      <alignment horizontal="center" vertical="center" wrapText="1"/>
      <protection/>
    </xf>
    <xf numFmtId="0" fontId="30" fillId="0" borderId="21" xfId="59" applyFont="1" applyFill="1" applyBorder="1" applyAlignment="1">
      <alignment horizontal="center" vertical="center" wrapText="1"/>
      <protection/>
    </xf>
    <xf numFmtId="0" fontId="30" fillId="0" borderId="22" xfId="59" applyFont="1" applyFill="1" applyBorder="1" applyAlignment="1">
      <alignment horizontal="center" vertical="center" wrapText="1"/>
      <protection/>
    </xf>
    <xf numFmtId="0" fontId="30" fillId="0" borderId="18" xfId="59" applyFont="1" applyFill="1" applyBorder="1" applyAlignment="1" quotePrefix="1">
      <alignment horizontal="left" wrapText="1"/>
      <protection/>
    </xf>
    <xf numFmtId="0" fontId="30" fillId="0" borderId="19" xfId="59" applyFont="1" applyFill="1" applyBorder="1" applyAlignment="1">
      <alignment horizontal="left" wrapText="1"/>
      <protection/>
    </xf>
    <xf numFmtId="0" fontId="30" fillId="0" borderId="20" xfId="59" applyFont="1" applyFill="1" applyBorder="1" applyAlignment="1">
      <alignment horizontal="left" wrapText="1"/>
      <protection/>
    </xf>
    <xf numFmtId="0" fontId="40" fillId="0" borderId="18" xfId="59" applyFont="1" applyFill="1" applyBorder="1" applyAlignment="1">
      <alignment horizontal="center" vertical="center"/>
      <protection/>
    </xf>
    <xf numFmtId="0" fontId="40" fillId="0" borderId="20" xfId="59" applyFont="1" applyFill="1" applyBorder="1" applyAlignment="1">
      <alignment horizontal="center" vertical="center"/>
      <protection/>
    </xf>
    <xf numFmtId="1" fontId="30" fillId="0" borderId="21" xfId="59" applyNumberFormat="1" applyFont="1" applyFill="1" applyBorder="1" applyAlignment="1" applyProtection="1">
      <alignment horizontal="center" vertical="center" textRotation="90"/>
      <protection locked="0"/>
    </xf>
    <xf numFmtId="1" fontId="30" fillId="0" borderId="42" xfId="59" applyNumberFormat="1" applyFont="1" applyFill="1" applyBorder="1" applyAlignment="1" applyProtection="1">
      <alignment horizontal="center" vertical="center" textRotation="90"/>
      <protection locked="0"/>
    </xf>
    <xf numFmtId="0" fontId="45" fillId="0" borderId="0" xfId="59" applyFont="1" applyFill="1" applyAlignment="1">
      <alignment horizontal="left"/>
      <protection/>
    </xf>
    <xf numFmtId="0" fontId="45" fillId="0" borderId="43" xfId="59" applyFont="1" applyFill="1" applyBorder="1" applyAlignment="1">
      <alignment horizontal="left"/>
      <protection/>
    </xf>
    <xf numFmtId="0" fontId="31" fillId="0" borderId="0" xfId="59" applyFont="1" applyFill="1" applyBorder="1">
      <alignment/>
      <protection/>
    </xf>
    <xf numFmtId="0" fontId="30" fillId="0" borderId="42" xfId="59" applyFont="1" applyFill="1" applyBorder="1" applyAlignment="1">
      <alignment horizontal="center" vertical="center" wrapText="1"/>
      <protection/>
    </xf>
    <xf numFmtId="0" fontId="30" fillId="0" borderId="21" xfId="59" applyFont="1" applyFill="1" applyBorder="1" applyAlignment="1">
      <alignment horizontal="center" vertical="center" textRotation="90" wrapText="1"/>
      <protection/>
    </xf>
    <xf numFmtId="0" fontId="30" fillId="0" borderId="42" xfId="59" applyFont="1" applyFill="1" applyBorder="1" applyAlignment="1">
      <alignment horizontal="center" vertical="center" textRotation="90" wrapText="1"/>
      <protection/>
    </xf>
    <xf numFmtId="0" fontId="32" fillId="33" borderId="10" xfId="59" applyFont="1" applyFill="1" applyBorder="1" applyAlignment="1">
      <alignment horizontal="left" wrapText="1"/>
      <protection/>
    </xf>
    <xf numFmtId="0" fontId="32" fillId="33" borderId="10" xfId="59" applyFont="1" applyFill="1" applyBorder="1" applyAlignment="1">
      <alignment horizontal="left" wrapText="1"/>
      <protection/>
    </xf>
    <xf numFmtId="0" fontId="37" fillId="0" borderId="0" xfId="59" applyFont="1" applyFill="1" applyBorder="1" applyAlignment="1">
      <alignment wrapText="1"/>
      <protection/>
    </xf>
    <xf numFmtId="0" fontId="37" fillId="0" borderId="10" xfId="59" applyFont="1" applyFill="1" applyBorder="1" applyAlignment="1">
      <alignment wrapText="1"/>
      <protection/>
    </xf>
    <xf numFmtId="0" fontId="45" fillId="0" borderId="18" xfId="59" applyFont="1" applyFill="1" applyBorder="1" applyAlignment="1">
      <alignment horizontal="left" vertical="center" wrapText="1"/>
      <protection/>
    </xf>
    <xf numFmtId="0" fontId="45" fillId="0" borderId="19" xfId="59" applyFont="1" applyFill="1" applyBorder="1" applyAlignment="1">
      <alignment horizontal="left" vertical="center" wrapText="1"/>
      <protection/>
    </xf>
    <xf numFmtId="0" fontId="45" fillId="0" borderId="20" xfId="59" applyFont="1" applyFill="1" applyBorder="1" applyAlignment="1">
      <alignment horizontal="left" vertical="center" wrapText="1"/>
      <protection/>
    </xf>
    <xf numFmtId="49" fontId="45" fillId="0" borderId="44" xfId="59" applyNumberFormat="1" applyFont="1" applyFill="1" applyBorder="1" applyAlignment="1">
      <alignment vertical="center" wrapText="1"/>
      <protection/>
    </xf>
    <xf numFmtId="49" fontId="45" fillId="0" borderId="45" xfId="59" applyNumberFormat="1" applyFont="1" applyFill="1" applyBorder="1" applyAlignment="1">
      <alignment vertical="center" wrapText="1"/>
      <protection/>
    </xf>
    <xf numFmtId="0" fontId="45" fillId="0" borderId="18" xfId="59" applyFont="1" applyFill="1" applyBorder="1" applyAlignment="1">
      <alignment horizontal="left" wrapText="1"/>
      <protection/>
    </xf>
    <xf numFmtId="0" fontId="45" fillId="0" borderId="19" xfId="59" applyFont="1" applyFill="1" applyBorder="1" applyAlignment="1">
      <alignment horizontal="left" wrapText="1"/>
      <protection/>
    </xf>
    <xf numFmtId="0" fontId="45" fillId="0" borderId="20" xfId="59" applyFont="1" applyFill="1" applyBorder="1" applyAlignment="1">
      <alignment horizontal="left" wrapText="1"/>
      <protection/>
    </xf>
    <xf numFmtId="0" fontId="45" fillId="0" borderId="18" xfId="59" applyFont="1" applyFill="1" applyBorder="1" applyAlignment="1">
      <alignment horizontal="left" vertical="top" wrapText="1"/>
      <protection/>
    </xf>
    <xf numFmtId="0" fontId="45" fillId="0" borderId="19" xfId="59" applyFont="1" applyFill="1" applyBorder="1" applyAlignment="1">
      <alignment horizontal="left" vertical="top" wrapText="1"/>
      <protection/>
    </xf>
    <xf numFmtId="0" fontId="45" fillId="0" borderId="20" xfId="59" applyFont="1" applyFill="1" applyBorder="1" applyAlignment="1">
      <alignment horizontal="left" vertical="top" wrapText="1"/>
      <protection/>
    </xf>
    <xf numFmtId="1" fontId="30" fillId="0" borderId="21" xfId="59" applyNumberFormat="1" applyFont="1" applyFill="1" applyBorder="1" applyAlignment="1" applyProtection="1">
      <alignment horizontal="center" vertical="center" textRotation="90" wrapText="1"/>
      <protection locked="0"/>
    </xf>
    <xf numFmtId="1" fontId="30" fillId="0" borderId="42" xfId="59" applyNumberFormat="1" applyFont="1" applyFill="1" applyBorder="1" applyAlignment="1" applyProtection="1">
      <alignment horizontal="center" vertical="center" textRotation="90" wrapText="1"/>
      <protection locked="0"/>
    </xf>
    <xf numFmtId="0" fontId="34" fillId="0" borderId="10" xfId="59" applyFont="1" applyFill="1" applyBorder="1" applyAlignment="1">
      <alignment horizontal="center" wrapText="1"/>
      <protection/>
    </xf>
    <xf numFmtId="0" fontId="45" fillId="0" borderId="0" xfId="59" applyFont="1" applyFill="1" applyBorder="1" applyAlignment="1">
      <alignment horizontal="left"/>
      <protection/>
    </xf>
    <xf numFmtId="0" fontId="45" fillId="0" borderId="11" xfId="59" applyFont="1" applyFill="1" applyBorder="1" applyAlignment="1">
      <alignment horizontal="left" vertical="center" wrapText="1"/>
      <protection/>
    </xf>
    <xf numFmtId="0" fontId="45" fillId="0" borderId="11" xfId="59" applyFont="1" applyFill="1" applyBorder="1" applyAlignment="1">
      <alignment horizontal="left" vertical="top" wrapText="1"/>
      <protection/>
    </xf>
    <xf numFmtId="0" fontId="45" fillId="0" borderId="11" xfId="0" applyFont="1" applyFill="1" applyBorder="1" applyAlignment="1">
      <alignment horizontal="left" vertical="top" wrapText="1"/>
    </xf>
    <xf numFmtId="0" fontId="45" fillId="0" borderId="11" xfId="59" applyFont="1" applyFill="1" applyBorder="1" applyAlignment="1">
      <alignment horizontal="left" vertical="center"/>
      <protection/>
    </xf>
    <xf numFmtId="49" fontId="45" fillId="0" borderId="11" xfId="59" applyNumberFormat="1" applyFont="1" applyFill="1" applyBorder="1" applyAlignment="1">
      <alignment horizontal="left" vertical="center" wrapText="1"/>
      <protection/>
    </xf>
    <xf numFmtId="49" fontId="31" fillId="0" borderId="18" xfId="59" applyNumberFormat="1" applyFont="1" applyFill="1" applyBorder="1" applyAlignment="1">
      <alignment horizontal="left" vertical="center" wrapText="1"/>
      <protection/>
    </xf>
    <xf numFmtId="49" fontId="31" fillId="0" borderId="20" xfId="59" applyNumberFormat="1" applyFont="1" applyFill="1" applyBorder="1" applyAlignment="1">
      <alignment horizontal="left" vertical="center" wrapText="1"/>
      <protection/>
    </xf>
    <xf numFmtId="0" fontId="25" fillId="0" borderId="0" xfId="59" applyFont="1" applyFill="1" applyBorder="1" applyAlignment="1">
      <alignment/>
      <protection/>
    </xf>
    <xf numFmtId="0" fontId="31" fillId="0" borderId="11"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20" xfId="0" applyFont="1" applyFill="1" applyBorder="1" applyAlignment="1">
      <alignment horizontal="left" vertical="center"/>
    </xf>
    <xf numFmtId="49" fontId="31" fillId="0" borderId="11" xfId="59" applyNumberFormat="1" applyFont="1" applyFill="1" applyBorder="1" applyAlignment="1">
      <alignment horizontal="left" vertical="center" wrapText="1"/>
      <protection/>
    </xf>
    <xf numFmtId="0" fontId="27" fillId="0" borderId="18" xfId="59" applyFont="1" applyFill="1" applyBorder="1" applyAlignment="1">
      <alignment horizontal="left" wrapText="1"/>
      <protection/>
    </xf>
    <xf numFmtId="0" fontId="27" fillId="0" borderId="19" xfId="59" applyFont="1" applyFill="1" applyBorder="1" applyAlignment="1">
      <alignment horizontal="left" wrapText="1"/>
      <protection/>
    </xf>
    <xf numFmtId="0" fontId="27" fillId="0" borderId="20" xfId="59" applyFont="1" applyFill="1" applyBorder="1" applyAlignment="1">
      <alignment horizontal="left" wrapText="1"/>
      <protection/>
    </xf>
    <xf numFmtId="0" fontId="31" fillId="0" borderId="18" xfId="0" applyFont="1" applyFill="1" applyBorder="1" applyAlignment="1">
      <alignment horizontal="left" vertical="center" wrapText="1"/>
    </xf>
    <xf numFmtId="0" fontId="31" fillId="0" borderId="20" xfId="0" applyFont="1" applyFill="1" applyBorder="1" applyAlignment="1">
      <alignment horizontal="left" vertical="center" wrapText="1"/>
    </xf>
    <xf numFmtId="49" fontId="31" fillId="0" borderId="18" xfId="33" applyNumberFormat="1" applyFont="1" applyFill="1" applyBorder="1" applyAlignment="1">
      <alignment horizontal="left" vertical="center" wrapText="1"/>
      <protection/>
    </xf>
    <xf numFmtId="49" fontId="31" fillId="0" borderId="20" xfId="33" applyNumberFormat="1" applyFont="1" applyFill="1" applyBorder="1" applyAlignment="1">
      <alignment horizontal="left" vertical="center" wrapText="1"/>
      <protection/>
    </xf>
    <xf numFmtId="0" fontId="31" fillId="0" borderId="21" xfId="59" applyFont="1" applyFill="1" applyBorder="1" applyAlignment="1">
      <alignment horizontal="left" vertical="center" wrapText="1"/>
      <protection/>
    </xf>
    <xf numFmtId="0" fontId="31" fillId="0" borderId="42" xfId="59" applyFont="1" applyFill="1" applyBorder="1" applyAlignment="1">
      <alignment horizontal="left" vertical="center" wrapText="1"/>
      <protection/>
    </xf>
    <xf numFmtId="0" fontId="31" fillId="0" borderId="22" xfId="59" applyFont="1" applyFill="1" applyBorder="1" applyAlignment="1">
      <alignment horizontal="left" vertical="center" wrapText="1"/>
      <protection/>
    </xf>
    <xf numFmtId="49" fontId="31" fillId="0" borderId="11" xfId="59" applyNumberFormat="1" applyFont="1" applyFill="1" applyBorder="1" applyAlignment="1">
      <alignment horizontal="left" vertical="center" wrapText="1"/>
      <protection/>
    </xf>
    <xf numFmtId="49" fontId="53" fillId="0" borderId="18" xfId="59" applyNumberFormat="1" applyFont="1" applyFill="1" applyBorder="1" applyAlignment="1">
      <alignment horizontal="left" vertical="center" wrapText="1"/>
      <protection/>
    </xf>
    <xf numFmtId="49" fontId="53" fillId="0" borderId="20" xfId="59" applyNumberFormat="1" applyFont="1" applyFill="1" applyBorder="1" applyAlignment="1">
      <alignment horizontal="left" vertical="center" wrapText="1"/>
      <protection/>
    </xf>
    <xf numFmtId="49" fontId="31" fillId="0" borderId="46" xfId="59" applyNumberFormat="1" applyFont="1" applyFill="1" applyBorder="1" applyAlignment="1">
      <alignment horizontal="left" vertical="center" wrapText="1"/>
      <protection/>
    </xf>
    <xf numFmtId="49" fontId="31" fillId="0" borderId="47" xfId="59" applyNumberFormat="1" applyFont="1" applyFill="1" applyBorder="1" applyAlignment="1">
      <alignment horizontal="left" vertical="center" wrapText="1"/>
      <protection/>
    </xf>
    <xf numFmtId="49" fontId="31" fillId="0" borderId="18" xfId="59" applyNumberFormat="1" applyFont="1" applyFill="1" applyBorder="1" applyAlignment="1">
      <alignment horizontal="left" vertical="center" wrapText="1"/>
      <protection/>
    </xf>
    <xf numFmtId="49" fontId="31" fillId="0" borderId="21" xfId="59" applyNumberFormat="1" applyFont="1" applyFill="1" applyBorder="1" applyAlignment="1">
      <alignment horizontal="left" vertical="center" wrapText="1"/>
      <protection/>
    </xf>
    <xf numFmtId="49" fontId="31" fillId="0" borderId="22" xfId="59" applyNumberFormat="1" applyFont="1" applyFill="1" applyBorder="1" applyAlignment="1">
      <alignment horizontal="left" vertical="center" wrapText="1"/>
      <protection/>
    </xf>
    <xf numFmtId="0" fontId="31" fillId="0" borderId="48" xfId="0" applyFont="1" applyFill="1" applyBorder="1" applyAlignment="1">
      <alignment horizontal="left" vertical="center"/>
    </xf>
    <xf numFmtId="0" fontId="31" fillId="0" borderId="47" xfId="0" applyFont="1" applyFill="1" applyBorder="1" applyAlignment="1">
      <alignment horizontal="left" vertical="center"/>
    </xf>
    <xf numFmtId="49" fontId="53" fillId="0" borderId="18" xfId="59" applyNumberFormat="1" applyFont="1" applyFill="1" applyBorder="1" applyAlignment="1">
      <alignment horizontal="center" vertical="center" wrapText="1"/>
      <protection/>
    </xf>
    <xf numFmtId="49" fontId="53" fillId="0" borderId="20" xfId="59" applyNumberFormat="1" applyFont="1" applyFill="1" applyBorder="1" applyAlignment="1">
      <alignment horizontal="center" vertical="center" wrapText="1"/>
      <protection/>
    </xf>
    <xf numFmtId="0" fontId="31" fillId="0" borderId="21" xfId="59" applyNumberFormat="1" applyFont="1" applyFill="1" applyBorder="1" applyAlignment="1">
      <alignment horizontal="left" vertical="center" wrapText="1"/>
      <protection/>
    </xf>
    <xf numFmtId="0" fontId="31" fillId="0" borderId="22" xfId="59" applyNumberFormat="1" applyFont="1" applyFill="1" applyBorder="1" applyAlignment="1">
      <alignment horizontal="left" vertical="center" wrapText="1"/>
      <protection/>
    </xf>
    <xf numFmtId="49" fontId="31" fillId="0" borderId="18" xfId="59" applyNumberFormat="1" applyFont="1" applyFill="1" applyBorder="1" applyAlignment="1">
      <alignment horizontal="center" vertical="center"/>
      <protection/>
    </xf>
    <xf numFmtId="49" fontId="31" fillId="0" borderId="20" xfId="59" applyNumberFormat="1" applyFont="1" applyFill="1" applyBorder="1" applyAlignment="1">
      <alignment horizontal="center" vertical="center"/>
      <protection/>
    </xf>
    <xf numFmtId="0" fontId="31" fillId="0" borderId="18" xfId="59" applyNumberFormat="1" applyFont="1" applyFill="1" applyBorder="1" applyAlignment="1">
      <alignment horizontal="left" vertical="center" wrapText="1"/>
      <protection/>
    </xf>
    <xf numFmtId="0" fontId="31" fillId="0" borderId="20" xfId="59" applyNumberFormat="1" applyFont="1" applyFill="1" applyBorder="1" applyAlignment="1">
      <alignment horizontal="left" vertical="center" wrapText="1"/>
      <protection/>
    </xf>
    <xf numFmtId="0" fontId="45" fillId="0" borderId="10" xfId="0" applyFont="1" applyFill="1" applyBorder="1" applyAlignment="1">
      <alignment horizontal="left" wrapText="1"/>
    </xf>
    <xf numFmtId="0" fontId="45" fillId="0" borderId="0" xfId="0" applyFont="1" applyFill="1" applyAlignment="1">
      <alignment horizontal="left" wrapText="1"/>
    </xf>
    <xf numFmtId="0" fontId="45" fillId="0" borderId="0" xfId="0" applyFont="1" applyFill="1" applyAlignment="1">
      <alignment horizontal="center" wrapText="1"/>
    </xf>
    <xf numFmtId="0" fontId="35" fillId="0" borderId="18" xfId="0" applyFont="1" applyFill="1" applyBorder="1" applyAlignment="1">
      <alignment horizontal="left" wrapText="1"/>
    </xf>
    <xf numFmtId="0" fontId="35" fillId="0" borderId="19" xfId="0" applyFont="1" applyFill="1" applyBorder="1" applyAlignment="1">
      <alignment horizontal="left" wrapText="1"/>
    </xf>
    <xf numFmtId="0" fontId="35" fillId="0" borderId="20" xfId="0" applyFont="1" applyFill="1" applyBorder="1" applyAlignment="1">
      <alignment horizontal="left" wrapText="1"/>
    </xf>
    <xf numFmtId="0" fontId="45" fillId="0" borderId="0" xfId="0" applyFont="1" applyFill="1" applyAlignment="1">
      <alignment horizontal="left" vertical="top" wrapText="1"/>
    </xf>
    <xf numFmtId="0" fontId="40" fillId="0" borderId="49" xfId="0" applyFont="1" applyFill="1" applyBorder="1" applyAlignment="1">
      <alignment vertical="center"/>
    </xf>
    <xf numFmtId="0" fontId="39" fillId="0" borderId="10" xfId="0" applyFont="1" applyFill="1" applyBorder="1" applyAlignment="1">
      <alignment horizontal="left" wrapText="1"/>
    </xf>
    <xf numFmtId="0" fontId="30" fillId="0" borderId="21" xfId="34" applyFont="1" applyFill="1" applyBorder="1" applyAlignment="1">
      <alignment horizontal="center" vertical="center" wrapText="1"/>
      <protection/>
    </xf>
    <xf numFmtId="0" fontId="30" fillId="0" borderId="22" xfId="34" applyFont="1" applyFill="1" applyBorder="1" applyAlignment="1">
      <alignment horizontal="center" vertical="center" wrapText="1"/>
      <protection/>
    </xf>
    <xf numFmtId="0" fontId="30" fillId="0" borderId="21" xfId="34" applyFont="1" applyFill="1" applyBorder="1" applyAlignment="1">
      <alignment horizontal="center" vertical="center" wrapText="1"/>
      <protection/>
    </xf>
    <xf numFmtId="0" fontId="30" fillId="0" borderId="18" xfId="34" applyFont="1" applyFill="1" applyBorder="1" applyAlignment="1">
      <alignment horizontal="center" vertical="center" wrapText="1"/>
      <protection/>
    </xf>
    <xf numFmtId="0" fontId="30" fillId="0" borderId="19" xfId="34" applyFont="1" applyFill="1" applyBorder="1" applyAlignment="1">
      <alignment horizontal="center" vertical="center" wrapText="1"/>
      <protection/>
    </xf>
    <xf numFmtId="0" fontId="30" fillId="0" borderId="20" xfId="34" applyFont="1" applyFill="1" applyBorder="1" applyAlignment="1">
      <alignment horizontal="center" vertical="center" wrapText="1"/>
      <protection/>
    </xf>
    <xf numFmtId="0" fontId="30" fillId="0" borderId="11" xfId="34" applyFont="1" applyFill="1" applyBorder="1" applyAlignment="1">
      <alignment horizontal="center" vertical="center" wrapText="1"/>
      <protection/>
    </xf>
    <xf numFmtId="0" fontId="40" fillId="0" borderId="11" xfId="34" applyFont="1" applyFill="1" applyBorder="1" applyAlignment="1">
      <alignment horizontal="center" vertical="center"/>
      <protection/>
    </xf>
    <xf numFmtId="0" fontId="30" fillId="0" borderId="18" xfId="34" applyFont="1" applyFill="1" applyBorder="1" applyAlignment="1">
      <alignment horizontal="left" vertical="center" wrapText="1"/>
      <protection/>
    </xf>
    <xf numFmtId="0" fontId="30" fillId="0" borderId="19" xfId="34" applyFont="1" applyFill="1" applyBorder="1" applyAlignment="1">
      <alignment horizontal="left" vertical="center" wrapText="1"/>
      <protection/>
    </xf>
    <xf numFmtId="0" fontId="30" fillId="0" borderId="20" xfId="34" applyFont="1" applyFill="1" applyBorder="1" applyAlignment="1">
      <alignment horizontal="left" vertical="center" wrapText="1"/>
      <protection/>
    </xf>
    <xf numFmtId="0" fontId="30" fillId="0" borderId="45" xfId="34" applyFont="1" applyFill="1" applyBorder="1" applyAlignment="1">
      <alignment horizontal="center" vertical="center" wrapText="1"/>
      <protection/>
    </xf>
    <xf numFmtId="0" fontId="30" fillId="0" borderId="47" xfId="34" applyFont="1" applyFill="1" applyBorder="1" applyAlignment="1">
      <alignment horizontal="center" vertical="center" wrapText="1"/>
      <protection/>
    </xf>
    <xf numFmtId="0" fontId="38" fillId="0" borderId="11" xfId="34" applyFont="1" applyFill="1" applyBorder="1" applyAlignment="1">
      <alignment horizontal="center"/>
      <protection/>
    </xf>
    <xf numFmtId="0" fontId="38" fillId="0" borderId="11" xfId="34" applyFont="1" applyFill="1" applyBorder="1" applyAlignment="1">
      <alignment wrapText="1"/>
      <protection/>
    </xf>
    <xf numFmtId="0" fontId="45" fillId="0" borderId="10" xfId="34" applyFont="1" applyFill="1" applyBorder="1" applyAlignment="1">
      <alignment horizontal="center" vertical="center" wrapText="1"/>
      <protection/>
    </xf>
    <xf numFmtId="0" fontId="45" fillId="0" borderId="0" xfId="34" applyFont="1" applyFill="1" applyBorder="1" applyAlignment="1">
      <alignment horizontal="center" vertical="center" wrapText="1"/>
      <protection/>
    </xf>
    <xf numFmtId="0" fontId="30" fillId="0" borderId="0" xfId="34" applyFont="1" applyFill="1" applyBorder="1" applyAlignment="1">
      <alignment horizontal="center" vertical="center" wrapText="1"/>
      <protection/>
    </xf>
    <xf numFmtId="0" fontId="40" fillId="0" borderId="11" xfId="34" applyFont="1" applyFill="1" applyBorder="1" applyAlignment="1">
      <alignment horizontal="center" vertical="center" wrapText="1"/>
      <protection/>
    </xf>
    <xf numFmtId="0" fontId="39" fillId="0" borderId="11" xfId="34" applyFont="1" applyFill="1" applyBorder="1" applyAlignment="1">
      <alignment horizontal="center" wrapText="1"/>
      <protection/>
    </xf>
    <xf numFmtId="0" fontId="30" fillId="0" borderId="11" xfId="34" applyFont="1" applyFill="1" applyBorder="1" applyAlignment="1">
      <alignment horizontal="center" vertical="center" wrapText="1"/>
      <protection/>
    </xf>
    <xf numFmtId="0" fontId="37" fillId="0" borderId="18" xfId="0" applyFont="1" applyFill="1" applyBorder="1" applyAlignment="1">
      <alignment horizontal="left" wrapText="1"/>
    </xf>
    <xf numFmtId="0" fontId="37" fillId="0" borderId="19" xfId="0" applyFont="1" applyFill="1" applyBorder="1" applyAlignment="1">
      <alignment horizontal="left" wrapText="1"/>
    </xf>
    <xf numFmtId="0" fontId="37" fillId="0" borderId="20" xfId="0" applyFont="1" applyFill="1" applyBorder="1" applyAlignment="1">
      <alignment horizontal="left" wrapText="1"/>
    </xf>
    <xf numFmtId="0" fontId="39" fillId="0" borderId="10" xfId="0" applyFont="1" applyFill="1" applyBorder="1" applyAlignment="1">
      <alignment horizontal="left" vertical="center" wrapText="1"/>
    </xf>
    <xf numFmtId="0" fontId="30" fillId="0" borderId="42" xfId="34" applyFont="1" applyFill="1" applyBorder="1" applyAlignment="1">
      <alignment horizontal="center" vertical="center" wrapText="1"/>
      <protection/>
    </xf>
    <xf numFmtId="0" fontId="40" fillId="0" borderId="21" xfId="34" applyFont="1" applyFill="1" applyBorder="1" applyAlignment="1">
      <alignment horizontal="center" vertical="center" wrapText="1"/>
      <protection/>
    </xf>
    <xf numFmtId="0" fontId="40" fillId="0" borderId="42" xfId="34" applyFont="1" applyFill="1" applyBorder="1" applyAlignment="1">
      <alignment horizontal="center" vertical="center" wrapText="1"/>
      <protection/>
    </xf>
    <xf numFmtId="0" fontId="40" fillId="0" borderId="22" xfId="34" applyFont="1" applyFill="1" applyBorder="1" applyAlignment="1">
      <alignment horizontal="center" vertical="center" wrapText="1"/>
      <protection/>
    </xf>
    <xf numFmtId="0" fontId="30" fillId="0" borderId="44"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45" fillId="0" borderId="0" xfId="0" applyFont="1" applyFill="1" applyBorder="1" applyAlignment="1">
      <alignment horizontal="left" vertical="top" wrapText="1"/>
    </xf>
    <xf numFmtId="0" fontId="38" fillId="0" borderId="10" xfId="0" applyFont="1" applyFill="1" applyBorder="1" applyAlignment="1">
      <alignment horizontal="left" vertical="top" wrapText="1"/>
    </xf>
    <xf numFmtId="0" fontId="38" fillId="0" borderId="0" xfId="0" applyFont="1" applyFill="1" applyBorder="1" applyAlignment="1">
      <alignment horizontal="left" vertical="top" wrapText="1"/>
    </xf>
    <xf numFmtId="0" fontId="37" fillId="0" borderId="23" xfId="0" applyFont="1" applyFill="1" applyBorder="1" applyAlignment="1" applyProtection="1">
      <alignment horizontal="left" vertical="top" wrapText="1"/>
      <protection locked="0"/>
    </xf>
    <xf numFmtId="0" fontId="39" fillId="0" borderId="0" xfId="0" applyFont="1" applyFill="1" applyBorder="1" applyAlignment="1" applyProtection="1">
      <alignment horizontal="center"/>
      <protection locked="0"/>
    </xf>
    <xf numFmtId="0" fontId="37" fillId="0" borderId="10" xfId="0" applyFont="1" applyFill="1" applyBorder="1" applyAlignment="1" applyProtection="1">
      <alignment horizontal="left" vertical="top" wrapText="1"/>
      <protection locked="0"/>
    </xf>
    <xf numFmtId="0" fontId="40" fillId="0" borderId="21" xfId="34" applyFont="1" applyFill="1" applyBorder="1" applyAlignment="1">
      <alignment horizontal="center"/>
      <protection/>
    </xf>
    <xf numFmtId="0" fontId="40" fillId="0" borderId="22" xfId="34" applyFont="1" applyFill="1" applyBorder="1" applyAlignment="1">
      <alignment horizontal="center"/>
      <protection/>
    </xf>
    <xf numFmtId="0" fontId="40" fillId="0" borderId="21" xfId="34" applyFont="1" applyFill="1" applyBorder="1" applyAlignment="1">
      <alignment horizontal="center" vertical="center"/>
      <protection/>
    </xf>
    <xf numFmtId="0" fontId="40" fillId="0" borderId="22" xfId="34" applyFont="1" applyFill="1" applyBorder="1" applyAlignment="1">
      <alignment horizontal="center" vertical="center"/>
      <protection/>
    </xf>
    <xf numFmtId="0" fontId="37" fillId="0" borderId="18" xfId="34" applyFont="1" applyFill="1" applyBorder="1" applyAlignment="1">
      <alignment horizontal="center" vertical="center" wrapText="1"/>
      <protection/>
    </xf>
    <xf numFmtId="0" fontId="37" fillId="0" borderId="20" xfId="34" applyFont="1" applyFill="1" applyBorder="1" applyAlignment="1">
      <alignment horizontal="center" vertical="center" wrapText="1"/>
      <protection/>
    </xf>
    <xf numFmtId="0" fontId="37" fillId="0" borderId="21" xfId="34" applyFont="1" applyFill="1" applyBorder="1" applyAlignment="1">
      <alignment horizontal="center" vertical="center" wrapText="1"/>
      <protection/>
    </xf>
    <xf numFmtId="0" fontId="37" fillId="0" borderId="22" xfId="34" applyFont="1" applyFill="1" applyBorder="1" applyAlignment="1">
      <alignment horizontal="center" vertical="center" wrapText="1"/>
      <protection/>
    </xf>
    <xf numFmtId="0" fontId="37" fillId="0" borderId="11" xfId="34" applyFont="1" applyFill="1" applyBorder="1" applyAlignment="1">
      <alignment horizontal="center" vertical="top" wrapText="1"/>
      <protection/>
    </xf>
    <xf numFmtId="175" fontId="39" fillId="0" borderId="10" xfId="0" applyNumberFormat="1" applyFont="1" applyFill="1" applyBorder="1" applyAlignment="1" applyProtection="1">
      <alignment horizontal="center"/>
      <protection locked="0"/>
    </xf>
    <xf numFmtId="177" fontId="38" fillId="0" borderId="10" xfId="0" applyNumberFormat="1" applyFont="1" applyFill="1" applyBorder="1" applyAlignment="1" applyProtection="1">
      <alignment horizontal="center"/>
      <protection locked="0"/>
    </xf>
    <xf numFmtId="0" fontId="39" fillId="0" borderId="49" xfId="0" applyFont="1" applyFill="1" applyBorder="1" applyAlignment="1" applyProtection="1">
      <alignment horizontal="center" vertical="top"/>
      <protection locked="0"/>
    </xf>
    <xf numFmtId="0" fontId="30" fillId="0" borderId="11" xfId="34" applyFont="1" applyFill="1" applyBorder="1" applyAlignment="1">
      <alignment horizontal="left" vertical="center" wrapText="1"/>
      <protection/>
    </xf>
    <xf numFmtId="0" fontId="30" fillId="0" borderId="18" xfId="34" applyFont="1" applyFill="1" applyBorder="1" applyAlignment="1">
      <alignment horizontal="left" vertical="center"/>
      <protection/>
    </xf>
    <xf numFmtId="0" fontId="30" fillId="0" borderId="19" xfId="34" applyFont="1" applyFill="1" applyBorder="1" applyAlignment="1">
      <alignment horizontal="left" vertical="center"/>
      <protection/>
    </xf>
    <xf numFmtId="0" fontId="30" fillId="0" borderId="20" xfId="34" applyFont="1" applyFill="1" applyBorder="1" applyAlignment="1">
      <alignment horizontal="left" vertical="center"/>
      <protection/>
    </xf>
    <xf numFmtId="0" fontId="37" fillId="0" borderId="10" xfId="34" applyFont="1" applyFill="1" applyBorder="1" applyAlignment="1">
      <alignment horizontal="lef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1s_Шаблон ф" xfId="33"/>
    <cellStyle name="Normal_Таблица ВС РФ"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Обычный_Шаблон формы 1 (исправления на 2003)"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3333750</xdr:colOff>
      <xdr:row>4</xdr:row>
      <xdr:rowOff>0</xdr:rowOff>
    </xdr:from>
    <xdr:ext cx="114300" cy="295275"/>
    <xdr:sp fLocksText="0">
      <xdr:nvSpPr>
        <xdr:cNvPr id="1" name="Text Box 8"/>
        <xdr:cNvSpPr txBox="1">
          <a:spLocks noChangeArrowheads="1"/>
        </xdr:cNvSpPr>
      </xdr:nvSpPr>
      <xdr:spPr>
        <a:xfrm>
          <a:off x="16383000" y="1181100"/>
          <a:ext cx="1143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0</xdr:rowOff>
    </xdr:from>
    <xdr:ext cx="114300" cy="285750"/>
    <xdr:sp fLocksText="0">
      <xdr:nvSpPr>
        <xdr:cNvPr id="2" name="Text Box 9"/>
        <xdr:cNvSpPr txBox="1">
          <a:spLocks noChangeArrowheads="1"/>
        </xdr:cNvSpPr>
      </xdr:nvSpPr>
      <xdr:spPr>
        <a:xfrm>
          <a:off x="16383000" y="118110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0</xdr:rowOff>
    </xdr:from>
    <xdr:ext cx="114300" cy="285750"/>
    <xdr:sp fLocksText="0">
      <xdr:nvSpPr>
        <xdr:cNvPr id="3" name="Text Box 10"/>
        <xdr:cNvSpPr txBox="1">
          <a:spLocks noChangeArrowheads="1"/>
        </xdr:cNvSpPr>
      </xdr:nvSpPr>
      <xdr:spPr>
        <a:xfrm>
          <a:off x="16383000" y="118110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76200</xdr:rowOff>
    </xdr:from>
    <xdr:ext cx="114300" cy="285750"/>
    <xdr:sp fLocksText="0">
      <xdr:nvSpPr>
        <xdr:cNvPr id="4" name="Text Box 11"/>
        <xdr:cNvSpPr txBox="1">
          <a:spLocks noChangeArrowheads="1"/>
        </xdr:cNvSpPr>
      </xdr:nvSpPr>
      <xdr:spPr>
        <a:xfrm>
          <a:off x="16383000" y="125730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7</xdr:row>
      <xdr:rowOff>0</xdr:rowOff>
    </xdr:from>
    <xdr:ext cx="114300" cy="285750"/>
    <xdr:sp fLocksText="0">
      <xdr:nvSpPr>
        <xdr:cNvPr id="5" name="Text Box 12"/>
        <xdr:cNvSpPr txBox="1">
          <a:spLocks noChangeArrowheads="1"/>
        </xdr:cNvSpPr>
      </xdr:nvSpPr>
      <xdr:spPr>
        <a:xfrm>
          <a:off x="16383000" y="2381250"/>
          <a:ext cx="114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09550"/>
    <xdr:sp fLocksText="0">
      <xdr:nvSpPr>
        <xdr:cNvPr id="6" name="Text Box 8"/>
        <xdr:cNvSpPr txBox="1">
          <a:spLocks noChangeArrowheads="1"/>
        </xdr:cNvSpPr>
      </xdr:nvSpPr>
      <xdr:spPr>
        <a:xfrm>
          <a:off x="16383000" y="16249650"/>
          <a:ext cx="1143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114300"/>
    <xdr:sp fLocksText="0">
      <xdr:nvSpPr>
        <xdr:cNvPr id="7" name="Text Box 9"/>
        <xdr:cNvSpPr txBox="1">
          <a:spLocks noChangeArrowheads="1"/>
        </xdr:cNvSpPr>
      </xdr:nvSpPr>
      <xdr:spPr>
        <a:xfrm>
          <a:off x="16383000" y="16011525"/>
          <a:ext cx="1238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14300" cy="228600"/>
    <xdr:sp fLocksText="0">
      <xdr:nvSpPr>
        <xdr:cNvPr id="8" name="Text Box 10"/>
        <xdr:cNvSpPr txBox="1">
          <a:spLocks noChangeArrowheads="1"/>
        </xdr:cNvSpPr>
      </xdr:nvSpPr>
      <xdr:spPr>
        <a:xfrm>
          <a:off x="16383000" y="1617345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28600"/>
    <xdr:sp fLocksText="0">
      <xdr:nvSpPr>
        <xdr:cNvPr id="9" name="Text Box 11"/>
        <xdr:cNvSpPr txBox="1">
          <a:spLocks noChangeArrowheads="1"/>
        </xdr:cNvSpPr>
      </xdr:nvSpPr>
      <xdr:spPr>
        <a:xfrm>
          <a:off x="16383000" y="1624965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14300" cy="200025"/>
    <xdr:sp fLocksText="0">
      <xdr:nvSpPr>
        <xdr:cNvPr id="10" name="Text Box 12"/>
        <xdr:cNvSpPr txBox="1">
          <a:spLocks noChangeArrowheads="1"/>
        </xdr:cNvSpPr>
      </xdr:nvSpPr>
      <xdr:spPr>
        <a:xfrm>
          <a:off x="16383000" y="16411575"/>
          <a:ext cx="1143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14300" cy="95250"/>
    <xdr:sp fLocksText="0">
      <xdr:nvSpPr>
        <xdr:cNvPr id="11" name="Text Box 8"/>
        <xdr:cNvSpPr txBox="1">
          <a:spLocks noChangeArrowheads="1"/>
        </xdr:cNvSpPr>
      </xdr:nvSpPr>
      <xdr:spPr>
        <a:xfrm>
          <a:off x="16383000" y="15297150"/>
          <a:ext cx="1143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28600"/>
    <xdr:sp fLocksText="0">
      <xdr:nvSpPr>
        <xdr:cNvPr id="12" name="Text Box 9"/>
        <xdr:cNvSpPr txBox="1">
          <a:spLocks noChangeArrowheads="1"/>
        </xdr:cNvSpPr>
      </xdr:nvSpPr>
      <xdr:spPr>
        <a:xfrm>
          <a:off x="16383000" y="1624965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14300" cy="171450"/>
    <xdr:sp fLocksText="0">
      <xdr:nvSpPr>
        <xdr:cNvPr id="13" name="Text Box 10"/>
        <xdr:cNvSpPr txBox="1">
          <a:spLocks noChangeArrowheads="1"/>
        </xdr:cNvSpPr>
      </xdr:nvSpPr>
      <xdr:spPr>
        <a:xfrm>
          <a:off x="16383000" y="15220950"/>
          <a:ext cx="1143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14300" cy="95250"/>
    <xdr:sp fLocksText="0">
      <xdr:nvSpPr>
        <xdr:cNvPr id="14" name="Text Box 11"/>
        <xdr:cNvSpPr txBox="1">
          <a:spLocks noChangeArrowheads="1"/>
        </xdr:cNvSpPr>
      </xdr:nvSpPr>
      <xdr:spPr>
        <a:xfrm>
          <a:off x="16383000" y="15297150"/>
          <a:ext cx="1143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76200</xdr:rowOff>
    </xdr:from>
    <xdr:ext cx="114300" cy="209550"/>
    <xdr:sp fLocksText="0">
      <xdr:nvSpPr>
        <xdr:cNvPr id="15" name="Text Box 9"/>
        <xdr:cNvSpPr txBox="1">
          <a:spLocks noChangeArrowheads="1"/>
        </xdr:cNvSpPr>
      </xdr:nvSpPr>
      <xdr:spPr>
        <a:xfrm>
          <a:off x="16383000" y="16487775"/>
          <a:ext cx="1143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95250"/>
    <xdr:sp fLocksText="0">
      <xdr:nvSpPr>
        <xdr:cNvPr id="16" name="Text Box 8"/>
        <xdr:cNvSpPr txBox="1">
          <a:spLocks noChangeArrowheads="1"/>
        </xdr:cNvSpPr>
      </xdr:nvSpPr>
      <xdr:spPr>
        <a:xfrm>
          <a:off x="16383000" y="160115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17" name="Text Box 10"/>
        <xdr:cNvSpPr txBox="1">
          <a:spLocks noChangeArrowheads="1"/>
        </xdr:cNvSpPr>
      </xdr:nvSpPr>
      <xdr:spPr>
        <a:xfrm>
          <a:off x="16383000" y="159353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114300"/>
    <xdr:sp fLocksText="0">
      <xdr:nvSpPr>
        <xdr:cNvPr id="18" name="Text Box 11"/>
        <xdr:cNvSpPr txBox="1">
          <a:spLocks noChangeArrowheads="1"/>
        </xdr:cNvSpPr>
      </xdr:nvSpPr>
      <xdr:spPr>
        <a:xfrm>
          <a:off x="16383000" y="16011525"/>
          <a:ext cx="1238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23825" cy="95250"/>
    <xdr:sp fLocksText="0">
      <xdr:nvSpPr>
        <xdr:cNvPr id="19" name="Text Box 8"/>
        <xdr:cNvSpPr txBox="1">
          <a:spLocks noChangeArrowheads="1"/>
        </xdr:cNvSpPr>
      </xdr:nvSpPr>
      <xdr:spPr>
        <a:xfrm>
          <a:off x="16383000" y="1386840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20" name="Text Box 8"/>
        <xdr:cNvSpPr txBox="1">
          <a:spLocks noChangeArrowheads="1"/>
        </xdr:cNvSpPr>
      </xdr:nvSpPr>
      <xdr:spPr>
        <a:xfrm>
          <a:off x="16383000" y="145827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21" name="Text Box 9"/>
        <xdr:cNvSpPr txBox="1">
          <a:spLocks noChangeArrowheads="1"/>
        </xdr:cNvSpPr>
      </xdr:nvSpPr>
      <xdr:spPr>
        <a:xfrm>
          <a:off x="16383000" y="145827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22" name="Text Box 8"/>
        <xdr:cNvSpPr txBox="1">
          <a:spLocks noChangeArrowheads="1"/>
        </xdr:cNvSpPr>
      </xdr:nvSpPr>
      <xdr:spPr>
        <a:xfrm>
          <a:off x="16383000" y="145827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33350" cy="95250"/>
    <xdr:sp fLocksText="0">
      <xdr:nvSpPr>
        <xdr:cNvPr id="23" name="Text Box 8"/>
        <xdr:cNvSpPr txBox="1">
          <a:spLocks noChangeArrowheads="1"/>
        </xdr:cNvSpPr>
      </xdr:nvSpPr>
      <xdr:spPr>
        <a:xfrm>
          <a:off x="16383000" y="13868400"/>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24"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25" name="Text Box 9"/>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26"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48</xdr:row>
      <xdr:rowOff>76200</xdr:rowOff>
    </xdr:from>
    <xdr:ext cx="123825" cy="95250"/>
    <xdr:sp fLocksText="0">
      <xdr:nvSpPr>
        <xdr:cNvPr id="27" name="Text Box 8"/>
        <xdr:cNvSpPr txBox="1">
          <a:spLocks noChangeArrowheads="1"/>
        </xdr:cNvSpPr>
      </xdr:nvSpPr>
      <xdr:spPr>
        <a:xfrm>
          <a:off x="16383000" y="13630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28" name="Text Box 9"/>
        <xdr:cNvSpPr txBox="1">
          <a:spLocks noChangeArrowheads="1"/>
        </xdr:cNvSpPr>
      </xdr:nvSpPr>
      <xdr:spPr>
        <a:xfrm>
          <a:off x="16383000" y="1529715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0</xdr:rowOff>
    </xdr:from>
    <xdr:ext cx="123825" cy="171450"/>
    <xdr:sp fLocksText="0">
      <xdr:nvSpPr>
        <xdr:cNvPr id="29" name="Text Box 10"/>
        <xdr:cNvSpPr txBox="1">
          <a:spLocks noChangeArrowheads="1"/>
        </xdr:cNvSpPr>
      </xdr:nvSpPr>
      <xdr:spPr>
        <a:xfrm>
          <a:off x="16383000" y="1545907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0</xdr:rowOff>
    </xdr:from>
    <xdr:ext cx="123825" cy="171450"/>
    <xdr:sp fLocksText="0">
      <xdr:nvSpPr>
        <xdr:cNvPr id="30" name="Text Box 11"/>
        <xdr:cNvSpPr txBox="1">
          <a:spLocks noChangeArrowheads="1"/>
        </xdr:cNvSpPr>
      </xdr:nvSpPr>
      <xdr:spPr>
        <a:xfrm>
          <a:off x="16383000" y="1545907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0</xdr:rowOff>
    </xdr:from>
    <xdr:ext cx="123825" cy="171450"/>
    <xdr:sp fLocksText="0">
      <xdr:nvSpPr>
        <xdr:cNvPr id="31" name="Text Box 12"/>
        <xdr:cNvSpPr txBox="1">
          <a:spLocks noChangeArrowheads="1"/>
        </xdr:cNvSpPr>
      </xdr:nvSpPr>
      <xdr:spPr>
        <a:xfrm>
          <a:off x="16383000" y="1545907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962025</xdr:colOff>
      <xdr:row>54</xdr:row>
      <xdr:rowOff>0</xdr:rowOff>
    </xdr:from>
    <xdr:ext cx="123825" cy="209550"/>
    <xdr:sp fLocksText="0">
      <xdr:nvSpPr>
        <xdr:cNvPr id="32" name="Text Box 10"/>
        <xdr:cNvSpPr txBox="1">
          <a:spLocks noChangeArrowheads="1"/>
        </xdr:cNvSpPr>
      </xdr:nvSpPr>
      <xdr:spPr>
        <a:xfrm>
          <a:off x="13049250" y="161734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962025</xdr:colOff>
      <xdr:row>54</xdr:row>
      <xdr:rowOff>76200</xdr:rowOff>
    </xdr:from>
    <xdr:ext cx="123825" cy="209550"/>
    <xdr:sp fLocksText="0">
      <xdr:nvSpPr>
        <xdr:cNvPr id="33" name="Text Box 11"/>
        <xdr:cNvSpPr txBox="1">
          <a:spLocks noChangeArrowheads="1"/>
        </xdr:cNvSpPr>
      </xdr:nvSpPr>
      <xdr:spPr>
        <a:xfrm>
          <a:off x="13049250" y="162496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962025</xdr:colOff>
      <xdr:row>54</xdr:row>
      <xdr:rowOff>76200</xdr:rowOff>
    </xdr:from>
    <xdr:ext cx="123825" cy="209550"/>
    <xdr:sp fLocksText="0">
      <xdr:nvSpPr>
        <xdr:cNvPr id="34" name="Text Box 9"/>
        <xdr:cNvSpPr txBox="1">
          <a:spLocks noChangeArrowheads="1"/>
        </xdr:cNvSpPr>
      </xdr:nvSpPr>
      <xdr:spPr>
        <a:xfrm>
          <a:off x="13049250" y="162496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0</xdr:rowOff>
    </xdr:from>
    <xdr:ext cx="123825" cy="171450"/>
    <xdr:sp fLocksText="0">
      <xdr:nvSpPr>
        <xdr:cNvPr id="35" name="Text Box 10"/>
        <xdr:cNvSpPr txBox="1">
          <a:spLocks noChangeArrowheads="1"/>
        </xdr:cNvSpPr>
      </xdr:nvSpPr>
      <xdr:spPr>
        <a:xfrm>
          <a:off x="16383000" y="1545907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76200</xdr:rowOff>
    </xdr:from>
    <xdr:ext cx="123825" cy="95250"/>
    <xdr:sp fLocksText="0">
      <xdr:nvSpPr>
        <xdr:cNvPr id="36" name="Text Box 11"/>
        <xdr:cNvSpPr txBox="1">
          <a:spLocks noChangeArrowheads="1"/>
        </xdr:cNvSpPr>
      </xdr:nvSpPr>
      <xdr:spPr>
        <a:xfrm>
          <a:off x="16383000" y="15535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76200</xdr:rowOff>
    </xdr:from>
    <xdr:ext cx="123825" cy="95250"/>
    <xdr:sp fLocksText="0">
      <xdr:nvSpPr>
        <xdr:cNvPr id="37" name="Text Box 9"/>
        <xdr:cNvSpPr txBox="1">
          <a:spLocks noChangeArrowheads="1"/>
        </xdr:cNvSpPr>
      </xdr:nvSpPr>
      <xdr:spPr>
        <a:xfrm>
          <a:off x="16383000" y="15535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0</xdr:rowOff>
    </xdr:from>
    <xdr:ext cx="123825" cy="171450"/>
    <xdr:sp fLocksText="0">
      <xdr:nvSpPr>
        <xdr:cNvPr id="38" name="Text Box 10"/>
        <xdr:cNvSpPr txBox="1">
          <a:spLocks noChangeArrowheads="1"/>
        </xdr:cNvSpPr>
      </xdr:nvSpPr>
      <xdr:spPr>
        <a:xfrm>
          <a:off x="16383000" y="1545907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76200</xdr:rowOff>
    </xdr:from>
    <xdr:ext cx="123825" cy="95250"/>
    <xdr:sp fLocksText="0">
      <xdr:nvSpPr>
        <xdr:cNvPr id="39" name="Text Box 11"/>
        <xdr:cNvSpPr txBox="1">
          <a:spLocks noChangeArrowheads="1"/>
        </xdr:cNvSpPr>
      </xdr:nvSpPr>
      <xdr:spPr>
        <a:xfrm>
          <a:off x="16383000" y="15535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76200</xdr:rowOff>
    </xdr:from>
    <xdr:ext cx="123825" cy="95250"/>
    <xdr:sp fLocksText="0">
      <xdr:nvSpPr>
        <xdr:cNvPr id="40" name="Text Box 9"/>
        <xdr:cNvSpPr txBox="1">
          <a:spLocks noChangeArrowheads="1"/>
        </xdr:cNvSpPr>
      </xdr:nvSpPr>
      <xdr:spPr>
        <a:xfrm>
          <a:off x="16383000" y="15535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95250"/>
    <xdr:sp fLocksText="0">
      <xdr:nvSpPr>
        <xdr:cNvPr id="41" name="Text Box 8"/>
        <xdr:cNvSpPr txBox="1">
          <a:spLocks noChangeArrowheads="1"/>
        </xdr:cNvSpPr>
      </xdr:nvSpPr>
      <xdr:spPr>
        <a:xfrm>
          <a:off x="16383000" y="160115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114300"/>
    <xdr:sp fLocksText="0">
      <xdr:nvSpPr>
        <xdr:cNvPr id="42" name="Text Box 9"/>
        <xdr:cNvSpPr txBox="1">
          <a:spLocks noChangeArrowheads="1"/>
        </xdr:cNvSpPr>
      </xdr:nvSpPr>
      <xdr:spPr>
        <a:xfrm>
          <a:off x="16383000" y="16011525"/>
          <a:ext cx="1238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23825" cy="228600"/>
    <xdr:sp fLocksText="0">
      <xdr:nvSpPr>
        <xdr:cNvPr id="43" name="Text Box 12"/>
        <xdr:cNvSpPr txBox="1">
          <a:spLocks noChangeArrowheads="1"/>
        </xdr:cNvSpPr>
      </xdr:nvSpPr>
      <xdr:spPr>
        <a:xfrm>
          <a:off x="16383000" y="16411575"/>
          <a:ext cx="1238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09550"/>
    <xdr:sp fLocksText="0">
      <xdr:nvSpPr>
        <xdr:cNvPr id="44" name="Text Box 8"/>
        <xdr:cNvSpPr txBox="1">
          <a:spLocks noChangeArrowheads="1"/>
        </xdr:cNvSpPr>
      </xdr:nvSpPr>
      <xdr:spPr>
        <a:xfrm>
          <a:off x="16383000" y="16249650"/>
          <a:ext cx="1143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09550"/>
    <xdr:sp fLocksText="0">
      <xdr:nvSpPr>
        <xdr:cNvPr id="45" name="Text Box 8"/>
        <xdr:cNvSpPr txBox="1">
          <a:spLocks noChangeArrowheads="1"/>
        </xdr:cNvSpPr>
      </xdr:nvSpPr>
      <xdr:spPr>
        <a:xfrm>
          <a:off x="16383000" y="16249650"/>
          <a:ext cx="1143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23825" cy="228600"/>
    <xdr:sp fLocksText="0">
      <xdr:nvSpPr>
        <xdr:cNvPr id="46" name="Text Box 10"/>
        <xdr:cNvSpPr txBox="1">
          <a:spLocks noChangeArrowheads="1"/>
        </xdr:cNvSpPr>
      </xdr:nvSpPr>
      <xdr:spPr>
        <a:xfrm>
          <a:off x="16383000" y="16411575"/>
          <a:ext cx="1238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47</xdr:row>
      <xdr:rowOff>76200</xdr:rowOff>
    </xdr:from>
    <xdr:ext cx="123825" cy="152400"/>
    <xdr:sp fLocksText="0">
      <xdr:nvSpPr>
        <xdr:cNvPr id="47" name="Text Box 8"/>
        <xdr:cNvSpPr txBox="1">
          <a:spLocks noChangeArrowheads="1"/>
        </xdr:cNvSpPr>
      </xdr:nvSpPr>
      <xdr:spPr>
        <a:xfrm>
          <a:off x="16383000" y="13392150"/>
          <a:ext cx="1238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48</xdr:row>
      <xdr:rowOff>76200</xdr:rowOff>
    </xdr:from>
    <xdr:ext cx="123825" cy="95250"/>
    <xdr:sp fLocksText="0">
      <xdr:nvSpPr>
        <xdr:cNvPr id="48" name="Text Box 9"/>
        <xdr:cNvSpPr txBox="1">
          <a:spLocks noChangeArrowheads="1"/>
        </xdr:cNvSpPr>
      </xdr:nvSpPr>
      <xdr:spPr>
        <a:xfrm>
          <a:off x="16383000" y="13630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23825" cy="171450"/>
    <xdr:sp fLocksText="0">
      <xdr:nvSpPr>
        <xdr:cNvPr id="49" name="Text Box 10"/>
        <xdr:cNvSpPr txBox="1">
          <a:spLocks noChangeArrowheads="1"/>
        </xdr:cNvSpPr>
      </xdr:nvSpPr>
      <xdr:spPr>
        <a:xfrm>
          <a:off x="16383000" y="1522095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23825" cy="171450"/>
    <xdr:sp fLocksText="0">
      <xdr:nvSpPr>
        <xdr:cNvPr id="50" name="Text Box 11"/>
        <xdr:cNvSpPr txBox="1">
          <a:spLocks noChangeArrowheads="1"/>
        </xdr:cNvSpPr>
      </xdr:nvSpPr>
      <xdr:spPr>
        <a:xfrm>
          <a:off x="16383000" y="1522095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23825" cy="171450"/>
    <xdr:sp fLocksText="0">
      <xdr:nvSpPr>
        <xdr:cNvPr id="51" name="Text Box 12"/>
        <xdr:cNvSpPr txBox="1">
          <a:spLocks noChangeArrowheads="1"/>
        </xdr:cNvSpPr>
      </xdr:nvSpPr>
      <xdr:spPr>
        <a:xfrm>
          <a:off x="16383000" y="1522095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962025</xdr:colOff>
      <xdr:row>55</xdr:row>
      <xdr:rowOff>0</xdr:rowOff>
    </xdr:from>
    <xdr:ext cx="123825" cy="209550"/>
    <xdr:sp fLocksText="0">
      <xdr:nvSpPr>
        <xdr:cNvPr id="52" name="Text Box 10"/>
        <xdr:cNvSpPr txBox="1">
          <a:spLocks noChangeArrowheads="1"/>
        </xdr:cNvSpPr>
      </xdr:nvSpPr>
      <xdr:spPr>
        <a:xfrm>
          <a:off x="13049250" y="16411575"/>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962025</xdr:colOff>
      <xdr:row>55</xdr:row>
      <xdr:rowOff>76200</xdr:rowOff>
    </xdr:from>
    <xdr:ext cx="123825" cy="209550"/>
    <xdr:sp fLocksText="0">
      <xdr:nvSpPr>
        <xdr:cNvPr id="53" name="Text Box 11"/>
        <xdr:cNvSpPr txBox="1">
          <a:spLocks noChangeArrowheads="1"/>
        </xdr:cNvSpPr>
      </xdr:nvSpPr>
      <xdr:spPr>
        <a:xfrm>
          <a:off x="13049250" y="16487775"/>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962025</xdr:colOff>
      <xdr:row>55</xdr:row>
      <xdr:rowOff>76200</xdr:rowOff>
    </xdr:from>
    <xdr:ext cx="123825" cy="209550"/>
    <xdr:sp fLocksText="0">
      <xdr:nvSpPr>
        <xdr:cNvPr id="54" name="Text Box 9"/>
        <xdr:cNvSpPr txBox="1">
          <a:spLocks noChangeArrowheads="1"/>
        </xdr:cNvSpPr>
      </xdr:nvSpPr>
      <xdr:spPr>
        <a:xfrm>
          <a:off x="13049250" y="16487775"/>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23825" cy="171450"/>
    <xdr:sp fLocksText="0">
      <xdr:nvSpPr>
        <xdr:cNvPr id="55" name="Text Box 10"/>
        <xdr:cNvSpPr txBox="1">
          <a:spLocks noChangeArrowheads="1"/>
        </xdr:cNvSpPr>
      </xdr:nvSpPr>
      <xdr:spPr>
        <a:xfrm>
          <a:off x="16383000" y="1522095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56" name="Text Box 11"/>
        <xdr:cNvSpPr txBox="1">
          <a:spLocks noChangeArrowheads="1"/>
        </xdr:cNvSpPr>
      </xdr:nvSpPr>
      <xdr:spPr>
        <a:xfrm>
          <a:off x="16383000" y="1529715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57" name="Text Box 9"/>
        <xdr:cNvSpPr txBox="1">
          <a:spLocks noChangeArrowheads="1"/>
        </xdr:cNvSpPr>
      </xdr:nvSpPr>
      <xdr:spPr>
        <a:xfrm>
          <a:off x="16383000" y="1529715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0</xdr:rowOff>
    </xdr:from>
    <xdr:ext cx="123825" cy="171450"/>
    <xdr:sp fLocksText="0">
      <xdr:nvSpPr>
        <xdr:cNvPr id="58" name="Text Box 10"/>
        <xdr:cNvSpPr txBox="1">
          <a:spLocks noChangeArrowheads="1"/>
        </xdr:cNvSpPr>
      </xdr:nvSpPr>
      <xdr:spPr>
        <a:xfrm>
          <a:off x="16383000" y="1522095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59" name="Text Box 11"/>
        <xdr:cNvSpPr txBox="1">
          <a:spLocks noChangeArrowheads="1"/>
        </xdr:cNvSpPr>
      </xdr:nvSpPr>
      <xdr:spPr>
        <a:xfrm>
          <a:off x="16383000" y="1529715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60" name="Text Box 9"/>
        <xdr:cNvSpPr txBox="1">
          <a:spLocks noChangeArrowheads="1"/>
        </xdr:cNvSpPr>
      </xdr:nvSpPr>
      <xdr:spPr>
        <a:xfrm>
          <a:off x="16383000" y="1529715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76200</xdr:rowOff>
    </xdr:from>
    <xdr:ext cx="123825" cy="95250"/>
    <xdr:sp fLocksText="0">
      <xdr:nvSpPr>
        <xdr:cNvPr id="61" name="Text Box 8"/>
        <xdr:cNvSpPr txBox="1">
          <a:spLocks noChangeArrowheads="1"/>
        </xdr:cNvSpPr>
      </xdr:nvSpPr>
      <xdr:spPr>
        <a:xfrm>
          <a:off x="16383000" y="15535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76200</xdr:rowOff>
    </xdr:from>
    <xdr:ext cx="123825" cy="95250"/>
    <xdr:sp fLocksText="0">
      <xdr:nvSpPr>
        <xdr:cNvPr id="62" name="Text Box 9"/>
        <xdr:cNvSpPr txBox="1">
          <a:spLocks noChangeArrowheads="1"/>
        </xdr:cNvSpPr>
      </xdr:nvSpPr>
      <xdr:spPr>
        <a:xfrm>
          <a:off x="16383000" y="155352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228600"/>
    <xdr:sp fLocksText="0">
      <xdr:nvSpPr>
        <xdr:cNvPr id="63" name="Text Box 12"/>
        <xdr:cNvSpPr txBox="1">
          <a:spLocks noChangeArrowheads="1"/>
        </xdr:cNvSpPr>
      </xdr:nvSpPr>
      <xdr:spPr>
        <a:xfrm>
          <a:off x="16383000" y="16173450"/>
          <a:ext cx="1238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114300"/>
    <xdr:sp fLocksText="0">
      <xdr:nvSpPr>
        <xdr:cNvPr id="64" name="Text Box 8"/>
        <xdr:cNvSpPr txBox="1">
          <a:spLocks noChangeArrowheads="1"/>
        </xdr:cNvSpPr>
      </xdr:nvSpPr>
      <xdr:spPr>
        <a:xfrm>
          <a:off x="16383000" y="16011525"/>
          <a:ext cx="1238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76200</xdr:rowOff>
    </xdr:from>
    <xdr:ext cx="114300" cy="209550"/>
    <xdr:sp fLocksText="0">
      <xdr:nvSpPr>
        <xdr:cNvPr id="65" name="Text Box 8"/>
        <xdr:cNvSpPr txBox="1">
          <a:spLocks noChangeArrowheads="1"/>
        </xdr:cNvSpPr>
      </xdr:nvSpPr>
      <xdr:spPr>
        <a:xfrm>
          <a:off x="16383000" y="16487775"/>
          <a:ext cx="1143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228600"/>
    <xdr:sp fLocksText="0">
      <xdr:nvSpPr>
        <xdr:cNvPr id="66" name="Text Box 10"/>
        <xdr:cNvSpPr txBox="1">
          <a:spLocks noChangeArrowheads="1"/>
        </xdr:cNvSpPr>
      </xdr:nvSpPr>
      <xdr:spPr>
        <a:xfrm>
          <a:off x="16383000" y="16173450"/>
          <a:ext cx="1238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28600"/>
    <xdr:sp fLocksText="0">
      <xdr:nvSpPr>
        <xdr:cNvPr id="67" name="Text Box 11"/>
        <xdr:cNvSpPr txBox="1">
          <a:spLocks noChangeArrowheads="1"/>
        </xdr:cNvSpPr>
      </xdr:nvSpPr>
      <xdr:spPr>
        <a:xfrm>
          <a:off x="16383000" y="1624965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14300" cy="228600"/>
    <xdr:sp fLocksText="0">
      <xdr:nvSpPr>
        <xdr:cNvPr id="68" name="Text Box 9"/>
        <xdr:cNvSpPr txBox="1">
          <a:spLocks noChangeArrowheads="1"/>
        </xdr:cNvSpPr>
      </xdr:nvSpPr>
      <xdr:spPr>
        <a:xfrm>
          <a:off x="16383000" y="1624965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23825" cy="95250"/>
    <xdr:sp fLocksText="0">
      <xdr:nvSpPr>
        <xdr:cNvPr id="69" name="Text Box 8"/>
        <xdr:cNvSpPr txBox="1">
          <a:spLocks noChangeArrowheads="1"/>
        </xdr:cNvSpPr>
      </xdr:nvSpPr>
      <xdr:spPr>
        <a:xfrm>
          <a:off x="16383000" y="13868400"/>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70" name="Text Box 8"/>
        <xdr:cNvSpPr txBox="1">
          <a:spLocks noChangeArrowheads="1"/>
        </xdr:cNvSpPr>
      </xdr:nvSpPr>
      <xdr:spPr>
        <a:xfrm>
          <a:off x="16383000" y="145827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71" name="Text Box 9"/>
        <xdr:cNvSpPr txBox="1">
          <a:spLocks noChangeArrowheads="1"/>
        </xdr:cNvSpPr>
      </xdr:nvSpPr>
      <xdr:spPr>
        <a:xfrm>
          <a:off x="16383000" y="145827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72" name="Text Box 8"/>
        <xdr:cNvSpPr txBox="1">
          <a:spLocks noChangeArrowheads="1"/>
        </xdr:cNvSpPr>
      </xdr:nvSpPr>
      <xdr:spPr>
        <a:xfrm>
          <a:off x="16383000" y="145827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33350" cy="95250"/>
    <xdr:sp fLocksText="0">
      <xdr:nvSpPr>
        <xdr:cNvPr id="73" name="Text Box 8"/>
        <xdr:cNvSpPr txBox="1">
          <a:spLocks noChangeArrowheads="1"/>
        </xdr:cNvSpPr>
      </xdr:nvSpPr>
      <xdr:spPr>
        <a:xfrm>
          <a:off x="16383000" y="13868400"/>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33350" cy="95250"/>
    <xdr:sp fLocksText="0">
      <xdr:nvSpPr>
        <xdr:cNvPr id="74" name="Text Box 8"/>
        <xdr:cNvSpPr txBox="1">
          <a:spLocks noChangeArrowheads="1"/>
        </xdr:cNvSpPr>
      </xdr:nvSpPr>
      <xdr:spPr>
        <a:xfrm>
          <a:off x="16383000" y="13868400"/>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75"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76"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77"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78" name="Text Box 9"/>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79"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80"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81" name="Text Box 9"/>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33350" cy="95250"/>
    <xdr:sp fLocksText="0">
      <xdr:nvSpPr>
        <xdr:cNvPr id="82" name="Text Box 8"/>
        <xdr:cNvSpPr txBox="1">
          <a:spLocks noChangeArrowheads="1"/>
        </xdr:cNvSpPr>
      </xdr:nvSpPr>
      <xdr:spPr>
        <a:xfrm>
          <a:off x="16383000" y="145827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1"/>
        <xdr:cNvSpPr>
          <a:spLocks/>
        </xdr:cNvSpPr>
      </xdr:nvSpPr>
      <xdr:spPr>
        <a:xfrm>
          <a:off x="407193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2" name="Line 2"/>
        <xdr:cNvSpPr>
          <a:spLocks/>
        </xdr:cNvSpPr>
      </xdr:nvSpPr>
      <xdr:spPr>
        <a:xfrm>
          <a:off x="407193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3" name="Line 3"/>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 name="Line 4"/>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 name="Line 5"/>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 name="Line 6"/>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8"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9"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0"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1"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3" name="Line 15"/>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4" name="Line 16"/>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5" name="Line 17"/>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6" name="Line 18"/>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7" name="Line 19"/>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8" name="Line 20"/>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9" name="Line 21"/>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20" name="Line 22"/>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1" name="Line 23"/>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2" name="Line 24"/>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3" name="Line 25"/>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4" name="Line 26"/>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5" name="Line 27"/>
        <xdr:cNvSpPr>
          <a:spLocks/>
        </xdr:cNvSpPr>
      </xdr:nvSpPr>
      <xdr:spPr>
        <a:xfrm>
          <a:off x="401097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6" name="Line 28"/>
        <xdr:cNvSpPr>
          <a:spLocks/>
        </xdr:cNvSpPr>
      </xdr:nvSpPr>
      <xdr:spPr>
        <a:xfrm>
          <a:off x="401097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7" name="Line 29"/>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8" name="Line 30"/>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9" name="Line 31"/>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30" name="Line 32"/>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7" name="Line 39"/>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8" name="Line 40"/>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39" name="Line 41"/>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0" name="Line 42"/>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1" name="Line 43"/>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2" name="Line 44"/>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3" name="Line 45"/>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4" name="Line 46"/>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5" name="Line 47"/>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6" name="Line 48"/>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7" name="Line 49"/>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8" name="Line 50"/>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49" name="Line 51"/>
        <xdr:cNvSpPr>
          <a:spLocks/>
        </xdr:cNvSpPr>
      </xdr:nvSpPr>
      <xdr:spPr>
        <a:xfrm>
          <a:off x="401097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50" name="Line 52"/>
        <xdr:cNvSpPr>
          <a:spLocks/>
        </xdr:cNvSpPr>
      </xdr:nvSpPr>
      <xdr:spPr>
        <a:xfrm>
          <a:off x="401097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1" name="Line 53"/>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2" name="Line 54"/>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3" name="Line 55"/>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4" name="Line 56"/>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5"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6"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7"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8"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9"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0"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1"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2"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3"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4"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5"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6"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67" name="Line 1"/>
        <xdr:cNvSpPr>
          <a:spLocks/>
        </xdr:cNvSpPr>
      </xdr:nvSpPr>
      <xdr:spPr>
        <a:xfrm>
          <a:off x="407193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68" name="Line 2"/>
        <xdr:cNvSpPr>
          <a:spLocks/>
        </xdr:cNvSpPr>
      </xdr:nvSpPr>
      <xdr:spPr>
        <a:xfrm>
          <a:off x="407193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9" name="Line 3"/>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0" name="Line 4"/>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1" name="Line 5"/>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2" name="Line 6"/>
        <xdr:cNvSpPr>
          <a:spLocks/>
        </xdr:cNvSpPr>
      </xdr:nvSpPr>
      <xdr:spPr>
        <a:xfrm>
          <a:off x="407193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3"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4"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5"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6"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7"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8"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79" name="Line 15"/>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0" name="Line 16"/>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1" name="Line 17"/>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2" name="Line 18"/>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3" name="Line 19"/>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4" name="Line 20"/>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5" name="Line 21"/>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6" name="Line 22"/>
        <xdr:cNvSpPr>
          <a:spLocks/>
        </xdr:cNvSpPr>
      </xdr:nvSpPr>
      <xdr:spPr>
        <a:xfrm>
          <a:off x="413289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7" name="Line 23"/>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8" name="Line 24"/>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9" name="Line 25"/>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90" name="Line 26"/>
        <xdr:cNvSpPr>
          <a:spLocks/>
        </xdr:cNvSpPr>
      </xdr:nvSpPr>
      <xdr:spPr>
        <a:xfrm>
          <a:off x="413289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91" name="Line 27"/>
        <xdr:cNvSpPr>
          <a:spLocks/>
        </xdr:cNvSpPr>
      </xdr:nvSpPr>
      <xdr:spPr>
        <a:xfrm>
          <a:off x="401097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92" name="Line 28"/>
        <xdr:cNvSpPr>
          <a:spLocks/>
        </xdr:cNvSpPr>
      </xdr:nvSpPr>
      <xdr:spPr>
        <a:xfrm>
          <a:off x="40109775"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3" name="Line 29"/>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4" name="Line 30"/>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5" name="Line 31"/>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6" name="Line 32"/>
        <xdr:cNvSpPr>
          <a:spLocks/>
        </xdr:cNvSpPr>
      </xdr:nvSpPr>
      <xdr:spPr>
        <a:xfrm>
          <a:off x="40109775"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97"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98"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99"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0"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1"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2"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3" name="Line 39"/>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4" name="Line 40"/>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5" name="Line 41"/>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6" name="Line 42"/>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7" name="Line 43"/>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8" name="Line 44"/>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9" name="Line 45"/>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10" name="Line 46"/>
        <xdr:cNvSpPr>
          <a:spLocks/>
        </xdr:cNvSpPr>
      </xdr:nvSpPr>
      <xdr:spPr>
        <a:xfrm>
          <a:off x="413289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1" name="Line 47"/>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2" name="Line 48"/>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3" name="Line 49"/>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4" name="Line 50"/>
        <xdr:cNvSpPr>
          <a:spLocks/>
        </xdr:cNvSpPr>
      </xdr:nvSpPr>
      <xdr:spPr>
        <a:xfrm>
          <a:off x="413289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115" name="Line 51"/>
        <xdr:cNvSpPr>
          <a:spLocks/>
        </xdr:cNvSpPr>
      </xdr:nvSpPr>
      <xdr:spPr>
        <a:xfrm>
          <a:off x="401097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116" name="Line 52"/>
        <xdr:cNvSpPr>
          <a:spLocks/>
        </xdr:cNvSpPr>
      </xdr:nvSpPr>
      <xdr:spPr>
        <a:xfrm>
          <a:off x="40109775"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7" name="Line 53"/>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8" name="Line 54"/>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9" name="Line 55"/>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20" name="Line 56"/>
        <xdr:cNvSpPr>
          <a:spLocks/>
        </xdr:cNvSpPr>
      </xdr:nvSpPr>
      <xdr:spPr>
        <a:xfrm>
          <a:off x="40109775"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21"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22"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3"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4"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5"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6"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27"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28"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29"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0"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1"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2"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33"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34"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5"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6"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7"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8"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39"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40"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1"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2"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3"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4"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45"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46"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7"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8"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9"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50"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51"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52"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3"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4"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5"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6"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57"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58"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59"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0"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1"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2"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63"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64"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5"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6"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7"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8"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69"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70"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1"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2"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3"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4"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75"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76"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7"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8"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9"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80"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81"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82"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3"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4"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5"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6"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87"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88"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89"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0"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1"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2"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93"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94"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5"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6"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7"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8"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99"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00"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1"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2"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3"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4"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05"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06"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7"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8"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9"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10"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11"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12"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3"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4"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5"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6"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17"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18"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19"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0"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1"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2"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23"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24"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5"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6"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7"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8"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29" name="Line 9"/>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30" name="Line 10"/>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1" name="Line 1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2" name="Line 1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3" name="Line 13"/>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4" name="Line 14"/>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35" name="Line 3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36" name="Line 3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7" name="Line 3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8" name="Line 3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9" name="Line 3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40" name="Line 3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41" name="Line 57"/>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42" name="Line 58"/>
        <xdr:cNvSpPr>
          <a:spLocks/>
        </xdr:cNvSpPr>
      </xdr:nvSpPr>
      <xdr:spPr>
        <a:xfrm>
          <a:off x="37299900" y="2133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3" name="Line 59"/>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4" name="Line 60"/>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5" name="Line 61"/>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6" name="Line 62"/>
        <xdr:cNvSpPr>
          <a:spLocks/>
        </xdr:cNvSpPr>
      </xdr:nvSpPr>
      <xdr:spPr>
        <a:xfrm>
          <a:off x="37299900" y="2175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47" name="Line 63"/>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48" name="Line 64"/>
        <xdr:cNvSpPr>
          <a:spLocks/>
        </xdr:cNvSpPr>
      </xdr:nvSpPr>
      <xdr:spPr>
        <a:xfrm>
          <a:off x="37299900" y="2217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49" name="Line 65"/>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0" name="Line 66"/>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1" name="Line 67"/>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2" name="Line 68"/>
        <xdr:cNvSpPr>
          <a:spLocks/>
        </xdr:cNvSpPr>
      </xdr:nvSpPr>
      <xdr:spPr>
        <a:xfrm>
          <a:off x="37299900" y="2259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1"/>
    <pageSetUpPr fitToPage="1"/>
  </sheetPr>
  <dimension ref="A1:Q36"/>
  <sheetViews>
    <sheetView showGridLines="0" tabSelected="1" zoomScalePageLayoutView="0" workbookViewId="0" topLeftCell="A2">
      <selection activeCell="D36" sqref="D36:K36"/>
    </sheetView>
  </sheetViews>
  <sheetFormatPr defaultColWidth="9.140625" defaultRowHeight="12.75"/>
  <cols>
    <col min="1" max="1" width="10.00390625" style="42" customWidth="1"/>
    <col min="2" max="2" width="10.140625" style="42" customWidth="1"/>
    <col min="3" max="3" width="9.140625" style="42" customWidth="1"/>
    <col min="4" max="4" width="10.00390625" style="42" customWidth="1"/>
    <col min="5" max="5" width="9.421875" style="42" customWidth="1"/>
    <col min="6" max="6" width="12.140625" style="42" customWidth="1"/>
    <col min="7" max="7" width="9.8515625" style="42" customWidth="1"/>
    <col min="8" max="8" width="12.00390625" style="42" customWidth="1"/>
    <col min="9" max="9" width="9.7109375" style="42" customWidth="1"/>
    <col min="10" max="10" width="8.7109375" style="42" customWidth="1"/>
    <col min="11" max="12" width="9.140625" style="42" customWidth="1"/>
    <col min="13" max="13" width="10.421875" style="42" customWidth="1"/>
    <col min="14" max="14" width="10.00390625" style="42" customWidth="1"/>
    <col min="15" max="15" width="9.140625" style="42" customWidth="1"/>
    <col min="16" max="16" width="21.28125" style="42" customWidth="1"/>
    <col min="17" max="16384" width="9.140625" style="42" customWidth="1"/>
  </cols>
  <sheetData>
    <row r="1" spans="1:17" ht="15" customHeight="1" thickBot="1">
      <c r="A1" s="16" t="str">
        <f>"f1s-"&amp;VLOOKUP(G6,Коды_отчетных_периодов,2,FALSE)&amp;"-"&amp;I6&amp;"-"&amp;VLOOKUP(D27,Коды_судов,2,FALSE)</f>
        <v>f1s-Y-2013-155</v>
      </c>
      <c r="B1" s="41"/>
      <c r="P1" s="256">
        <v>41632</v>
      </c>
      <c r="Q1" s="42" t="s">
        <v>169</v>
      </c>
    </row>
    <row r="2" spans="4:13" ht="14.25" customHeight="1" thickBot="1">
      <c r="D2" s="338" t="s">
        <v>357</v>
      </c>
      <c r="E2" s="339"/>
      <c r="F2" s="339"/>
      <c r="G2" s="339"/>
      <c r="H2" s="339"/>
      <c r="I2" s="339"/>
      <c r="J2" s="339"/>
      <c r="K2" s="339"/>
      <c r="L2" s="340"/>
      <c r="M2" s="43"/>
    </row>
    <row r="3" spans="5:13" ht="10.5" customHeight="1" thickBot="1">
      <c r="E3" s="37"/>
      <c r="F3" s="37"/>
      <c r="G3" s="37"/>
      <c r="H3" s="37"/>
      <c r="I3" s="37"/>
      <c r="J3" s="37"/>
      <c r="K3" s="37"/>
      <c r="L3" s="37"/>
      <c r="M3" s="44"/>
    </row>
    <row r="4" spans="4:13" ht="12" customHeight="1">
      <c r="D4" s="341" t="s">
        <v>1484</v>
      </c>
      <c r="E4" s="342"/>
      <c r="F4" s="342"/>
      <c r="G4" s="342"/>
      <c r="H4" s="342"/>
      <c r="I4" s="342"/>
      <c r="J4" s="342"/>
      <c r="K4" s="342"/>
      <c r="L4" s="343"/>
      <c r="M4" s="43"/>
    </row>
    <row r="5" spans="2:13" ht="13.5" customHeight="1">
      <c r="B5" s="45"/>
      <c r="D5" s="344"/>
      <c r="E5" s="345"/>
      <c r="F5" s="345"/>
      <c r="G5" s="345"/>
      <c r="H5" s="345"/>
      <c r="I5" s="345"/>
      <c r="J5" s="345"/>
      <c r="K5" s="345"/>
      <c r="L5" s="346"/>
      <c r="M5" s="43"/>
    </row>
    <row r="6" spans="4:14" s="46" customFormat="1" ht="17.25" customHeight="1" thickBot="1">
      <c r="D6" s="39"/>
      <c r="E6" s="38"/>
      <c r="F6" s="303" t="s">
        <v>358</v>
      </c>
      <c r="G6" s="304">
        <v>12</v>
      </c>
      <c r="H6" s="305" t="s">
        <v>359</v>
      </c>
      <c r="I6" s="304">
        <v>2013</v>
      </c>
      <c r="J6" s="306" t="s">
        <v>360</v>
      </c>
      <c r="K6" s="38"/>
      <c r="L6" s="40"/>
      <c r="M6" s="362" t="str">
        <f>IF(COUNTIF('ФЛК (обязательный)'!A2:A1373,"Неверно!")&gt;0,"Ошибки ФЛК!"," ")</f>
        <v> </v>
      </c>
      <c r="N6" s="363"/>
    </row>
    <row r="7" spans="5:14" ht="14.25" customHeight="1">
      <c r="E7" s="43"/>
      <c r="F7" s="43"/>
      <c r="G7" s="43"/>
      <c r="H7" s="43"/>
      <c r="I7" s="43"/>
      <c r="J7" s="43"/>
      <c r="K7" s="43"/>
      <c r="L7" s="43"/>
      <c r="M7" s="370" t="str">
        <f>IF((COUNTIF('ФЛК (информационный)'!F2:F1534,"Внести подтверждение к нарушенному информационному ФЛК")&gt;0),"Ошибки инф. ФЛК!"," ")</f>
        <v> </v>
      </c>
      <c r="N7" s="370"/>
    </row>
    <row r="8" spans="1:9" ht="9" customHeight="1" thickBot="1">
      <c r="A8" s="44"/>
      <c r="B8" s="44"/>
      <c r="C8" s="44"/>
      <c r="D8" s="44"/>
      <c r="E8" s="44"/>
      <c r="F8" s="44"/>
      <c r="G8" s="44"/>
      <c r="H8" s="44"/>
      <c r="I8" s="44"/>
    </row>
    <row r="9" spans="1:15" s="37" customFormat="1" ht="18.75" customHeight="1" thickBot="1">
      <c r="A9" s="347" t="s">
        <v>361</v>
      </c>
      <c r="B9" s="347"/>
      <c r="C9" s="347"/>
      <c r="D9" s="347" t="s">
        <v>362</v>
      </c>
      <c r="E9" s="347"/>
      <c r="F9" s="347"/>
      <c r="G9" s="347" t="s">
        <v>363</v>
      </c>
      <c r="H9" s="347"/>
      <c r="I9" s="47"/>
      <c r="K9" s="367" t="s">
        <v>918</v>
      </c>
      <c r="L9" s="368"/>
      <c r="M9" s="368"/>
      <c r="N9" s="369"/>
      <c r="O9" s="48"/>
    </row>
    <row r="10" spans="1:14" s="37" customFormat="1" ht="12.75" customHeight="1" thickBot="1">
      <c r="A10" s="337" t="s">
        <v>364</v>
      </c>
      <c r="B10" s="337"/>
      <c r="C10" s="337"/>
      <c r="D10" s="337"/>
      <c r="E10" s="337"/>
      <c r="F10" s="337"/>
      <c r="G10" s="337"/>
      <c r="H10" s="337"/>
      <c r="I10" s="49"/>
      <c r="K10" s="364" t="s">
        <v>365</v>
      </c>
      <c r="L10" s="365"/>
      <c r="M10" s="365"/>
      <c r="N10" s="366"/>
    </row>
    <row r="11" spans="1:14" s="37" customFormat="1" ht="16.5" customHeight="1" thickBot="1">
      <c r="A11" s="327" t="s">
        <v>366</v>
      </c>
      <c r="B11" s="328"/>
      <c r="C11" s="329"/>
      <c r="D11" s="330" t="s">
        <v>367</v>
      </c>
      <c r="E11" s="330"/>
      <c r="F11" s="331"/>
      <c r="G11" s="357" t="s">
        <v>370</v>
      </c>
      <c r="H11" s="331"/>
      <c r="I11" s="49"/>
      <c r="K11" s="348" t="s">
        <v>1541</v>
      </c>
      <c r="L11" s="349"/>
      <c r="M11" s="349"/>
      <c r="N11" s="350"/>
    </row>
    <row r="12" spans="1:14" s="37" customFormat="1" ht="16.5" customHeight="1" thickBot="1">
      <c r="A12" s="334" t="s">
        <v>368</v>
      </c>
      <c r="B12" s="335"/>
      <c r="C12" s="336"/>
      <c r="D12" s="332"/>
      <c r="E12" s="332"/>
      <c r="F12" s="333"/>
      <c r="G12" s="358"/>
      <c r="H12" s="333"/>
      <c r="I12" s="49"/>
      <c r="K12" s="351"/>
      <c r="L12" s="352"/>
      <c r="M12" s="352"/>
      <c r="N12" s="353"/>
    </row>
    <row r="13" spans="1:14" s="37" customFormat="1" ht="15" customHeight="1" thickBot="1">
      <c r="A13" s="327" t="s">
        <v>920</v>
      </c>
      <c r="B13" s="328"/>
      <c r="C13" s="329"/>
      <c r="D13" s="334" t="s">
        <v>1034</v>
      </c>
      <c r="E13" s="335"/>
      <c r="F13" s="336"/>
      <c r="G13" s="359"/>
      <c r="H13" s="360"/>
      <c r="I13" s="49"/>
      <c r="K13" s="351"/>
      <c r="L13" s="352"/>
      <c r="M13" s="352"/>
      <c r="N13" s="353"/>
    </row>
    <row r="14" spans="1:14" s="37" customFormat="1" ht="21.75" customHeight="1" thickBot="1">
      <c r="A14" s="337" t="s">
        <v>1604</v>
      </c>
      <c r="B14" s="337"/>
      <c r="C14" s="337"/>
      <c r="D14" s="357" t="s">
        <v>369</v>
      </c>
      <c r="E14" s="330"/>
      <c r="F14" s="331"/>
      <c r="G14" s="357" t="s">
        <v>370</v>
      </c>
      <c r="H14" s="331"/>
      <c r="I14" s="49"/>
      <c r="K14" s="351"/>
      <c r="L14" s="352"/>
      <c r="M14" s="352"/>
      <c r="N14" s="353"/>
    </row>
    <row r="15" spans="1:14" s="37" customFormat="1" ht="15" customHeight="1" thickBot="1">
      <c r="A15" s="327" t="s">
        <v>921</v>
      </c>
      <c r="B15" s="328"/>
      <c r="C15" s="329"/>
      <c r="D15" s="358"/>
      <c r="E15" s="332"/>
      <c r="F15" s="333"/>
      <c r="G15" s="358"/>
      <c r="H15" s="333"/>
      <c r="I15" s="49"/>
      <c r="K15" s="351"/>
      <c r="L15" s="352"/>
      <c r="M15" s="352"/>
      <c r="N15" s="353"/>
    </row>
    <row r="16" spans="1:14" s="37" customFormat="1" ht="15.75" customHeight="1" thickBot="1">
      <c r="A16" s="327" t="s">
        <v>1035</v>
      </c>
      <c r="B16" s="328"/>
      <c r="C16" s="329"/>
      <c r="D16" s="359"/>
      <c r="E16" s="361"/>
      <c r="F16" s="360"/>
      <c r="G16" s="359"/>
      <c r="H16" s="360"/>
      <c r="I16" s="49"/>
      <c r="K16" s="354"/>
      <c r="L16" s="355"/>
      <c r="M16" s="355"/>
      <c r="N16" s="356"/>
    </row>
    <row r="17" spans="1:14" s="37" customFormat="1" ht="12.75" customHeight="1" thickBot="1">
      <c r="A17" s="337" t="s">
        <v>371</v>
      </c>
      <c r="B17" s="337"/>
      <c r="C17" s="337"/>
      <c r="D17" s="337"/>
      <c r="E17" s="337"/>
      <c r="F17" s="337"/>
      <c r="G17" s="337"/>
      <c r="H17" s="337"/>
      <c r="I17" s="49"/>
      <c r="K17" s="395"/>
      <c r="L17" s="395"/>
      <c r="M17" s="395"/>
      <c r="N17" s="50"/>
    </row>
    <row r="18" spans="1:14" s="37" customFormat="1" ht="12.75" customHeight="1" thickBot="1">
      <c r="A18" s="357" t="s">
        <v>372</v>
      </c>
      <c r="B18" s="330"/>
      <c r="C18" s="331"/>
      <c r="D18" s="337" t="s">
        <v>373</v>
      </c>
      <c r="E18" s="337"/>
      <c r="F18" s="337"/>
      <c r="G18" s="337" t="s">
        <v>922</v>
      </c>
      <c r="H18" s="337"/>
      <c r="I18" s="49"/>
      <c r="K18" s="51"/>
      <c r="L18" s="51"/>
      <c r="M18" s="51"/>
      <c r="N18" s="51"/>
    </row>
    <row r="19" spans="1:14" s="37" customFormat="1" ht="12.75" customHeight="1" thickBot="1">
      <c r="A19" s="358"/>
      <c r="B19" s="332"/>
      <c r="C19" s="333"/>
      <c r="D19" s="337"/>
      <c r="E19" s="337"/>
      <c r="F19" s="337"/>
      <c r="G19" s="337"/>
      <c r="H19" s="337"/>
      <c r="I19" s="49"/>
      <c r="K19" s="52"/>
      <c r="M19" s="53"/>
      <c r="N19" s="52"/>
    </row>
    <row r="20" spans="1:14" s="37" customFormat="1" ht="12.75" customHeight="1" thickBot="1">
      <c r="A20" s="358"/>
      <c r="B20" s="332"/>
      <c r="C20" s="333"/>
      <c r="D20" s="337"/>
      <c r="E20" s="337"/>
      <c r="F20" s="337"/>
      <c r="G20" s="337"/>
      <c r="H20" s="337"/>
      <c r="I20" s="49"/>
      <c r="K20" s="53"/>
      <c r="L20" s="53"/>
      <c r="M20" s="53"/>
      <c r="N20" s="53"/>
    </row>
    <row r="21" spans="1:14" s="37" customFormat="1" ht="18" customHeight="1" thickBot="1">
      <c r="A21" s="327" t="s">
        <v>921</v>
      </c>
      <c r="B21" s="328"/>
      <c r="C21" s="329"/>
      <c r="D21" s="337"/>
      <c r="E21" s="337"/>
      <c r="F21" s="337"/>
      <c r="G21" s="337"/>
      <c r="H21" s="337"/>
      <c r="I21" s="49"/>
      <c r="K21" s="52"/>
      <c r="L21" s="53"/>
      <c r="M21" s="53"/>
      <c r="N21" s="53"/>
    </row>
    <row r="22" spans="1:14" s="37" customFormat="1" ht="19.5" customHeight="1" thickBot="1">
      <c r="A22" s="337" t="s">
        <v>374</v>
      </c>
      <c r="B22" s="337"/>
      <c r="C22" s="337"/>
      <c r="D22" s="327" t="s">
        <v>977</v>
      </c>
      <c r="E22" s="328"/>
      <c r="F22" s="329"/>
      <c r="G22" s="327" t="s">
        <v>923</v>
      </c>
      <c r="H22" s="329"/>
      <c r="I22" s="396"/>
      <c r="J22" s="396"/>
      <c r="K22" s="396"/>
      <c r="L22" s="53"/>
      <c r="M22" s="53"/>
      <c r="N22" s="53"/>
    </row>
    <row r="23" spans="1:14" s="37" customFormat="1" ht="12.75" customHeight="1" thickBot="1">
      <c r="A23" s="337"/>
      <c r="B23" s="337"/>
      <c r="C23" s="337"/>
      <c r="D23" s="327" t="s">
        <v>924</v>
      </c>
      <c r="E23" s="328"/>
      <c r="F23" s="329"/>
      <c r="G23" s="327" t="s">
        <v>925</v>
      </c>
      <c r="H23" s="329"/>
      <c r="I23" s="396"/>
      <c r="J23" s="396"/>
      <c r="K23" s="396"/>
      <c r="L23" s="53"/>
      <c r="M23" s="53"/>
      <c r="N23" s="53"/>
    </row>
    <row r="24" spans="1:14" s="37" customFormat="1" ht="12.75" customHeight="1" thickBot="1">
      <c r="A24" s="337"/>
      <c r="B24" s="337"/>
      <c r="C24" s="337"/>
      <c r="D24" s="327"/>
      <c r="E24" s="328"/>
      <c r="F24" s="329"/>
      <c r="G24" s="327"/>
      <c r="H24" s="329"/>
      <c r="I24" s="396"/>
      <c r="J24" s="396"/>
      <c r="K24" s="396"/>
      <c r="L24" s="53"/>
      <c r="M24" s="53"/>
      <c r="N24" s="53"/>
    </row>
    <row r="25" spans="1:14" s="37" customFormat="1" ht="15" customHeight="1" hidden="1">
      <c r="A25" s="59"/>
      <c r="B25" s="59"/>
      <c r="C25" s="59"/>
      <c r="D25" s="59"/>
      <c r="E25" s="59"/>
      <c r="F25" s="59"/>
      <c r="G25" s="59"/>
      <c r="H25" s="59"/>
      <c r="I25" s="54"/>
      <c r="J25" s="54"/>
      <c r="K25" s="54"/>
      <c r="L25" s="53"/>
      <c r="M25" s="53"/>
      <c r="N25" s="53"/>
    </row>
    <row r="26" spans="1:15" ht="34.5" customHeight="1" thickBot="1">
      <c r="A26" s="49"/>
      <c r="B26" s="49"/>
      <c r="C26" s="49"/>
      <c r="D26" s="376"/>
      <c r="E26" s="376"/>
      <c r="F26" s="376"/>
      <c r="G26" s="376"/>
      <c r="H26" s="376"/>
      <c r="I26" s="376"/>
      <c r="J26" s="376"/>
      <c r="K26" s="376"/>
      <c r="L26" s="376"/>
      <c r="M26" s="376"/>
      <c r="N26" s="55"/>
      <c r="O26" s="44"/>
    </row>
    <row r="27" spans="1:13" ht="24.75" customHeight="1" thickBot="1">
      <c r="A27" s="373" t="s">
        <v>1507</v>
      </c>
      <c r="B27" s="374"/>
      <c r="C27" s="375"/>
      <c r="D27" s="390" t="s">
        <v>2000</v>
      </c>
      <c r="E27" s="391"/>
      <c r="F27" s="391"/>
      <c r="G27" s="391"/>
      <c r="H27" s="391"/>
      <c r="I27" s="391"/>
      <c r="J27" s="391"/>
      <c r="K27" s="392"/>
      <c r="M27" s="44"/>
    </row>
    <row r="28" spans="1:11" ht="17.25" customHeight="1" thickBot="1">
      <c r="A28" s="377" t="s">
        <v>355</v>
      </c>
      <c r="B28" s="374"/>
      <c r="C28" s="375"/>
      <c r="D28" s="393" t="s">
        <v>1547</v>
      </c>
      <c r="E28" s="393"/>
      <c r="F28" s="393"/>
      <c r="G28" s="393"/>
      <c r="H28" s="393"/>
      <c r="I28" s="393"/>
      <c r="J28" s="393"/>
      <c r="K28" s="394"/>
    </row>
    <row r="29" spans="1:11" ht="13.5" thickBot="1">
      <c r="A29" s="307"/>
      <c r="B29" s="308"/>
      <c r="C29" s="308"/>
      <c r="D29" s="371"/>
      <c r="E29" s="371"/>
      <c r="F29" s="371"/>
      <c r="G29" s="371"/>
      <c r="H29" s="371"/>
      <c r="I29" s="371"/>
      <c r="J29" s="371"/>
      <c r="K29" s="372"/>
    </row>
    <row r="30" spans="1:11" ht="13.5" thickBot="1">
      <c r="A30" s="384" t="s">
        <v>978</v>
      </c>
      <c r="B30" s="385"/>
      <c r="C30" s="385"/>
      <c r="D30" s="385"/>
      <c r="E30" s="386"/>
      <c r="F30" s="384" t="s">
        <v>979</v>
      </c>
      <c r="G30" s="385"/>
      <c r="H30" s="385"/>
      <c r="I30" s="385"/>
      <c r="J30" s="385"/>
      <c r="K30" s="386"/>
    </row>
    <row r="31" spans="1:11" s="56" customFormat="1" ht="9" thickBot="1">
      <c r="A31" s="387">
        <v>1</v>
      </c>
      <c r="B31" s="388"/>
      <c r="C31" s="388"/>
      <c r="D31" s="388"/>
      <c r="E31" s="389"/>
      <c r="F31" s="387">
        <v>2</v>
      </c>
      <c r="G31" s="388"/>
      <c r="H31" s="388"/>
      <c r="I31" s="388"/>
      <c r="J31" s="388"/>
      <c r="K31" s="389"/>
    </row>
    <row r="32" spans="1:11" ht="13.5" thickBot="1">
      <c r="A32" s="380"/>
      <c r="B32" s="380"/>
      <c r="C32" s="380"/>
      <c r="D32" s="380"/>
      <c r="E32" s="380"/>
      <c r="F32" s="380"/>
      <c r="G32" s="380"/>
      <c r="H32" s="384"/>
      <c r="I32" s="385"/>
      <c r="J32" s="385"/>
      <c r="K32" s="386"/>
    </row>
    <row r="33" spans="1:11" ht="13.5" thickBot="1">
      <c r="A33" s="309"/>
      <c r="B33" s="309"/>
      <c r="C33" s="309"/>
      <c r="D33" s="309"/>
      <c r="E33" s="309"/>
      <c r="F33" s="309"/>
      <c r="G33" s="309"/>
      <c r="H33" s="309"/>
      <c r="I33" s="309"/>
      <c r="J33" s="309"/>
      <c r="K33" s="309"/>
    </row>
    <row r="34" spans="1:11" ht="16.5" customHeight="1" thickBot="1">
      <c r="A34" s="377" t="s">
        <v>356</v>
      </c>
      <c r="B34" s="374"/>
      <c r="C34" s="375"/>
      <c r="D34" s="381" t="s">
        <v>374</v>
      </c>
      <c r="E34" s="382"/>
      <c r="F34" s="382"/>
      <c r="G34" s="382"/>
      <c r="H34" s="382"/>
      <c r="I34" s="382"/>
      <c r="J34" s="382"/>
      <c r="K34" s="383"/>
    </row>
    <row r="35" spans="1:14" ht="13.5" thickBot="1">
      <c r="A35" s="310"/>
      <c r="B35" s="311"/>
      <c r="C35" s="311"/>
      <c r="D35" s="312"/>
      <c r="E35" s="312"/>
      <c r="F35" s="312"/>
      <c r="G35" s="312"/>
      <c r="H35" s="312"/>
      <c r="I35" s="312"/>
      <c r="J35" s="312"/>
      <c r="K35" s="313"/>
      <c r="L35" s="18" t="s">
        <v>408</v>
      </c>
      <c r="M35" s="19"/>
      <c r="N35" s="36">
        <f ca="1">TODAY()</f>
        <v>41660</v>
      </c>
    </row>
    <row r="36" spans="1:14" ht="16.5" customHeight="1" thickBot="1">
      <c r="A36" s="377" t="s">
        <v>980</v>
      </c>
      <c r="B36" s="378"/>
      <c r="C36" s="379"/>
      <c r="D36" s="381" t="s">
        <v>1548</v>
      </c>
      <c r="E36" s="382"/>
      <c r="F36" s="382"/>
      <c r="G36" s="382"/>
      <c r="H36" s="382"/>
      <c r="I36" s="382"/>
      <c r="J36" s="382"/>
      <c r="K36" s="383"/>
      <c r="L36" s="18" t="s">
        <v>409</v>
      </c>
      <c r="N36" s="17" t="str">
        <f>IF(D27=0," ",VLOOKUP(D27,Коды_судов,2,0))&amp;IF(D27=0," "," обл")</f>
        <v>155 обл</v>
      </c>
    </row>
  </sheetData>
  <sheetProtection password="EC45" sheet="1"/>
  <mergeCells count="54">
    <mergeCell ref="I22:K24"/>
    <mergeCell ref="G22:H22"/>
    <mergeCell ref="A18:C20"/>
    <mergeCell ref="G17:H17"/>
    <mergeCell ref="G18:H21"/>
    <mergeCell ref="A21:C21"/>
    <mergeCell ref="D18:F21"/>
    <mergeCell ref="A30:E30"/>
    <mergeCell ref="F32:G32"/>
    <mergeCell ref="F31:K31"/>
    <mergeCell ref="D27:K27"/>
    <mergeCell ref="F30:K30"/>
    <mergeCell ref="A28:C28"/>
    <mergeCell ref="A31:E31"/>
    <mergeCell ref="D28:K28"/>
    <mergeCell ref="A36:C36"/>
    <mergeCell ref="A32:C32"/>
    <mergeCell ref="D32:E32"/>
    <mergeCell ref="D34:K34"/>
    <mergeCell ref="D36:K36"/>
    <mergeCell ref="A34:C34"/>
    <mergeCell ref="H32:K32"/>
    <mergeCell ref="D29:K29"/>
    <mergeCell ref="A27:C27"/>
    <mergeCell ref="D26:M26"/>
    <mergeCell ref="G10:H10"/>
    <mergeCell ref="D23:F24"/>
    <mergeCell ref="G23:H24"/>
    <mergeCell ref="A17:F17"/>
    <mergeCell ref="D22:F22"/>
    <mergeCell ref="A22:C24"/>
    <mergeCell ref="K17:M17"/>
    <mergeCell ref="G9:H9"/>
    <mergeCell ref="K9:N9"/>
    <mergeCell ref="M7:N7"/>
    <mergeCell ref="A9:C9"/>
    <mergeCell ref="A10:F10"/>
    <mergeCell ref="A11:C11"/>
    <mergeCell ref="D2:L2"/>
    <mergeCell ref="D4:L5"/>
    <mergeCell ref="D13:F13"/>
    <mergeCell ref="D9:F9"/>
    <mergeCell ref="K11:N16"/>
    <mergeCell ref="G11:H13"/>
    <mergeCell ref="D14:F16"/>
    <mergeCell ref="G14:H16"/>
    <mergeCell ref="M6:N6"/>
    <mergeCell ref="K10:N10"/>
    <mergeCell ref="A15:C15"/>
    <mergeCell ref="A16:C16"/>
    <mergeCell ref="A13:C13"/>
    <mergeCell ref="D11:F12"/>
    <mergeCell ref="A12:C12"/>
    <mergeCell ref="A14:C14"/>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7:K27">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AF61"/>
  <sheetViews>
    <sheetView showGridLines="0" zoomScale="50" zoomScaleNormal="50" zoomScalePageLayoutView="0" workbookViewId="0" topLeftCell="A1">
      <pane xSplit="5" ySplit="9" topLeftCell="R44" activePane="bottomRight" state="frozen"/>
      <selection pane="topLeft" activeCell="A1" sqref="A1"/>
      <selection pane="topRight" activeCell="F1" sqref="F1"/>
      <selection pane="bottomLeft" activeCell="A10" sqref="A10"/>
      <selection pane="bottomRight" activeCell="AD60" sqref="AD60"/>
    </sheetView>
  </sheetViews>
  <sheetFormatPr defaultColWidth="9.140625" defaultRowHeight="12.75"/>
  <cols>
    <col min="1" max="1" width="15.57421875" style="3" customWidth="1"/>
    <col min="2" max="2" width="5.140625" style="7" customWidth="1"/>
    <col min="3" max="3" width="75.28125" style="8" customWidth="1"/>
    <col min="4" max="4" width="16.421875" style="5" customWidth="1"/>
    <col min="5" max="5" width="6.7109375" style="20" customWidth="1"/>
    <col min="6" max="6" width="18.57421875" style="3" customWidth="1"/>
    <col min="7" max="7" width="21.7109375" style="3" customWidth="1"/>
    <col min="8" max="8" width="16.140625" style="3" customWidth="1"/>
    <col min="9" max="10" width="17.140625" style="3" customWidth="1"/>
    <col min="11" max="12" width="18.57421875" style="3" customWidth="1"/>
    <col min="13" max="13" width="19.421875" style="3" customWidth="1"/>
    <col min="14" max="14" width="17.421875" style="3" customWidth="1"/>
    <col min="15" max="15" width="19.00390625" style="3" customWidth="1"/>
    <col min="16" max="16" width="22.57421875" style="3" customWidth="1"/>
    <col min="17" max="17" width="21.421875" style="3" customWidth="1"/>
    <col min="18" max="18" width="15.7109375" style="3" customWidth="1"/>
    <col min="19" max="19" width="17.28125" style="3" customWidth="1"/>
    <col min="20" max="20" width="16.140625" style="3" customWidth="1"/>
    <col min="21" max="21" width="17.57421875" style="3" customWidth="1"/>
    <col min="22" max="22" width="21.28125" style="3" customWidth="1"/>
    <col min="23" max="23" width="17.421875" style="3" customWidth="1"/>
    <col min="24" max="24" width="16.421875" style="3" customWidth="1"/>
    <col min="25" max="25" width="16.00390625" style="3" customWidth="1"/>
    <col min="26" max="26" width="17.8515625" style="3" customWidth="1"/>
    <col min="27" max="27" width="16.7109375" style="3" customWidth="1"/>
    <col min="28" max="28" width="15.7109375" style="3" customWidth="1"/>
    <col min="29" max="29" width="18.8515625" style="3" customWidth="1"/>
    <col min="30" max="30" width="25.140625" style="3" customWidth="1"/>
    <col min="31" max="16384" width="9.140625" style="3" customWidth="1"/>
  </cols>
  <sheetData>
    <row r="1" spans="2:3" ht="15">
      <c r="B1" s="3"/>
      <c r="C1" s="4"/>
    </row>
    <row r="2" spans="1:30" ht="21" customHeight="1">
      <c r="A2" s="64" t="s">
        <v>985</v>
      </c>
      <c r="B2" s="65"/>
      <c r="C2" s="65"/>
      <c r="D2" s="66"/>
      <c r="E2" s="67"/>
      <c r="F2" s="68"/>
      <c r="G2" s="68"/>
      <c r="H2" s="410" t="str">
        <f>IF('Титул ф.1'!D27=0," ",'Титул ф.1'!D27)</f>
        <v>Ульяновский областной суд </v>
      </c>
      <c r="I2" s="411"/>
      <c r="J2" s="411"/>
      <c r="K2" s="411"/>
      <c r="L2" s="411"/>
      <c r="M2" s="411"/>
      <c r="N2" s="411"/>
      <c r="O2" s="412"/>
      <c r="P2" s="68"/>
      <c r="Q2" s="68"/>
      <c r="R2" s="68"/>
      <c r="S2" s="68"/>
      <c r="T2" s="69"/>
      <c r="U2" s="70"/>
      <c r="V2" s="71"/>
      <c r="W2" s="71"/>
      <c r="X2" s="71"/>
      <c r="Y2" s="71"/>
      <c r="Z2" s="71"/>
      <c r="AA2" s="71"/>
      <c r="AB2" s="71"/>
      <c r="AC2" s="71"/>
      <c r="AD2" s="71"/>
    </row>
    <row r="3" spans="1:30" ht="45" customHeight="1">
      <c r="A3" s="413" t="s">
        <v>390</v>
      </c>
      <c r="B3" s="413"/>
      <c r="C3" s="413"/>
      <c r="D3" s="413"/>
      <c r="E3" s="413"/>
      <c r="F3" s="413"/>
      <c r="G3" s="71"/>
      <c r="H3" s="71"/>
      <c r="I3" s="72"/>
      <c r="J3" s="73" t="s">
        <v>391</v>
      </c>
      <c r="K3" s="74"/>
      <c r="L3" s="75" t="s">
        <v>2020</v>
      </c>
      <c r="M3" s="76"/>
      <c r="N3" s="77"/>
      <c r="O3" s="78"/>
      <c r="P3" s="68"/>
      <c r="Q3" s="79"/>
      <c r="R3" s="80"/>
      <c r="S3" s="80"/>
      <c r="T3" s="81"/>
      <c r="U3" s="68"/>
      <c r="V3" s="71"/>
      <c r="W3" s="71"/>
      <c r="X3" s="71"/>
      <c r="Y3" s="71"/>
      <c r="Z3" s="71"/>
      <c r="AA3" s="71"/>
      <c r="AB3" s="71"/>
      <c r="AC3" s="71"/>
      <c r="AD3" s="71"/>
    </row>
    <row r="4" spans="1:30" ht="23.25" customHeight="1">
      <c r="A4" s="71"/>
      <c r="B4" s="82"/>
      <c r="C4" s="83"/>
      <c r="D4" s="84"/>
      <c r="E4" s="85"/>
      <c r="F4" s="86"/>
      <c r="G4" s="71"/>
      <c r="H4" s="71"/>
      <c r="I4" s="72"/>
      <c r="J4" s="87" t="s">
        <v>392</v>
      </c>
      <c r="K4" s="88"/>
      <c r="L4" s="75" t="s">
        <v>1488</v>
      </c>
      <c r="M4" s="76"/>
      <c r="N4" s="76"/>
      <c r="O4" s="78"/>
      <c r="P4" s="68"/>
      <c r="Q4" s="79"/>
      <c r="R4" s="80"/>
      <c r="S4" s="80"/>
      <c r="T4" s="81"/>
      <c r="U4" s="68"/>
      <c r="V4" s="71"/>
      <c r="W4" s="71"/>
      <c r="X4" s="71"/>
      <c r="Y4" s="71"/>
      <c r="Z4" s="71"/>
      <c r="AA4" s="71"/>
      <c r="AB4" s="71"/>
      <c r="AC4" s="71"/>
      <c r="AD4" s="71"/>
    </row>
    <row r="5" spans="1:30" s="60" customFormat="1" ht="22.5" customHeight="1">
      <c r="A5" s="414" t="s">
        <v>220</v>
      </c>
      <c r="B5" s="414"/>
      <c r="C5" s="414"/>
      <c r="D5" s="414"/>
      <c r="E5" s="414"/>
      <c r="F5" s="414"/>
      <c r="G5" s="414"/>
      <c r="H5" s="414"/>
      <c r="I5" s="414"/>
      <c r="J5" s="414"/>
      <c r="K5" s="414"/>
      <c r="L5" s="414"/>
      <c r="M5" s="414"/>
      <c r="N5" s="414"/>
      <c r="O5" s="414"/>
      <c r="P5" s="414"/>
      <c r="Q5" s="414"/>
      <c r="R5" s="414"/>
      <c r="S5" s="414"/>
      <c r="T5" s="414"/>
      <c r="U5" s="414"/>
      <c r="V5" s="414"/>
      <c r="W5" s="89"/>
      <c r="X5" s="90"/>
      <c r="Y5" s="90"/>
      <c r="Z5" s="90"/>
      <c r="AA5" s="90"/>
      <c r="AB5" s="90"/>
      <c r="AC5" s="90"/>
      <c r="AD5" s="90"/>
    </row>
    <row r="6" spans="1:30" s="61" customFormat="1" ht="34.5" customHeight="1">
      <c r="A6" s="415" t="s">
        <v>413</v>
      </c>
      <c r="B6" s="415"/>
      <c r="C6" s="415"/>
      <c r="D6" s="417" t="s">
        <v>340</v>
      </c>
      <c r="E6" s="418" t="s">
        <v>414</v>
      </c>
      <c r="F6" s="403" t="s">
        <v>2021</v>
      </c>
      <c r="G6" s="434" t="s">
        <v>1008</v>
      </c>
      <c r="H6" s="416" t="s">
        <v>1042</v>
      </c>
      <c r="I6" s="416"/>
      <c r="J6" s="416"/>
      <c r="K6" s="416" t="s">
        <v>1043</v>
      </c>
      <c r="L6" s="416"/>
      <c r="M6" s="434" t="s">
        <v>1009</v>
      </c>
      <c r="N6" s="403" t="s">
        <v>1010</v>
      </c>
      <c r="O6" s="403" t="s">
        <v>849</v>
      </c>
      <c r="P6" s="407" t="s">
        <v>1011</v>
      </c>
      <c r="Q6" s="404" t="s">
        <v>1044</v>
      </c>
      <c r="R6" s="405"/>
      <c r="S6" s="405"/>
      <c r="T6" s="405"/>
      <c r="U6" s="405"/>
      <c r="V6" s="406"/>
      <c r="W6" s="403" t="s">
        <v>453</v>
      </c>
      <c r="X6" s="397" t="s">
        <v>1012</v>
      </c>
      <c r="Y6" s="398"/>
      <c r="Z6" s="398"/>
      <c r="AA6" s="398"/>
      <c r="AB6" s="398"/>
      <c r="AC6" s="399"/>
      <c r="AD6" s="428" t="s">
        <v>461</v>
      </c>
    </row>
    <row r="7" spans="1:30" s="61" customFormat="1" ht="82.5" customHeight="1">
      <c r="A7" s="415"/>
      <c r="B7" s="415"/>
      <c r="C7" s="415"/>
      <c r="D7" s="417"/>
      <c r="E7" s="418"/>
      <c r="F7" s="403"/>
      <c r="G7" s="434"/>
      <c r="H7" s="416"/>
      <c r="I7" s="416"/>
      <c r="J7" s="416"/>
      <c r="K7" s="416"/>
      <c r="L7" s="416"/>
      <c r="M7" s="434"/>
      <c r="N7" s="403"/>
      <c r="O7" s="403"/>
      <c r="P7" s="408"/>
      <c r="Q7" s="403" t="s">
        <v>1013</v>
      </c>
      <c r="R7" s="403" t="s">
        <v>454</v>
      </c>
      <c r="S7" s="403" t="s">
        <v>425</v>
      </c>
      <c r="T7" s="403"/>
      <c r="U7" s="403" t="s">
        <v>1014</v>
      </c>
      <c r="V7" s="403" t="s">
        <v>455</v>
      </c>
      <c r="W7" s="403"/>
      <c r="X7" s="400" t="s">
        <v>1015</v>
      </c>
      <c r="Y7" s="401"/>
      <c r="Z7" s="402"/>
      <c r="AA7" s="400" t="s">
        <v>1016</v>
      </c>
      <c r="AB7" s="401"/>
      <c r="AC7" s="402"/>
      <c r="AD7" s="429"/>
    </row>
    <row r="8" spans="1:32" s="61" customFormat="1" ht="294.75" customHeight="1">
      <c r="A8" s="415"/>
      <c r="B8" s="415"/>
      <c r="C8" s="415"/>
      <c r="D8" s="417"/>
      <c r="E8" s="418"/>
      <c r="F8" s="403"/>
      <c r="G8" s="434"/>
      <c r="H8" s="91" t="s">
        <v>1017</v>
      </c>
      <c r="I8" s="91" t="s">
        <v>1018</v>
      </c>
      <c r="J8" s="91" t="s">
        <v>1019</v>
      </c>
      <c r="K8" s="91" t="s">
        <v>1020</v>
      </c>
      <c r="L8" s="91" t="s">
        <v>458</v>
      </c>
      <c r="M8" s="434"/>
      <c r="N8" s="403"/>
      <c r="O8" s="403"/>
      <c r="P8" s="409"/>
      <c r="Q8" s="403"/>
      <c r="R8" s="403"/>
      <c r="S8" s="92" t="s">
        <v>459</v>
      </c>
      <c r="T8" s="91" t="s">
        <v>1021</v>
      </c>
      <c r="U8" s="403"/>
      <c r="V8" s="403"/>
      <c r="W8" s="403"/>
      <c r="X8" s="93" t="s">
        <v>996</v>
      </c>
      <c r="Y8" s="93" t="s">
        <v>1022</v>
      </c>
      <c r="Z8" s="93" t="s">
        <v>456</v>
      </c>
      <c r="AA8" s="91" t="s">
        <v>996</v>
      </c>
      <c r="AB8" s="91" t="s">
        <v>1022</v>
      </c>
      <c r="AC8" s="91" t="s">
        <v>1023</v>
      </c>
      <c r="AD8" s="430"/>
      <c r="AF8" s="61" t="s">
        <v>457</v>
      </c>
    </row>
    <row r="9" spans="1:30" s="62" customFormat="1" ht="32.25" customHeight="1">
      <c r="A9" s="423" t="s">
        <v>415</v>
      </c>
      <c r="B9" s="423"/>
      <c r="C9" s="423"/>
      <c r="D9" s="94" t="s">
        <v>416</v>
      </c>
      <c r="E9" s="95"/>
      <c r="F9" s="94">
        <v>1</v>
      </c>
      <c r="G9" s="94">
        <v>2</v>
      </c>
      <c r="H9" s="94">
        <v>3</v>
      </c>
      <c r="I9" s="94">
        <v>4</v>
      </c>
      <c r="J9" s="94">
        <v>5</v>
      </c>
      <c r="K9" s="94">
        <v>6</v>
      </c>
      <c r="L9" s="94">
        <v>7</v>
      </c>
      <c r="M9" s="94">
        <v>8</v>
      </c>
      <c r="N9" s="94">
        <v>9</v>
      </c>
      <c r="O9" s="94">
        <v>10</v>
      </c>
      <c r="P9" s="94">
        <v>11</v>
      </c>
      <c r="Q9" s="94">
        <v>12</v>
      </c>
      <c r="R9" s="94">
        <v>13</v>
      </c>
      <c r="S9" s="94">
        <v>14</v>
      </c>
      <c r="T9" s="94">
        <v>15</v>
      </c>
      <c r="U9" s="94">
        <v>16</v>
      </c>
      <c r="V9" s="94">
        <v>17</v>
      </c>
      <c r="W9" s="94">
        <v>18</v>
      </c>
      <c r="X9" s="94">
        <v>19</v>
      </c>
      <c r="Y9" s="94">
        <v>20</v>
      </c>
      <c r="Z9" s="94">
        <v>21</v>
      </c>
      <c r="AA9" s="94">
        <v>22</v>
      </c>
      <c r="AB9" s="94">
        <v>23</v>
      </c>
      <c r="AC9" s="94">
        <v>24</v>
      </c>
      <c r="AD9" s="94">
        <v>25</v>
      </c>
    </row>
    <row r="10" spans="1:30" s="60" customFormat="1" ht="30.75" customHeight="1">
      <c r="A10" s="419" t="s">
        <v>417</v>
      </c>
      <c r="B10" s="419"/>
      <c r="C10" s="419"/>
      <c r="D10" s="92">
        <v>105</v>
      </c>
      <c r="E10" s="96">
        <v>1</v>
      </c>
      <c r="F10" s="233">
        <v>3</v>
      </c>
      <c r="G10" s="233">
        <v>11</v>
      </c>
      <c r="H10" s="233">
        <v>9</v>
      </c>
      <c r="I10" s="233">
        <v>0</v>
      </c>
      <c r="J10" s="233">
        <v>1</v>
      </c>
      <c r="K10" s="233">
        <v>1</v>
      </c>
      <c r="L10" s="233">
        <v>1</v>
      </c>
      <c r="M10" s="233">
        <v>12</v>
      </c>
      <c r="N10" s="233">
        <v>0</v>
      </c>
      <c r="O10" s="233">
        <v>2</v>
      </c>
      <c r="P10" s="234">
        <v>16</v>
      </c>
      <c r="Q10" s="233">
        <v>13</v>
      </c>
      <c r="R10" s="233">
        <v>0</v>
      </c>
      <c r="S10" s="233">
        <v>0</v>
      </c>
      <c r="T10" s="233">
        <v>0</v>
      </c>
      <c r="U10" s="233">
        <v>1</v>
      </c>
      <c r="V10" s="233">
        <v>1</v>
      </c>
      <c r="W10" s="233">
        <v>9</v>
      </c>
      <c r="X10" s="235"/>
      <c r="Y10" s="236"/>
      <c r="Z10" s="236"/>
      <c r="AA10" s="233">
        <v>0</v>
      </c>
      <c r="AB10" s="233">
        <v>0</v>
      </c>
      <c r="AC10" s="233">
        <v>0</v>
      </c>
      <c r="AD10" s="234">
        <v>0</v>
      </c>
    </row>
    <row r="11" spans="1:30" s="60" customFormat="1" ht="31.5" customHeight="1">
      <c r="A11" s="419" t="s">
        <v>418</v>
      </c>
      <c r="B11" s="419"/>
      <c r="C11" s="419"/>
      <c r="D11" s="92" t="s">
        <v>419</v>
      </c>
      <c r="E11" s="96">
        <v>2</v>
      </c>
      <c r="F11" s="233">
        <v>0</v>
      </c>
      <c r="G11" s="233">
        <v>0</v>
      </c>
      <c r="H11" s="233">
        <v>0</v>
      </c>
      <c r="I11" s="233">
        <v>0</v>
      </c>
      <c r="J11" s="233">
        <v>0</v>
      </c>
      <c r="K11" s="233">
        <v>0</v>
      </c>
      <c r="L11" s="233">
        <v>0</v>
      </c>
      <c r="M11" s="233">
        <v>0</v>
      </c>
      <c r="N11" s="233">
        <v>0</v>
      </c>
      <c r="O11" s="233">
        <v>0</v>
      </c>
      <c r="P11" s="233">
        <v>0</v>
      </c>
      <c r="Q11" s="233">
        <v>0</v>
      </c>
      <c r="R11" s="233">
        <v>0</v>
      </c>
      <c r="S11" s="233">
        <v>0</v>
      </c>
      <c r="T11" s="233">
        <v>0</v>
      </c>
      <c r="U11" s="233">
        <v>0</v>
      </c>
      <c r="V11" s="233">
        <v>0</v>
      </c>
      <c r="W11" s="233">
        <v>0</v>
      </c>
      <c r="X11" s="233">
        <v>0</v>
      </c>
      <c r="Y11" s="233">
        <v>0</v>
      </c>
      <c r="Z11" s="234">
        <v>0</v>
      </c>
      <c r="AA11" s="234">
        <v>0</v>
      </c>
      <c r="AB11" s="234">
        <v>0</v>
      </c>
      <c r="AC11" s="234">
        <v>0</v>
      </c>
      <c r="AD11" s="234">
        <v>0</v>
      </c>
    </row>
    <row r="12" spans="1:30" s="60" customFormat="1" ht="51" customHeight="1">
      <c r="A12" s="419" t="s">
        <v>420</v>
      </c>
      <c r="B12" s="419"/>
      <c r="C12" s="419"/>
      <c r="D12" s="92" t="s">
        <v>421</v>
      </c>
      <c r="E12" s="96">
        <v>3</v>
      </c>
      <c r="F12" s="233">
        <v>0</v>
      </c>
      <c r="G12" s="233">
        <v>0</v>
      </c>
      <c r="H12" s="233">
        <v>0</v>
      </c>
      <c r="I12" s="233">
        <v>0</v>
      </c>
      <c r="J12" s="233">
        <v>0</v>
      </c>
      <c r="K12" s="233">
        <v>0</v>
      </c>
      <c r="L12" s="233">
        <v>0</v>
      </c>
      <c r="M12" s="233">
        <v>0</v>
      </c>
      <c r="N12" s="233">
        <v>0</v>
      </c>
      <c r="O12" s="233">
        <v>0</v>
      </c>
      <c r="P12" s="233">
        <v>0</v>
      </c>
      <c r="Q12" s="233">
        <v>0</v>
      </c>
      <c r="R12" s="233">
        <v>0</v>
      </c>
      <c r="S12" s="233">
        <v>0</v>
      </c>
      <c r="T12" s="233">
        <v>0</v>
      </c>
      <c r="U12" s="233">
        <v>0</v>
      </c>
      <c r="V12" s="233">
        <v>0</v>
      </c>
      <c r="W12" s="233">
        <v>0</v>
      </c>
      <c r="X12" s="233">
        <v>0</v>
      </c>
      <c r="Y12" s="233">
        <v>0</v>
      </c>
      <c r="Z12" s="234">
        <v>0</v>
      </c>
      <c r="AA12" s="234">
        <v>0</v>
      </c>
      <c r="AB12" s="234">
        <v>0</v>
      </c>
      <c r="AC12" s="234">
        <v>0</v>
      </c>
      <c r="AD12" s="234">
        <v>0</v>
      </c>
    </row>
    <row r="13" spans="1:30" s="60" customFormat="1" ht="53.25" customHeight="1">
      <c r="A13" s="419" t="s">
        <v>402</v>
      </c>
      <c r="B13" s="419"/>
      <c r="C13" s="419"/>
      <c r="D13" s="92" t="s">
        <v>424</v>
      </c>
      <c r="E13" s="96">
        <v>4</v>
      </c>
      <c r="F13" s="233">
        <v>0</v>
      </c>
      <c r="G13" s="233">
        <v>0</v>
      </c>
      <c r="H13" s="233">
        <v>0</v>
      </c>
      <c r="I13" s="233">
        <v>0</v>
      </c>
      <c r="J13" s="233">
        <v>0</v>
      </c>
      <c r="K13" s="233">
        <v>0</v>
      </c>
      <c r="L13" s="233">
        <v>0</v>
      </c>
      <c r="M13" s="233">
        <v>0</v>
      </c>
      <c r="N13" s="233">
        <v>0</v>
      </c>
      <c r="O13" s="233">
        <v>0</v>
      </c>
      <c r="P13" s="233">
        <v>0</v>
      </c>
      <c r="Q13" s="233">
        <v>0</v>
      </c>
      <c r="R13" s="233">
        <v>0</v>
      </c>
      <c r="S13" s="233">
        <v>0</v>
      </c>
      <c r="T13" s="233">
        <v>0</v>
      </c>
      <c r="U13" s="233">
        <v>0</v>
      </c>
      <c r="V13" s="233">
        <v>0</v>
      </c>
      <c r="W13" s="233">
        <v>0</v>
      </c>
      <c r="X13" s="233">
        <v>0</v>
      </c>
      <c r="Y13" s="233">
        <v>0</v>
      </c>
      <c r="Z13" s="234">
        <v>0</v>
      </c>
      <c r="AA13" s="234">
        <v>0</v>
      </c>
      <c r="AB13" s="234">
        <v>0</v>
      </c>
      <c r="AC13" s="234">
        <v>0</v>
      </c>
      <c r="AD13" s="234">
        <v>0</v>
      </c>
    </row>
    <row r="14" spans="1:30" s="60" customFormat="1" ht="25.5">
      <c r="A14" s="419" t="s">
        <v>403</v>
      </c>
      <c r="B14" s="419"/>
      <c r="C14" s="419"/>
      <c r="D14" s="92">
        <v>131</v>
      </c>
      <c r="E14" s="96">
        <v>5</v>
      </c>
      <c r="F14" s="233">
        <v>0</v>
      </c>
      <c r="G14" s="233">
        <v>3</v>
      </c>
      <c r="H14" s="233">
        <v>0</v>
      </c>
      <c r="I14" s="233">
        <v>0</v>
      </c>
      <c r="J14" s="233">
        <v>0</v>
      </c>
      <c r="K14" s="233">
        <v>0</v>
      </c>
      <c r="L14" s="233">
        <v>1</v>
      </c>
      <c r="M14" s="233">
        <v>1</v>
      </c>
      <c r="N14" s="233">
        <v>0</v>
      </c>
      <c r="O14" s="233">
        <v>2</v>
      </c>
      <c r="P14" s="233">
        <v>3</v>
      </c>
      <c r="Q14" s="233">
        <v>0</v>
      </c>
      <c r="R14" s="233">
        <v>0</v>
      </c>
      <c r="S14" s="233">
        <v>0</v>
      </c>
      <c r="T14" s="233">
        <v>0</v>
      </c>
      <c r="U14" s="233">
        <v>0</v>
      </c>
      <c r="V14" s="233">
        <v>0</v>
      </c>
      <c r="W14" s="233">
        <v>0</v>
      </c>
      <c r="X14" s="233">
        <v>0</v>
      </c>
      <c r="Y14" s="233">
        <v>0</v>
      </c>
      <c r="Z14" s="234">
        <v>0</v>
      </c>
      <c r="AA14" s="234">
        <v>0</v>
      </c>
      <c r="AB14" s="234">
        <v>0</v>
      </c>
      <c r="AC14" s="234">
        <v>0</v>
      </c>
      <c r="AD14" s="234">
        <v>0</v>
      </c>
    </row>
    <row r="15" spans="1:30" s="60" customFormat="1" ht="50.25" customHeight="1">
      <c r="A15" s="419" t="s">
        <v>926</v>
      </c>
      <c r="B15" s="419"/>
      <c r="C15" s="419"/>
      <c r="D15" s="92" t="s">
        <v>927</v>
      </c>
      <c r="E15" s="96">
        <v>6</v>
      </c>
      <c r="F15" s="233">
        <v>0</v>
      </c>
      <c r="G15" s="233">
        <v>8</v>
      </c>
      <c r="H15" s="233">
        <v>4</v>
      </c>
      <c r="I15" s="233">
        <v>0</v>
      </c>
      <c r="J15" s="233">
        <v>1</v>
      </c>
      <c r="K15" s="233">
        <v>0</v>
      </c>
      <c r="L15" s="233">
        <v>0</v>
      </c>
      <c r="M15" s="233">
        <v>5</v>
      </c>
      <c r="N15" s="233">
        <v>0</v>
      </c>
      <c r="O15" s="233">
        <v>3</v>
      </c>
      <c r="P15" s="233">
        <v>8</v>
      </c>
      <c r="Q15" s="233">
        <v>4</v>
      </c>
      <c r="R15" s="233">
        <v>0</v>
      </c>
      <c r="S15" s="233">
        <v>0</v>
      </c>
      <c r="T15" s="233">
        <v>0</v>
      </c>
      <c r="U15" s="233">
        <v>1</v>
      </c>
      <c r="V15" s="233">
        <v>0</v>
      </c>
      <c r="W15" s="233">
        <v>1</v>
      </c>
      <c r="X15" s="233">
        <v>0</v>
      </c>
      <c r="Y15" s="233">
        <v>0</v>
      </c>
      <c r="Z15" s="234">
        <v>0</v>
      </c>
      <c r="AA15" s="234">
        <v>0</v>
      </c>
      <c r="AB15" s="234">
        <v>0</v>
      </c>
      <c r="AC15" s="234">
        <v>0</v>
      </c>
      <c r="AD15" s="234">
        <v>0</v>
      </c>
    </row>
    <row r="16" spans="1:30" s="60" customFormat="1" ht="25.5">
      <c r="A16" s="419" t="s">
        <v>928</v>
      </c>
      <c r="B16" s="419"/>
      <c r="C16" s="419"/>
      <c r="D16" s="92">
        <v>158</v>
      </c>
      <c r="E16" s="96">
        <v>7</v>
      </c>
      <c r="F16" s="233">
        <v>0</v>
      </c>
      <c r="G16" s="233">
        <v>0</v>
      </c>
      <c r="H16" s="233">
        <v>0</v>
      </c>
      <c r="I16" s="233">
        <v>0</v>
      </c>
      <c r="J16" s="233">
        <v>0</v>
      </c>
      <c r="K16" s="233">
        <v>0</v>
      </c>
      <c r="L16" s="233">
        <v>0</v>
      </c>
      <c r="M16" s="233">
        <v>0</v>
      </c>
      <c r="N16" s="233">
        <v>0</v>
      </c>
      <c r="O16" s="233">
        <v>0</v>
      </c>
      <c r="P16" s="233">
        <v>0</v>
      </c>
      <c r="Q16" s="233">
        <v>0</v>
      </c>
      <c r="R16" s="233">
        <v>0</v>
      </c>
      <c r="S16" s="233">
        <v>0</v>
      </c>
      <c r="T16" s="233">
        <v>0</v>
      </c>
      <c r="U16" s="233">
        <v>0</v>
      </c>
      <c r="V16" s="233">
        <v>0</v>
      </c>
      <c r="W16" s="233">
        <v>0</v>
      </c>
      <c r="X16" s="233">
        <v>0</v>
      </c>
      <c r="Y16" s="233">
        <v>0</v>
      </c>
      <c r="Z16" s="234">
        <v>0</v>
      </c>
      <c r="AA16" s="234">
        <v>0</v>
      </c>
      <c r="AB16" s="234">
        <v>0</v>
      </c>
      <c r="AC16" s="234">
        <v>0</v>
      </c>
      <c r="AD16" s="234">
        <v>0</v>
      </c>
    </row>
    <row r="17" spans="1:30" s="60" customFormat="1" ht="40.5">
      <c r="A17" s="419" t="s">
        <v>934</v>
      </c>
      <c r="B17" s="419"/>
      <c r="C17" s="419"/>
      <c r="D17" s="92" t="s">
        <v>850</v>
      </c>
      <c r="E17" s="96">
        <v>8</v>
      </c>
      <c r="F17" s="233">
        <v>0</v>
      </c>
      <c r="G17" s="233">
        <v>0</v>
      </c>
      <c r="H17" s="233">
        <v>0</v>
      </c>
      <c r="I17" s="233">
        <v>0</v>
      </c>
      <c r="J17" s="233">
        <v>0</v>
      </c>
      <c r="K17" s="233">
        <v>0</v>
      </c>
      <c r="L17" s="233">
        <v>0</v>
      </c>
      <c r="M17" s="233">
        <v>0</v>
      </c>
      <c r="N17" s="233">
        <v>0</v>
      </c>
      <c r="O17" s="233">
        <v>0</v>
      </c>
      <c r="P17" s="233">
        <v>0</v>
      </c>
      <c r="Q17" s="233">
        <v>0</v>
      </c>
      <c r="R17" s="233">
        <v>0</v>
      </c>
      <c r="S17" s="233">
        <v>0</v>
      </c>
      <c r="T17" s="233">
        <v>0</v>
      </c>
      <c r="U17" s="233">
        <v>0</v>
      </c>
      <c r="V17" s="233">
        <v>0</v>
      </c>
      <c r="W17" s="233">
        <v>0</v>
      </c>
      <c r="X17" s="233">
        <v>0</v>
      </c>
      <c r="Y17" s="233">
        <v>0</v>
      </c>
      <c r="Z17" s="234">
        <v>0</v>
      </c>
      <c r="AA17" s="234">
        <v>0</v>
      </c>
      <c r="AB17" s="234">
        <v>0</v>
      </c>
      <c r="AC17" s="234">
        <v>0</v>
      </c>
      <c r="AD17" s="234">
        <v>0</v>
      </c>
    </row>
    <row r="18" spans="1:30" s="60" customFormat="1" ht="25.5">
      <c r="A18" s="419" t="s">
        <v>935</v>
      </c>
      <c r="B18" s="419"/>
      <c r="C18" s="419"/>
      <c r="D18" s="92">
        <v>160</v>
      </c>
      <c r="E18" s="96">
        <v>9</v>
      </c>
      <c r="F18" s="233">
        <v>0</v>
      </c>
      <c r="G18" s="233">
        <v>0</v>
      </c>
      <c r="H18" s="233">
        <v>0</v>
      </c>
      <c r="I18" s="233">
        <v>0</v>
      </c>
      <c r="J18" s="233">
        <v>0</v>
      </c>
      <c r="K18" s="233">
        <v>0</v>
      </c>
      <c r="L18" s="233">
        <v>0</v>
      </c>
      <c r="M18" s="233">
        <v>0</v>
      </c>
      <c r="N18" s="233">
        <v>0</v>
      </c>
      <c r="O18" s="233">
        <v>0</v>
      </c>
      <c r="P18" s="233">
        <v>0</v>
      </c>
      <c r="Q18" s="233">
        <v>0</v>
      </c>
      <c r="R18" s="233">
        <v>0</v>
      </c>
      <c r="S18" s="233">
        <v>0</v>
      </c>
      <c r="T18" s="233">
        <v>0</v>
      </c>
      <c r="U18" s="233">
        <v>0</v>
      </c>
      <c r="V18" s="233">
        <v>0</v>
      </c>
      <c r="W18" s="233">
        <v>0</v>
      </c>
      <c r="X18" s="233">
        <v>0</v>
      </c>
      <c r="Y18" s="233">
        <v>0</v>
      </c>
      <c r="Z18" s="234">
        <v>0</v>
      </c>
      <c r="AA18" s="234">
        <v>0</v>
      </c>
      <c r="AB18" s="234">
        <v>0</v>
      </c>
      <c r="AC18" s="234">
        <v>0</v>
      </c>
      <c r="AD18" s="234">
        <v>0</v>
      </c>
    </row>
    <row r="19" spans="1:30" s="60" customFormat="1" ht="25.5" customHeight="1">
      <c r="A19" s="420" t="s">
        <v>929</v>
      </c>
      <c r="B19" s="421"/>
      <c r="C19" s="422"/>
      <c r="D19" s="92">
        <v>161</v>
      </c>
      <c r="E19" s="96">
        <v>10</v>
      </c>
      <c r="F19" s="233">
        <v>0</v>
      </c>
      <c r="G19" s="233">
        <v>0</v>
      </c>
      <c r="H19" s="233">
        <v>0</v>
      </c>
      <c r="I19" s="233">
        <v>0</v>
      </c>
      <c r="J19" s="233">
        <v>0</v>
      </c>
      <c r="K19" s="233">
        <v>0</v>
      </c>
      <c r="L19" s="233">
        <v>0</v>
      </c>
      <c r="M19" s="233">
        <v>0</v>
      </c>
      <c r="N19" s="233">
        <v>0</v>
      </c>
      <c r="O19" s="233">
        <v>0</v>
      </c>
      <c r="P19" s="233">
        <v>0</v>
      </c>
      <c r="Q19" s="233">
        <v>1</v>
      </c>
      <c r="R19" s="233">
        <v>0</v>
      </c>
      <c r="S19" s="233">
        <v>0</v>
      </c>
      <c r="T19" s="233">
        <v>0</v>
      </c>
      <c r="U19" s="233">
        <v>0</v>
      </c>
      <c r="V19" s="233">
        <v>0</v>
      </c>
      <c r="W19" s="233">
        <v>0</v>
      </c>
      <c r="X19" s="233">
        <v>0</v>
      </c>
      <c r="Y19" s="233">
        <v>0</v>
      </c>
      <c r="Z19" s="234">
        <v>0</v>
      </c>
      <c r="AA19" s="234">
        <v>0</v>
      </c>
      <c r="AB19" s="234">
        <v>0</v>
      </c>
      <c r="AC19" s="234">
        <v>0</v>
      </c>
      <c r="AD19" s="234">
        <v>0</v>
      </c>
    </row>
    <row r="20" spans="1:30" s="60" customFormat="1" ht="25.5" customHeight="1">
      <c r="A20" s="420" t="s">
        <v>930</v>
      </c>
      <c r="B20" s="421"/>
      <c r="C20" s="422"/>
      <c r="D20" s="92">
        <v>162</v>
      </c>
      <c r="E20" s="96">
        <v>11</v>
      </c>
      <c r="F20" s="233">
        <v>0</v>
      </c>
      <c r="G20" s="233">
        <v>0</v>
      </c>
      <c r="H20" s="233">
        <v>0</v>
      </c>
      <c r="I20" s="233">
        <v>0</v>
      </c>
      <c r="J20" s="233">
        <v>0</v>
      </c>
      <c r="K20" s="233">
        <v>0</v>
      </c>
      <c r="L20" s="233">
        <v>0</v>
      </c>
      <c r="M20" s="233">
        <v>0</v>
      </c>
      <c r="N20" s="233">
        <v>0</v>
      </c>
      <c r="O20" s="233">
        <v>0</v>
      </c>
      <c r="P20" s="233">
        <v>0</v>
      </c>
      <c r="Q20" s="233">
        <v>3</v>
      </c>
      <c r="R20" s="233">
        <v>0</v>
      </c>
      <c r="S20" s="233">
        <v>0</v>
      </c>
      <c r="T20" s="233">
        <v>0</v>
      </c>
      <c r="U20" s="233">
        <v>0</v>
      </c>
      <c r="V20" s="233">
        <v>0</v>
      </c>
      <c r="W20" s="233">
        <v>0</v>
      </c>
      <c r="X20" s="233">
        <v>0</v>
      </c>
      <c r="Y20" s="233">
        <v>0</v>
      </c>
      <c r="Z20" s="234">
        <v>0</v>
      </c>
      <c r="AA20" s="234">
        <v>0</v>
      </c>
      <c r="AB20" s="234">
        <v>0</v>
      </c>
      <c r="AC20" s="234">
        <v>0</v>
      </c>
      <c r="AD20" s="234">
        <v>0</v>
      </c>
    </row>
    <row r="21" spans="1:30" s="60" customFormat="1" ht="25.5">
      <c r="A21" s="419" t="s">
        <v>931</v>
      </c>
      <c r="B21" s="419"/>
      <c r="C21" s="419"/>
      <c r="D21" s="92">
        <v>163</v>
      </c>
      <c r="E21" s="96">
        <v>12</v>
      </c>
      <c r="F21" s="233">
        <v>0</v>
      </c>
      <c r="G21" s="233">
        <v>0</v>
      </c>
      <c r="H21" s="233">
        <v>0</v>
      </c>
      <c r="I21" s="233">
        <v>0</v>
      </c>
      <c r="J21" s="233">
        <v>0</v>
      </c>
      <c r="K21" s="233">
        <v>0</v>
      </c>
      <c r="L21" s="233">
        <v>0</v>
      </c>
      <c r="M21" s="233">
        <v>0</v>
      </c>
      <c r="N21" s="233">
        <v>0</v>
      </c>
      <c r="O21" s="233">
        <v>0</v>
      </c>
      <c r="P21" s="233">
        <v>0</v>
      </c>
      <c r="Q21" s="233">
        <v>1</v>
      </c>
      <c r="R21" s="233">
        <v>0</v>
      </c>
      <c r="S21" s="233">
        <v>0</v>
      </c>
      <c r="T21" s="233">
        <v>0</v>
      </c>
      <c r="U21" s="233">
        <v>0</v>
      </c>
      <c r="V21" s="233">
        <v>0</v>
      </c>
      <c r="W21" s="233">
        <v>0</v>
      </c>
      <c r="X21" s="233">
        <v>0</v>
      </c>
      <c r="Y21" s="233">
        <v>0</v>
      </c>
      <c r="Z21" s="234">
        <v>0</v>
      </c>
      <c r="AA21" s="234">
        <v>0</v>
      </c>
      <c r="AB21" s="234">
        <v>0</v>
      </c>
      <c r="AC21" s="234">
        <v>0</v>
      </c>
      <c r="AD21" s="234">
        <v>0</v>
      </c>
    </row>
    <row r="22" spans="1:30" s="60" customFormat="1" ht="48" customHeight="1">
      <c r="A22" s="419" t="s">
        <v>936</v>
      </c>
      <c r="B22" s="419"/>
      <c r="C22" s="419"/>
      <c r="D22" s="92">
        <v>166</v>
      </c>
      <c r="E22" s="96">
        <v>13</v>
      </c>
      <c r="F22" s="233">
        <v>0</v>
      </c>
      <c r="G22" s="233">
        <v>0</v>
      </c>
      <c r="H22" s="233">
        <v>0</v>
      </c>
      <c r="I22" s="233">
        <v>0</v>
      </c>
      <c r="J22" s="233">
        <v>0</v>
      </c>
      <c r="K22" s="233">
        <v>0</v>
      </c>
      <c r="L22" s="233">
        <v>0</v>
      </c>
      <c r="M22" s="233">
        <v>0</v>
      </c>
      <c r="N22" s="233">
        <v>0</v>
      </c>
      <c r="O22" s="233">
        <v>0</v>
      </c>
      <c r="P22" s="233">
        <v>1</v>
      </c>
      <c r="Q22" s="233">
        <v>1</v>
      </c>
      <c r="R22" s="233">
        <v>0</v>
      </c>
      <c r="S22" s="233">
        <v>0</v>
      </c>
      <c r="T22" s="233">
        <v>0</v>
      </c>
      <c r="U22" s="233">
        <v>0</v>
      </c>
      <c r="V22" s="233">
        <v>0</v>
      </c>
      <c r="W22" s="233">
        <v>0</v>
      </c>
      <c r="X22" s="233">
        <v>0</v>
      </c>
      <c r="Y22" s="233">
        <v>0</v>
      </c>
      <c r="Z22" s="234">
        <v>0</v>
      </c>
      <c r="AA22" s="234">
        <v>0</v>
      </c>
      <c r="AB22" s="234">
        <v>0</v>
      </c>
      <c r="AC22" s="234">
        <v>0</v>
      </c>
      <c r="AD22" s="234">
        <v>0</v>
      </c>
    </row>
    <row r="23" spans="1:30" s="60" customFormat="1" ht="45" customHeight="1">
      <c r="A23" s="419" t="s">
        <v>937</v>
      </c>
      <c r="B23" s="419"/>
      <c r="C23" s="419"/>
      <c r="D23" s="92" t="s">
        <v>1542</v>
      </c>
      <c r="E23" s="96">
        <v>14</v>
      </c>
      <c r="F23" s="233">
        <v>0</v>
      </c>
      <c r="G23" s="233">
        <v>0</v>
      </c>
      <c r="H23" s="233">
        <v>0</v>
      </c>
      <c r="I23" s="233">
        <v>0</v>
      </c>
      <c r="J23" s="233">
        <v>0</v>
      </c>
      <c r="K23" s="233">
        <v>0</v>
      </c>
      <c r="L23" s="233">
        <v>0</v>
      </c>
      <c r="M23" s="233">
        <v>0</v>
      </c>
      <c r="N23" s="233">
        <v>0</v>
      </c>
      <c r="O23" s="233">
        <v>0</v>
      </c>
      <c r="P23" s="233">
        <v>0</v>
      </c>
      <c r="Q23" s="233">
        <v>0</v>
      </c>
      <c r="R23" s="233">
        <v>0</v>
      </c>
      <c r="S23" s="233">
        <v>0</v>
      </c>
      <c r="T23" s="233">
        <v>0</v>
      </c>
      <c r="U23" s="233">
        <v>0</v>
      </c>
      <c r="V23" s="233">
        <v>0</v>
      </c>
      <c r="W23" s="233">
        <v>0</v>
      </c>
      <c r="X23" s="233">
        <v>0</v>
      </c>
      <c r="Y23" s="233">
        <v>0</v>
      </c>
      <c r="Z23" s="234">
        <v>0</v>
      </c>
      <c r="AA23" s="234">
        <v>0</v>
      </c>
      <c r="AB23" s="234">
        <v>0</v>
      </c>
      <c r="AC23" s="234">
        <v>0</v>
      </c>
      <c r="AD23" s="234">
        <v>0</v>
      </c>
    </row>
    <row r="24" spans="1:30" s="60" customFormat="1" ht="25.5">
      <c r="A24" s="420" t="s">
        <v>1024</v>
      </c>
      <c r="B24" s="421"/>
      <c r="C24" s="422"/>
      <c r="D24" s="92">
        <v>204</v>
      </c>
      <c r="E24" s="96">
        <v>15</v>
      </c>
      <c r="F24" s="233">
        <v>0</v>
      </c>
      <c r="G24" s="233">
        <v>0</v>
      </c>
      <c r="H24" s="233">
        <v>0</v>
      </c>
      <c r="I24" s="233">
        <v>0</v>
      </c>
      <c r="J24" s="233">
        <v>0</v>
      </c>
      <c r="K24" s="233">
        <v>0</v>
      </c>
      <c r="L24" s="233">
        <v>0</v>
      </c>
      <c r="M24" s="233">
        <v>0</v>
      </c>
      <c r="N24" s="233">
        <v>0</v>
      </c>
      <c r="O24" s="233">
        <v>0</v>
      </c>
      <c r="P24" s="233">
        <v>0</v>
      </c>
      <c r="Q24" s="233">
        <v>0</v>
      </c>
      <c r="R24" s="233">
        <v>0</v>
      </c>
      <c r="S24" s="233">
        <v>0</v>
      </c>
      <c r="T24" s="233">
        <v>0</v>
      </c>
      <c r="U24" s="233">
        <v>0</v>
      </c>
      <c r="V24" s="233">
        <v>0</v>
      </c>
      <c r="W24" s="233">
        <v>0</v>
      </c>
      <c r="X24" s="233">
        <v>0</v>
      </c>
      <c r="Y24" s="233">
        <v>0</v>
      </c>
      <c r="Z24" s="234">
        <v>0</v>
      </c>
      <c r="AA24" s="234">
        <v>0</v>
      </c>
      <c r="AB24" s="234">
        <v>0</v>
      </c>
      <c r="AC24" s="234">
        <v>0</v>
      </c>
      <c r="AD24" s="234">
        <v>0</v>
      </c>
    </row>
    <row r="25" spans="1:30" s="60" customFormat="1" ht="24" customHeight="1">
      <c r="A25" s="420" t="s">
        <v>1025</v>
      </c>
      <c r="B25" s="421"/>
      <c r="C25" s="422"/>
      <c r="D25" s="92">
        <v>205</v>
      </c>
      <c r="E25" s="96">
        <v>16</v>
      </c>
      <c r="F25" s="233">
        <v>0</v>
      </c>
      <c r="G25" s="233">
        <v>0</v>
      </c>
      <c r="H25" s="233">
        <v>0</v>
      </c>
      <c r="I25" s="233">
        <v>0</v>
      </c>
      <c r="J25" s="233">
        <v>0</v>
      </c>
      <c r="K25" s="233">
        <v>0</v>
      </c>
      <c r="L25" s="233">
        <v>0</v>
      </c>
      <c r="M25" s="233">
        <v>0</v>
      </c>
      <c r="N25" s="233">
        <v>0</v>
      </c>
      <c r="O25" s="233">
        <v>0</v>
      </c>
      <c r="P25" s="233">
        <v>0</v>
      </c>
      <c r="Q25" s="233">
        <v>0</v>
      </c>
      <c r="R25" s="233">
        <v>0</v>
      </c>
      <c r="S25" s="233">
        <v>0</v>
      </c>
      <c r="T25" s="233">
        <v>0</v>
      </c>
      <c r="U25" s="233">
        <v>0</v>
      </c>
      <c r="V25" s="233">
        <v>0</v>
      </c>
      <c r="W25" s="233">
        <v>0</v>
      </c>
      <c r="X25" s="235"/>
      <c r="Y25" s="236"/>
      <c r="Z25" s="236"/>
      <c r="AA25" s="233">
        <v>0</v>
      </c>
      <c r="AB25" s="233">
        <v>0</v>
      </c>
      <c r="AC25" s="233">
        <v>0</v>
      </c>
      <c r="AD25" s="234">
        <v>0</v>
      </c>
    </row>
    <row r="26" spans="1:30" s="60" customFormat="1" ht="84.75" customHeight="1">
      <c r="A26" s="420" t="s">
        <v>1026</v>
      </c>
      <c r="B26" s="421"/>
      <c r="C26" s="422"/>
      <c r="D26" s="92" t="s">
        <v>170</v>
      </c>
      <c r="E26" s="96">
        <v>17</v>
      </c>
      <c r="F26" s="233">
        <v>0</v>
      </c>
      <c r="G26" s="233">
        <v>0</v>
      </c>
      <c r="H26" s="233">
        <v>0</v>
      </c>
      <c r="I26" s="233">
        <v>0</v>
      </c>
      <c r="J26" s="233">
        <v>0</v>
      </c>
      <c r="K26" s="233">
        <v>0</v>
      </c>
      <c r="L26" s="233">
        <v>0</v>
      </c>
      <c r="M26" s="233">
        <v>0</v>
      </c>
      <c r="N26" s="233">
        <v>0</v>
      </c>
      <c r="O26" s="233">
        <v>0</v>
      </c>
      <c r="P26" s="233">
        <v>0</v>
      </c>
      <c r="Q26" s="233">
        <v>0</v>
      </c>
      <c r="R26" s="233">
        <v>0</v>
      </c>
      <c r="S26" s="233">
        <v>0</v>
      </c>
      <c r="T26" s="233">
        <v>0</v>
      </c>
      <c r="U26" s="233">
        <v>0</v>
      </c>
      <c r="V26" s="233">
        <v>0</v>
      </c>
      <c r="W26" s="233">
        <v>0</v>
      </c>
      <c r="X26" s="233">
        <v>0</v>
      </c>
      <c r="Y26" s="233">
        <v>0</v>
      </c>
      <c r="Z26" s="234">
        <v>0</v>
      </c>
      <c r="AA26" s="234">
        <v>0</v>
      </c>
      <c r="AB26" s="234">
        <v>0</v>
      </c>
      <c r="AC26" s="234">
        <v>0</v>
      </c>
      <c r="AD26" s="234">
        <v>0</v>
      </c>
    </row>
    <row r="27" spans="1:30" s="60" customFormat="1" ht="25.5">
      <c r="A27" s="420" t="s">
        <v>171</v>
      </c>
      <c r="B27" s="421"/>
      <c r="C27" s="422"/>
      <c r="D27" s="92">
        <v>207</v>
      </c>
      <c r="E27" s="96">
        <v>18</v>
      </c>
      <c r="F27" s="233">
        <v>0</v>
      </c>
      <c r="G27" s="233">
        <v>0</v>
      </c>
      <c r="H27" s="233">
        <v>0</v>
      </c>
      <c r="I27" s="233">
        <v>0</v>
      </c>
      <c r="J27" s="233">
        <v>0</v>
      </c>
      <c r="K27" s="233">
        <v>0</v>
      </c>
      <c r="L27" s="233">
        <v>0</v>
      </c>
      <c r="M27" s="233">
        <v>0</v>
      </c>
      <c r="N27" s="233">
        <v>0</v>
      </c>
      <c r="O27" s="233">
        <v>0</v>
      </c>
      <c r="P27" s="233">
        <v>0</v>
      </c>
      <c r="Q27" s="233">
        <v>0</v>
      </c>
      <c r="R27" s="233">
        <v>0</v>
      </c>
      <c r="S27" s="233">
        <v>0</v>
      </c>
      <c r="T27" s="233">
        <v>0</v>
      </c>
      <c r="U27" s="233">
        <v>0</v>
      </c>
      <c r="V27" s="233">
        <v>0</v>
      </c>
      <c r="W27" s="233">
        <v>0</v>
      </c>
      <c r="X27" s="233">
        <v>0</v>
      </c>
      <c r="Y27" s="233">
        <v>0</v>
      </c>
      <c r="Z27" s="234">
        <v>0</v>
      </c>
      <c r="AA27" s="234">
        <v>0</v>
      </c>
      <c r="AB27" s="234">
        <v>0</v>
      </c>
      <c r="AC27" s="234">
        <v>0</v>
      </c>
      <c r="AD27" s="234">
        <v>0</v>
      </c>
    </row>
    <row r="28" spans="1:30" s="60" customFormat="1" ht="49.5" customHeight="1">
      <c r="A28" s="419" t="s">
        <v>932</v>
      </c>
      <c r="B28" s="419"/>
      <c r="C28" s="419"/>
      <c r="D28" s="92" t="s">
        <v>933</v>
      </c>
      <c r="E28" s="96">
        <v>19</v>
      </c>
      <c r="F28" s="233">
        <v>0</v>
      </c>
      <c r="G28" s="233">
        <v>2</v>
      </c>
      <c r="H28" s="233">
        <v>1</v>
      </c>
      <c r="I28" s="233">
        <v>0</v>
      </c>
      <c r="J28" s="233">
        <v>0</v>
      </c>
      <c r="K28" s="233">
        <v>1</v>
      </c>
      <c r="L28" s="233">
        <v>0</v>
      </c>
      <c r="M28" s="233">
        <v>2</v>
      </c>
      <c r="N28" s="233">
        <v>0</v>
      </c>
      <c r="O28" s="233">
        <v>0</v>
      </c>
      <c r="P28" s="233">
        <v>8</v>
      </c>
      <c r="Q28" s="233">
        <v>2</v>
      </c>
      <c r="R28" s="233">
        <v>0</v>
      </c>
      <c r="S28" s="233">
        <v>0</v>
      </c>
      <c r="T28" s="233">
        <v>0</v>
      </c>
      <c r="U28" s="233">
        <v>0</v>
      </c>
      <c r="V28" s="233">
        <v>5</v>
      </c>
      <c r="W28" s="233">
        <v>1</v>
      </c>
      <c r="X28" s="233">
        <v>0</v>
      </c>
      <c r="Y28" s="233">
        <v>0</v>
      </c>
      <c r="Z28" s="234">
        <v>0</v>
      </c>
      <c r="AA28" s="234">
        <v>0</v>
      </c>
      <c r="AB28" s="234">
        <v>0</v>
      </c>
      <c r="AC28" s="234">
        <v>0</v>
      </c>
      <c r="AD28" s="234">
        <v>0</v>
      </c>
    </row>
    <row r="29" spans="1:30" s="60" customFormat="1" ht="25.5">
      <c r="A29" s="419" t="s">
        <v>940</v>
      </c>
      <c r="B29" s="419"/>
      <c r="C29" s="419"/>
      <c r="D29" s="92">
        <v>213</v>
      </c>
      <c r="E29" s="96">
        <v>20</v>
      </c>
      <c r="F29" s="233">
        <v>0</v>
      </c>
      <c r="G29" s="233">
        <v>0</v>
      </c>
      <c r="H29" s="233">
        <v>0</v>
      </c>
      <c r="I29" s="233">
        <v>0</v>
      </c>
      <c r="J29" s="233">
        <v>0</v>
      </c>
      <c r="K29" s="233">
        <v>0</v>
      </c>
      <c r="L29" s="233">
        <v>0</v>
      </c>
      <c r="M29" s="233">
        <v>0</v>
      </c>
      <c r="N29" s="233">
        <v>0</v>
      </c>
      <c r="O29" s="233">
        <v>0</v>
      </c>
      <c r="P29" s="233">
        <v>0</v>
      </c>
      <c r="Q29" s="233">
        <v>0</v>
      </c>
      <c r="R29" s="233">
        <v>0</v>
      </c>
      <c r="S29" s="233">
        <v>0</v>
      </c>
      <c r="T29" s="233">
        <v>0</v>
      </c>
      <c r="U29" s="233">
        <v>0</v>
      </c>
      <c r="V29" s="233">
        <v>0</v>
      </c>
      <c r="W29" s="233">
        <v>0</v>
      </c>
      <c r="X29" s="233">
        <v>0</v>
      </c>
      <c r="Y29" s="233">
        <v>0</v>
      </c>
      <c r="Z29" s="234">
        <v>0</v>
      </c>
      <c r="AA29" s="234">
        <v>0</v>
      </c>
      <c r="AB29" s="234">
        <v>0</v>
      </c>
      <c r="AC29" s="234">
        <v>0</v>
      </c>
      <c r="AD29" s="234">
        <v>0</v>
      </c>
    </row>
    <row r="30" spans="1:30" s="60" customFormat="1" ht="25.5">
      <c r="A30" s="419" t="s">
        <v>943</v>
      </c>
      <c r="B30" s="419"/>
      <c r="C30" s="419"/>
      <c r="D30" s="92" t="s">
        <v>400</v>
      </c>
      <c r="E30" s="96">
        <v>21</v>
      </c>
      <c r="F30" s="233">
        <v>0</v>
      </c>
      <c r="G30" s="233">
        <v>0</v>
      </c>
      <c r="H30" s="233">
        <v>0</v>
      </c>
      <c r="I30" s="233">
        <v>0</v>
      </c>
      <c r="J30" s="233">
        <v>0</v>
      </c>
      <c r="K30" s="233">
        <v>0</v>
      </c>
      <c r="L30" s="233">
        <v>0</v>
      </c>
      <c r="M30" s="233">
        <v>0</v>
      </c>
      <c r="N30" s="233">
        <v>0</v>
      </c>
      <c r="O30" s="233">
        <v>0</v>
      </c>
      <c r="P30" s="233">
        <v>0</v>
      </c>
      <c r="Q30" s="233">
        <v>0</v>
      </c>
      <c r="R30" s="233">
        <v>0</v>
      </c>
      <c r="S30" s="233">
        <v>0</v>
      </c>
      <c r="T30" s="233">
        <v>0</v>
      </c>
      <c r="U30" s="233">
        <v>0</v>
      </c>
      <c r="V30" s="233">
        <v>0</v>
      </c>
      <c r="W30" s="233">
        <v>0</v>
      </c>
      <c r="X30" s="233">
        <v>0</v>
      </c>
      <c r="Y30" s="233">
        <v>0</v>
      </c>
      <c r="Z30" s="234">
        <v>0</v>
      </c>
      <c r="AA30" s="234">
        <v>0</v>
      </c>
      <c r="AB30" s="234">
        <v>0</v>
      </c>
      <c r="AC30" s="234">
        <v>0</v>
      </c>
      <c r="AD30" s="234">
        <v>0</v>
      </c>
    </row>
    <row r="31" spans="1:30" s="60" customFormat="1" ht="60.75" customHeight="1">
      <c r="A31" s="419" t="s">
        <v>942</v>
      </c>
      <c r="B31" s="419"/>
      <c r="C31" s="419"/>
      <c r="D31" s="92" t="s">
        <v>423</v>
      </c>
      <c r="E31" s="96">
        <v>22</v>
      </c>
      <c r="F31" s="233">
        <v>0</v>
      </c>
      <c r="G31" s="233">
        <v>0</v>
      </c>
      <c r="H31" s="233">
        <v>0</v>
      </c>
      <c r="I31" s="233">
        <v>0</v>
      </c>
      <c r="J31" s="233">
        <v>0</v>
      </c>
      <c r="K31" s="233">
        <v>0</v>
      </c>
      <c r="L31" s="233">
        <v>0</v>
      </c>
      <c r="M31" s="233">
        <v>0</v>
      </c>
      <c r="N31" s="233">
        <v>0</v>
      </c>
      <c r="O31" s="233">
        <v>0</v>
      </c>
      <c r="P31" s="233">
        <v>0</v>
      </c>
      <c r="Q31" s="233">
        <v>0</v>
      </c>
      <c r="R31" s="233">
        <v>0</v>
      </c>
      <c r="S31" s="233">
        <v>0</v>
      </c>
      <c r="T31" s="233">
        <v>0</v>
      </c>
      <c r="U31" s="233">
        <v>0</v>
      </c>
      <c r="V31" s="233">
        <v>0</v>
      </c>
      <c r="W31" s="233">
        <v>0</v>
      </c>
      <c r="X31" s="233">
        <v>0</v>
      </c>
      <c r="Y31" s="233">
        <v>0</v>
      </c>
      <c r="Z31" s="234">
        <v>0</v>
      </c>
      <c r="AA31" s="234">
        <v>0</v>
      </c>
      <c r="AB31" s="234">
        <v>0</v>
      </c>
      <c r="AC31" s="234">
        <v>0</v>
      </c>
      <c r="AD31" s="234">
        <v>0</v>
      </c>
    </row>
    <row r="32" spans="1:30" s="60" customFormat="1" ht="52.5" customHeight="1">
      <c r="A32" s="419" t="s">
        <v>944</v>
      </c>
      <c r="B32" s="419"/>
      <c r="C32" s="419"/>
      <c r="D32" s="92" t="s">
        <v>945</v>
      </c>
      <c r="E32" s="96">
        <v>23</v>
      </c>
      <c r="F32" s="233">
        <v>0</v>
      </c>
      <c r="G32" s="233">
        <v>2</v>
      </c>
      <c r="H32" s="233">
        <v>1</v>
      </c>
      <c r="I32" s="233">
        <v>0</v>
      </c>
      <c r="J32" s="233">
        <v>0</v>
      </c>
      <c r="K32" s="233">
        <v>0</v>
      </c>
      <c r="L32" s="233">
        <v>0</v>
      </c>
      <c r="M32" s="233">
        <v>1</v>
      </c>
      <c r="N32" s="233">
        <v>0</v>
      </c>
      <c r="O32" s="233">
        <v>1</v>
      </c>
      <c r="P32" s="233">
        <v>4</v>
      </c>
      <c r="Q32" s="233">
        <v>1</v>
      </c>
      <c r="R32" s="233">
        <v>0</v>
      </c>
      <c r="S32" s="233">
        <v>0</v>
      </c>
      <c r="T32" s="233">
        <v>0</v>
      </c>
      <c r="U32" s="233">
        <v>0</v>
      </c>
      <c r="V32" s="233">
        <v>0</v>
      </c>
      <c r="W32" s="233">
        <v>0</v>
      </c>
      <c r="X32" s="233">
        <v>0</v>
      </c>
      <c r="Y32" s="233">
        <v>0</v>
      </c>
      <c r="Z32" s="234">
        <v>0</v>
      </c>
      <c r="AA32" s="234">
        <v>0</v>
      </c>
      <c r="AB32" s="234">
        <v>0</v>
      </c>
      <c r="AC32" s="234">
        <v>0</v>
      </c>
      <c r="AD32" s="234">
        <v>0</v>
      </c>
    </row>
    <row r="33" spans="1:30" s="60" customFormat="1" ht="28.5" customHeight="1">
      <c r="A33" s="419" t="s">
        <v>947</v>
      </c>
      <c r="B33" s="419"/>
      <c r="C33" s="419"/>
      <c r="D33" s="92" t="s">
        <v>948</v>
      </c>
      <c r="E33" s="96">
        <v>24</v>
      </c>
      <c r="F33" s="233">
        <v>0</v>
      </c>
      <c r="G33" s="233">
        <v>0</v>
      </c>
      <c r="H33" s="233">
        <v>0</v>
      </c>
      <c r="I33" s="233">
        <v>0</v>
      </c>
      <c r="J33" s="233">
        <v>0</v>
      </c>
      <c r="K33" s="233">
        <v>0</v>
      </c>
      <c r="L33" s="233">
        <v>0</v>
      </c>
      <c r="M33" s="233">
        <v>0</v>
      </c>
      <c r="N33" s="233">
        <v>0</v>
      </c>
      <c r="O33" s="233">
        <v>0</v>
      </c>
      <c r="P33" s="233">
        <v>0</v>
      </c>
      <c r="Q33" s="233">
        <v>0</v>
      </c>
      <c r="R33" s="233">
        <v>0</v>
      </c>
      <c r="S33" s="233">
        <v>0</v>
      </c>
      <c r="T33" s="233">
        <v>0</v>
      </c>
      <c r="U33" s="233">
        <v>0</v>
      </c>
      <c r="V33" s="233">
        <v>0</v>
      </c>
      <c r="W33" s="233">
        <v>0</v>
      </c>
      <c r="X33" s="233">
        <v>0</v>
      </c>
      <c r="Y33" s="233">
        <v>0</v>
      </c>
      <c r="Z33" s="234">
        <v>0</v>
      </c>
      <c r="AA33" s="234">
        <v>0</v>
      </c>
      <c r="AB33" s="234">
        <v>0</v>
      </c>
      <c r="AC33" s="234">
        <v>0</v>
      </c>
      <c r="AD33" s="234">
        <v>0</v>
      </c>
    </row>
    <row r="34" spans="1:30" s="60" customFormat="1" ht="54" customHeight="1">
      <c r="A34" s="419" t="s">
        <v>941</v>
      </c>
      <c r="B34" s="419"/>
      <c r="C34" s="419"/>
      <c r="D34" s="92" t="s">
        <v>401</v>
      </c>
      <c r="E34" s="96">
        <v>25</v>
      </c>
      <c r="F34" s="233">
        <v>0</v>
      </c>
      <c r="G34" s="233">
        <v>1</v>
      </c>
      <c r="H34" s="233">
        <v>1</v>
      </c>
      <c r="I34" s="233">
        <v>0</v>
      </c>
      <c r="J34" s="233">
        <v>0</v>
      </c>
      <c r="K34" s="233">
        <v>0</v>
      </c>
      <c r="L34" s="233">
        <v>0</v>
      </c>
      <c r="M34" s="233">
        <v>1</v>
      </c>
      <c r="N34" s="233">
        <v>0</v>
      </c>
      <c r="O34" s="233">
        <v>0</v>
      </c>
      <c r="P34" s="233">
        <v>1</v>
      </c>
      <c r="Q34" s="233">
        <v>1</v>
      </c>
      <c r="R34" s="233">
        <v>0</v>
      </c>
      <c r="S34" s="233">
        <v>0</v>
      </c>
      <c r="T34" s="233">
        <v>0</v>
      </c>
      <c r="U34" s="233">
        <v>0</v>
      </c>
      <c r="V34" s="233">
        <v>0</v>
      </c>
      <c r="W34" s="233">
        <v>1</v>
      </c>
      <c r="X34" s="233">
        <v>0</v>
      </c>
      <c r="Y34" s="233">
        <v>0</v>
      </c>
      <c r="Z34" s="234">
        <v>0</v>
      </c>
      <c r="AA34" s="234">
        <v>0</v>
      </c>
      <c r="AB34" s="234">
        <v>0</v>
      </c>
      <c r="AC34" s="234">
        <v>0</v>
      </c>
      <c r="AD34" s="234">
        <v>0</v>
      </c>
    </row>
    <row r="35" spans="1:30" s="60" customFormat="1" ht="62.25" customHeight="1">
      <c r="A35" s="420" t="s">
        <v>443</v>
      </c>
      <c r="B35" s="421"/>
      <c r="C35" s="422"/>
      <c r="D35" s="92" t="s">
        <v>172</v>
      </c>
      <c r="E35" s="96">
        <v>26</v>
      </c>
      <c r="F35" s="233">
        <v>0</v>
      </c>
      <c r="G35" s="233">
        <v>0</v>
      </c>
      <c r="H35" s="233">
        <v>0</v>
      </c>
      <c r="I35" s="233">
        <v>0</v>
      </c>
      <c r="J35" s="233">
        <v>0</v>
      </c>
      <c r="K35" s="233">
        <v>0</v>
      </c>
      <c r="L35" s="233">
        <v>0</v>
      </c>
      <c r="M35" s="233">
        <v>0</v>
      </c>
      <c r="N35" s="233">
        <v>0</v>
      </c>
      <c r="O35" s="233">
        <v>0</v>
      </c>
      <c r="P35" s="233">
        <v>0</v>
      </c>
      <c r="Q35" s="233">
        <v>0</v>
      </c>
      <c r="R35" s="233">
        <v>0</v>
      </c>
      <c r="S35" s="233">
        <v>0</v>
      </c>
      <c r="T35" s="233">
        <v>0</v>
      </c>
      <c r="U35" s="233">
        <v>0</v>
      </c>
      <c r="V35" s="233">
        <v>0</v>
      </c>
      <c r="W35" s="233">
        <v>0</v>
      </c>
      <c r="X35" s="233">
        <v>0</v>
      </c>
      <c r="Y35" s="233">
        <v>0</v>
      </c>
      <c r="Z35" s="234">
        <v>0</v>
      </c>
      <c r="AA35" s="234">
        <v>0</v>
      </c>
      <c r="AB35" s="234">
        <v>0</v>
      </c>
      <c r="AC35" s="234">
        <v>0</v>
      </c>
      <c r="AD35" s="234">
        <v>0</v>
      </c>
    </row>
    <row r="36" spans="1:30" s="60" customFormat="1" ht="51" customHeight="1">
      <c r="A36" s="420" t="s">
        <v>173</v>
      </c>
      <c r="B36" s="421"/>
      <c r="C36" s="422"/>
      <c r="D36" s="92">
        <v>289</v>
      </c>
      <c r="E36" s="96">
        <v>27</v>
      </c>
      <c r="F36" s="233">
        <v>0</v>
      </c>
      <c r="G36" s="233">
        <v>0</v>
      </c>
      <c r="H36" s="233">
        <v>0</v>
      </c>
      <c r="I36" s="233">
        <v>0</v>
      </c>
      <c r="J36" s="233">
        <v>0</v>
      </c>
      <c r="K36" s="233">
        <v>0</v>
      </c>
      <c r="L36" s="233">
        <v>0</v>
      </c>
      <c r="M36" s="233">
        <v>0</v>
      </c>
      <c r="N36" s="233">
        <v>0</v>
      </c>
      <c r="O36" s="233">
        <v>0</v>
      </c>
      <c r="P36" s="233">
        <v>0</v>
      </c>
      <c r="Q36" s="233">
        <v>0</v>
      </c>
      <c r="R36" s="233">
        <v>0</v>
      </c>
      <c r="S36" s="233">
        <v>0</v>
      </c>
      <c r="T36" s="233">
        <v>0</v>
      </c>
      <c r="U36" s="233">
        <v>0</v>
      </c>
      <c r="V36" s="233">
        <v>0</v>
      </c>
      <c r="W36" s="233">
        <v>0</v>
      </c>
      <c r="X36" s="233">
        <v>0</v>
      </c>
      <c r="Y36" s="233">
        <v>0</v>
      </c>
      <c r="Z36" s="234">
        <v>0</v>
      </c>
      <c r="AA36" s="234">
        <v>0</v>
      </c>
      <c r="AB36" s="234">
        <v>0</v>
      </c>
      <c r="AC36" s="234">
        <v>0</v>
      </c>
      <c r="AD36" s="234">
        <v>0</v>
      </c>
    </row>
    <row r="37" spans="1:31" s="60" customFormat="1" ht="25.5">
      <c r="A37" s="420" t="s">
        <v>916</v>
      </c>
      <c r="B37" s="421"/>
      <c r="C37" s="422"/>
      <c r="D37" s="92">
        <v>290</v>
      </c>
      <c r="E37" s="96">
        <v>28</v>
      </c>
      <c r="F37" s="233">
        <v>1</v>
      </c>
      <c r="G37" s="233">
        <v>0</v>
      </c>
      <c r="H37" s="233">
        <v>0</v>
      </c>
      <c r="I37" s="233">
        <v>0</v>
      </c>
      <c r="J37" s="233">
        <v>0</v>
      </c>
      <c r="K37" s="233">
        <v>0</v>
      </c>
      <c r="L37" s="233">
        <v>1</v>
      </c>
      <c r="M37" s="233">
        <v>1</v>
      </c>
      <c r="N37" s="233">
        <v>0</v>
      </c>
      <c r="O37" s="233">
        <v>0</v>
      </c>
      <c r="P37" s="233">
        <v>0</v>
      </c>
      <c r="Q37" s="233">
        <v>0</v>
      </c>
      <c r="R37" s="233">
        <v>0</v>
      </c>
      <c r="S37" s="233">
        <v>0</v>
      </c>
      <c r="T37" s="233">
        <v>0</v>
      </c>
      <c r="U37" s="233">
        <v>0</v>
      </c>
      <c r="V37" s="233">
        <v>0</v>
      </c>
      <c r="W37" s="233">
        <v>0</v>
      </c>
      <c r="X37" s="233">
        <v>0</v>
      </c>
      <c r="Y37" s="233">
        <v>0</v>
      </c>
      <c r="Z37" s="234">
        <v>0</v>
      </c>
      <c r="AA37" s="234">
        <v>0</v>
      </c>
      <c r="AB37" s="234">
        <v>0</v>
      </c>
      <c r="AC37" s="234">
        <v>0</v>
      </c>
      <c r="AD37" s="234">
        <v>0</v>
      </c>
      <c r="AE37" s="63"/>
    </row>
    <row r="38" spans="1:30" s="60" customFormat="1" ht="25.5">
      <c r="A38" s="419" t="s">
        <v>917</v>
      </c>
      <c r="B38" s="419"/>
      <c r="C38" s="419"/>
      <c r="D38" s="92">
        <v>291</v>
      </c>
      <c r="E38" s="96">
        <v>29</v>
      </c>
      <c r="F38" s="233">
        <v>0</v>
      </c>
      <c r="G38" s="233">
        <v>0</v>
      </c>
      <c r="H38" s="233">
        <v>0</v>
      </c>
      <c r="I38" s="233">
        <v>0</v>
      </c>
      <c r="J38" s="233">
        <v>0</v>
      </c>
      <c r="K38" s="233">
        <v>0</v>
      </c>
      <c r="L38" s="233">
        <v>0</v>
      </c>
      <c r="M38" s="233">
        <v>0</v>
      </c>
      <c r="N38" s="233">
        <v>0</v>
      </c>
      <c r="O38" s="233">
        <v>0</v>
      </c>
      <c r="P38" s="233">
        <v>0</v>
      </c>
      <c r="Q38" s="233">
        <v>0</v>
      </c>
      <c r="R38" s="233">
        <v>0</v>
      </c>
      <c r="S38" s="233">
        <v>0</v>
      </c>
      <c r="T38" s="233">
        <v>0</v>
      </c>
      <c r="U38" s="233">
        <v>0</v>
      </c>
      <c r="V38" s="233">
        <v>0</v>
      </c>
      <c r="W38" s="233">
        <v>0</v>
      </c>
      <c r="X38" s="233">
        <v>0</v>
      </c>
      <c r="Y38" s="233">
        <v>0</v>
      </c>
      <c r="Z38" s="234">
        <v>0</v>
      </c>
      <c r="AA38" s="234">
        <v>0</v>
      </c>
      <c r="AB38" s="234">
        <v>0</v>
      </c>
      <c r="AC38" s="234">
        <v>0</v>
      </c>
      <c r="AD38" s="234">
        <v>0</v>
      </c>
    </row>
    <row r="39" spans="1:30" s="60" customFormat="1" ht="57" customHeight="1">
      <c r="A39" s="419" t="s">
        <v>938</v>
      </c>
      <c r="B39" s="419"/>
      <c r="C39" s="419"/>
      <c r="D39" s="92" t="s">
        <v>174</v>
      </c>
      <c r="E39" s="96">
        <v>30</v>
      </c>
      <c r="F39" s="233">
        <v>0</v>
      </c>
      <c r="G39" s="233">
        <v>0</v>
      </c>
      <c r="H39" s="233">
        <v>0</v>
      </c>
      <c r="I39" s="233">
        <v>0</v>
      </c>
      <c r="J39" s="233">
        <v>0</v>
      </c>
      <c r="K39" s="233">
        <v>0</v>
      </c>
      <c r="L39" s="233">
        <v>0</v>
      </c>
      <c r="M39" s="233">
        <v>0</v>
      </c>
      <c r="N39" s="233">
        <v>0</v>
      </c>
      <c r="O39" s="233">
        <v>0</v>
      </c>
      <c r="P39" s="234">
        <v>0</v>
      </c>
      <c r="Q39" s="233">
        <v>0</v>
      </c>
      <c r="R39" s="233">
        <v>0</v>
      </c>
      <c r="S39" s="233">
        <v>0</v>
      </c>
      <c r="T39" s="233">
        <v>0</v>
      </c>
      <c r="U39" s="233">
        <v>0</v>
      </c>
      <c r="V39" s="233">
        <v>0</v>
      </c>
      <c r="W39" s="233">
        <v>0</v>
      </c>
      <c r="X39" s="233">
        <v>0</v>
      </c>
      <c r="Y39" s="233">
        <v>0</v>
      </c>
      <c r="Z39" s="234">
        <v>0</v>
      </c>
      <c r="AA39" s="234">
        <v>0</v>
      </c>
      <c r="AB39" s="234">
        <v>0</v>
      </c>
      <c r="AC39" s="234">
        <v>0</v>
      </c>
      <c r="AD39" s="234">
        <v>0</v>
      </c>
    </row>
    <row r="40" spans="1:30" s="60" customFormat="1" ht="78.75" customHeight="1">
      <c r="A40" s="419" t="s">
        <v>939</v>
      </c>
      <c r="B40" s="419"/>
      <c r="C40" s="419"/>
      <c r="D40" s="92" t="s">
        <v>422</v>
      </c>
      <c r="E40" s="96">
        <v>31</v>
      </c>
      <c r="F40" s="233">
        <v>0</v>
      </c>
      <c r="G40" s="233">
        <v>0</v>
      </c>
      <c r="H40" s="233">
        <v>0</v>
      </c>
      <c r="I40" s="233">
        <v>0</v>
      </c>
      <c r="J40" s="233">
        <v>0</v>
      </c>
      <c r="K40" s="233">
        <v>0</v>
      </c>
      <c r="L40" s="233">
        <v>0</v>
      </c>
      <c r="M40" s="233">
        <v>0</v>
      </c>
      <c r="N40" s="233">
        <v>0</v>
      </c>
      <c r="O40" s="233">
        <v>0</v>
      </c>
      <c r="P40" s="233">
        <v>0</v>
      </c>
      <c r="Q40" s="233">
        <v>0</v>
      </c>
      <c r="R40" s="233">
        <v>0</v>
      </c>
      <c r="S40" s="233">
        <v>0</v>
      </c>
      <c r="T40" s="233">
        <v>0</v>
      </c>
      <c r="U40" s="233">
        <v>0</v>
      </c>
      <c r="V40" s="233">
        <v>0</v>
      </c>
      <c r="W40" s="233">
        <v>0</v>
      </c>
      <c r="X40" s="233">
        <v>0</v>
      </c>
      <c r="Y40" s="233">
        <v>0</v>
      </c>
      <c r="Z40" s="234">
        <v>0</v>
      </c>
      <c r="AA40" s="234">
        <v>0</v>
      </c>
      <c r="AB40" s="234">
        <v>0</v>
      </c>
      <c r="AC40" s="234">
        <v>0</v>
      </c>
      <c r="AD40" s="234">
        <v>0</v>
      </c>
    </row>
    <row r="41" spans="1:30" s="60" customFormat="1" ht="75.75" customHeight="1">
      <c r="A41" s="427" t="s">
        <v>946</v>
      </c>
      <c r="B41" s="419" t="s">
        <v>150</v>
      </c>
      <c r="C41" s="419"/>
      <c r="D41" s="424" t="s">
        <v>460</v>
      </c>
      <c r="E41" s="96">
        <v>32</v>
      </c>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row>
    <row r="42" spans="1:30" s="60" customFormat="1" ht="75" customHeight="1">
      <c r="A42" s="427"/>
      <c r="B42" s="419" t="s">
        <v>1490</v>
      </c>
      <c r="C42" s="419"/>
      <c r="D42" s="425"/>
      <c r="E42" s="96">
        <v>33</v>
      </c>
      <c r="F42" s="236"/>
      <c r="G42" s="236"/>
      <c r="H42" s="236"/>
      <c r="I42" s="236"/>
      <c r="J42" s="236"/>
      <c r="K42" s="236"/>
      <c r="L42" s="236"/>
      <c r="M42" s="236"/>
      <c r="N42" s="236"/>
      <c r="O42" s="236"/>
      <c r="P42" s="235"/>
      <c r="Q42" s="235"/>
      <c r="R42" s="235"/>
      <c r="S42" s="235"/>
      <c r="T42" s="235"/>
      <c r="U42" s="235"/>
      <c r="V42" s="235"/>
      <c r="W42" s="235"/>
      <c r="X42" s="235"/>
      <c r="Y42" s="235"/>
      <c r="Z42" s="238"/>
      <c r="AA42" s="238"/>
      <c r="AB42" s="238"/>
      <c r="AC42" s="238"/>
      <c r="AD42" s="238"/>
    </row>
    <row r="43" spans="1:30" s="60" customFormat="1" ht="25.5">
      <c r="A43" s="419" t="s">
        <v>949</v>
      </c>
      <c r="B43" s="419"/>
      <c r="C43" s="419"/>
      <c r="D43" s="92"/>
      <c r="E43" s="96">
        <v>34</v>
      </c>
      <c r="F43" s="233">
        <v>2</v>
      </c>
      <c r="G43" s="233">
        <v>1</v>
      </c>
      <c r="H43" s="233">
        <v>3</v>
      </c>
      <c r="I43" s="233">
        <v>0</v>
      </c>
      <c r="J43" s="233">
        <v>0</v>
      </c>
      <c r="K43" s="233">
        <v>0</v>
      </c>
      <c r="L43" s="233">
        <v>0</v>
      </c>
      <c r="M43" s="233">
        <v>3</v>
      </c>
      <c r="N43" s="233">
        <v>0</v>
      </c>
      <c r="O43" s="233">
        <v>0</v>
      </c>
      <c r="P43" s="233">
        <v>1</v>
      </c>
      <c r="Q43" s="233">
        <v>1</v>
      </c>
      <c r="R43" s="233">
        <v>0</v>
      </c>
      <c r="S43" s="233">
        <v>0</v>
      </c>
      <c r="T43" s="233">
        <v>0</v>
      </c>
      <c r="U43" s="233">
        <v>0</v>
      </c>
      <c r="V43" s="233">
        <v>0</v>
      </c>
      <c r="W43" s="233">
        <v>5</v>
      </c>
      <c r="X43" s="233">
        <v>0</v>
      </c>
      <c r="Y43" s="233">
        <v>0</v>
      </c>
      <c r="Z43" s="234">
        <v>0</v>
      </c>
      <c r="AA43" s="234">
        <v>1</v>
      </c>
      <c r="AB43" s="234">
        <v>1</v>
      </c>
      <c r="AC43" s="234">
        <v>0</v>
      </c>
      <c r="AD43" s="234">
        <v>0</v>
      </c>
    </row>
    <row r="44" spans="1:30" s="60" customFormat="1" ht="43.5" customHeight="1">
      <c r="A44" s="432" t="s">
        <v>221</v>
      </c>
      <c r="B44" s="432"/>
      <c r="C44" s="432"/>
      <c r="D44" s="92"/>
      <c r="E44" s="96">
        <v>35</v>
      </c>
      <c r="F44" s="233">
        <v>6</v>
      </c>
      <c r="G44" s="233">
        <v>28</v>
      </c>
      <c r="H44" s="233">
        <v>19</v>
      </c>
      <c r="I44" s="233">
        <v>0</v>
      </c>
      <c r="J44" s="233">
        <v>2</v>
      </c>
      <c r="K44" s="233">
        <v>2</v>
      </c>
      <c r="L44" s="233">
        <v>3</v>
      </c>
      <c r="M44" s="233">
        <v>26</v>
      </c>
      <c r="N44" s="233">
        <v>0</v>
      </c>
      <c r="O44" s="233">
        <v>8</v>
      </c>
      <c r="P44" s="233">
        <v>42</v>
      </c>
      <c r="Q44" s="233">
        <v>28</v>
      </c>
      <c r="R44" s="233">
        <v>0</v>
      </c>
      <c r="S44" s="233">
        <v>0</v>
      </c>
      <c r="T44" s="233">
        <v>0</v>
      </c>
      <c r="U44" s="233">
        <v>2</v>
      </c>
      <c r="V44" s="233">
        <v>6</v>
      </c>
      <c r="W44" s="233">
        <v>17</v>
      </c>
      <c r="X44" s="233">
        <v>0</v>
      </c>
      <c r="Y44" s="233">
        <v>0</v>
      </c>
      <c r="Z44" s="234">
        <v>0</v>
      </c>
      <c r="AA44" s="234">
        <v>1</v>
      </c>
      <c r="AB44" s="234">
        <v>1</v>
      </c>
      <c r="AC44" s="234">
        <v>0</v>
      </c>
      <c r="AD44" s="234">
        <v>0</v>
      </c>
    </row>
    <row r="45" spans="1:30" s="60" customFormat="1" ht="47.25" customHeight="1">
      <c r="A45" s="431" t="s">
        <v>910</v>
      </c>
      <c r="B45" s="419" t="s">
        <v>175</v>
      </c>
      <c r="C45" s="419"/>
      <c r="D45" s="92"/>
      <c r="E45" s="96">
        <v>36</v>
      </c>
      <c r="F45" s="233">
        <v>0</v>
      </c>
      <c r="G45" s="233">
        <v>5</v>
      </c>
      <c r="H45" s="233">
        <v>0</v>
      </c>
      <c r="I45" s="233">
        <v>0</v>
      </c>
      <c r="J45" s="233">
        <v>1</v>
      </c>
      <c r="K45" s="233">
        <v>1</v>
      </c>
      <c r="L45" s="233">
        <v>0</v>
      </c>
      <c r="M45" s="233">
        <v>2</v>
      </c>
      <c r="N45" s="233">
        <v>0</v>
      </c>
      <c r="O45" s="233">
        <v>3</v>
      </c>
      <c r="P45" s="233">
        <v>6</v>
      </c>
      <c r="Q45" s="233">
        <v>0</v>
      </c>
      <c r="R45" s="233">
        <v>0</v>
      </c>
      <c r="S45" s="233">
        <v>0</v>
      </c>
      <c r="T45" s="233">
        <v>0</v>
      </c>
      <c r="U45" s="233">
        <v>1</v>
      </c>
      <c r="V45" s="233">
        <v>2</v>
      </c>
      <c r="W45" s="233">
        <v>0</v>
      </c>
      <c r="X45" s="236"/>
      <c r="Y45" s="236"/>
      <c r="Z45" s="236"/>
      <c r="AA45" s="236"/>
      <c r="AB45" s="236"/>
      <c r="AC45" s="236"/>
      <c r="AD45" s="233">
        <v>0</v>
      </c>
    </row>
    <row r="46" spans="1:30" s="60" customFormat="1" ht="47.25" customHeight="1">
      <c r="A46" s="431"/>
      <c r="B46" s="420" t="s">
        <v>176</v>
      </c>
      <c r="C46" s="422"/>
      <c r="D46" s="92"/>
      <c r="E46" s="96">
        <v>37</v>
      </c>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row>
    <row r="47" spans="1:30" s="60" customFormat="1" ht="49.5" customHeight="1">
      <c r="A47" s="431"/>
      <c r="B47" s="419" t="s">
        <v>1491</v>
      </c>
      <c r="C47" s="419"/>
      <c r="D47" s="92"/>
      <c r="E47" s="96">
        <v>38</v>
      </c>
      <c r="F47" s="235"/>
      <c r="G47" s="235"/>
      <c r="H47" s="235"/>
      <c r="I47" s="235"/>
      <c r="J47" s="235"/>
      <c r="K47" s="235"/>
      <c r="L47" s="235"/>
      <c r="M47" s="235"/>
      <c r="N47" s="235"/>
      <c r="O47" s="235"/>
      <c r="P47" s="235"/>
      <c r="Q47" s="235"/>
      <c r="R47" s="235"/>
      <c r="S47" s="235"/>
      <c r="T47" s="235"/>
      <c r="U47" s="238"/>
      <c r="V47" s="235"/>
      <c r="W47" s="235"/>
      <c r="X47" s="235"/>
      <c r="Y47" s="235"/>
      <c r="Z47" s="238"/>
      <c r="AA47" s="238"/>
      <c r="AB47" s="238"/>
      <c r="AC47" s="238"/>
      <c r="AD47" s="238"/>
    </row>
    <row r="48" spans="1:30" s="60" customFormat="1" ht="48" customHeight="1">
      <c r="A48" s="431"/>
      <c r="B48" s="419" t="s">
        <v>177</v>
      </c>
      <c r="C48" s="419"/>
      <c r="D48" s="92" t="s">
        <v>178</v>
      </c>
      <c r="E48" s="96">
        <v>39</v>
      </c>
      <c r="F48" s="233">
        <v>5</v>
      </c>
      <c r="G48" s="233">
        <v>20</v>
      </c>
      <c r="H48" s="233">
        <v>17</v>
      </c>
      <c r="I48" s="233">
        <v>0</v>
      </c>
      <c r="J48" s="233">
        <v>0</v>
      </c>
      <c r="K48" s="233">
        <v>2</v>
      </c>
      <c r="L48" s="233">
        <v>0</v>
      </c>
      <c r="M48" s="233">
        <v>19</v>
      </c>
      <c r="N48" s="233">
        <v>0</v>
      </c>
      <c r="O48" s="233">
        <v>6</v>
      </c>
      <c r="P48" s="233">
        <v>31</v>
      </c>
      <c r="Q48" s="233">
        <v>24</v>
      </c>
      <c r="R48" s="233">
        <v>0</v>
      </c>
      <c r="S48" s="233">
        <v>0</v>
      </c>
      <c r="T48" s="233">
        <v>0</v>
      </c>
      <c r="U48" s="233">
        <v>0</v>
      </c>
      <c r="V48" s="233">
        <v>6</v>
      </c>
      <c r="W48" s="233">
        <v>14</v>
      </c>
      <c r="X48" s="233">
        <v>0</v>
      </c>
      <c r="Y48" s="233">
        <v>0</v>
      </c>
      <c r="Z48" s="234">
        <v>0</v>
      </c>
      <c r="AA48" s="234">
        <v>1</v>
      </c>
      <c r="AB48" s="234">
        <v>1</v>
      </c>
      <c r="AC48" s="234">
        <v>0</v>
      </c>
      <c r="AD48" s="234">
        <v>0</v>
      </c>
    </row>
    <row r="49" spans="1:30" s="60" customFormat="1" ht="49.5" customHeight="1">
      <c r="A49" s="431"/>
      <c r="B49" s="420" t="s">
        <v>179</v>
      </c>
      <c r="C49" s="422"/>
      <c r="D49" s="92" t="s">
        <v>2022</v>
      </c>
      <c r="E49" s="96">
        <v>40</v>
      </c>
      <c r="F49" s="233">
        <v>0</v>
      </c>
      <c r="G49" s="233">
        <v>1</v>
      </c>
      <c r="H49" s="233">
        <v>1</v>
      </c>
      <c r="I49" s="233">
        <v>0</v>
      </c>
      <c r="J49" s="236"/>
      <c r="K49" s="233">
        <v>0</v>
      </c>
      <c r="L49" s="233">
        <v>0</v>
      </c>
      <c r="M49" s="233">
        <v>1</v>
      </c>
      <c r="N49" s="233">
        <v>0</v>
      </c>
      <c r="O49" s="233">
        <v>0</v>
      </c>
      <c r="P49" s="233">
        <v>1</v>
      </c>
      <c r="Q49" s="233">
        <v>1</v>
      </c>
      <c r="R49" s="236"/>
      <c r="S49" s="233">
        <v>0</v>
      </c>
      <c r="T49" s="233">
        <v>0</v>
      </c>
      <c r="U49" s="236"/>
      <c r="V49" s="233">
        <v>0</v>
      </c>
      <c r="W49" s="233">
        <v>1</v>
      </c>
      <c r="X49" s="233">
        <v>0</v>
      </c>
      <c r="Y49" s="233">
        <v>0</v>
      </c>
      <c r="Z49" s="234">
        <v>0</v>
      </c>
      <c r="AA49" s="234">
        <v>1</v>
      </c>
      <c r="AB49" s="234">
        <v>1</v>
      </c>
      <c r="AC49" s="234">
        <v>0</v>
      </c>
      <c r="AD49" s="234">
        <v>0</v>
      </c>
    </row>
    <row r="50" spans="1:30" s="60" customFormat="1" ht="46.5" customHeight="1">
      <c r="A50" s="431"/>
      <c r="B50" s="435" t="s">
        <v>222</v>
      </c>
      <c r="C50" s="97" t="s">
        <v>180</v>
      </c>
      <c r="D50" s="92" t="s">
        <v>181</v>
      </c>
      <c r="E50" s="96">
        <v>41</v>
      </c>
      <c r="F50" s="233">
        <v>6</v>
      </c>
      <c r="G50" s="233">
        <v>22</v>
      </c>
      <c r="H50" s="233">
        <v>17</v>
      </c>
      <c r="I50" s="233">
        <v>0</v>
      </c>
      <c r="J50" s="233">
        <v>2</v>
      </c>
      <c r="K50" s="233">
        <v>1</v>
      </c>
      <c r="L50" s="233">
        <v>3</v>
      </c>
      <c r="M50" s="233">
        <v>23</v>
      </c>
      <c r="N50" s="233">
        <v>0</v>
      </c>
      <c r="O50" s="233">
        <v>5</v>
      </c>
      <c r="P50" s="233">
        <v>28</v>
      </c>
      <c r="Q50" s="233">
        <v>25</v>
      </c>
      <c r="R50" s="233">
        <v>0</v>
      </c>
      <c r="S50" s="233">
        <v>0</v>
      </c>
      <c r="T50" s="233">
        <v>0</v>
      </c>
      <c r="U50" s="233">
        <v>2</v>
      </c>
      <c r="V50" s="233">
        <v>1</v>
      </c>
      <c r="W50" s="233">
        <v>16</v>
      </c>
      <c r="X50" s="233">
        <v>0</v>
      </c>
      <c r="Y50" s="233">
        <v>0</v>
      </c>
      <c r="Z50" s="234">
        <v>0</v>
      </c>
      <c r="AA50" s="234">
        <v>1</v>
      </c>
      <c r="AB50" s="234">
        <v>1</v>
      </c>
      <c r="AC50" s="234">
        <v>0</v>
      </c>
      <c r="AD50" s="234">
        <v>0</v>
      </c>
    </row>
    <row r="51" spans="1:30" s="60" customFormat="1" ht="51" customHeight="1">
      <c r="A51" s="431"/>
      <c r="B51" s="436"/>
      <c r="C51" s="97" t="s">
        <v>182</v>
      </c>
      <c r="D51" s="92" t="s">
        <v>181</v>
      </c>
      <c r="E51" s="96">
        <v>42</v>
      </c>
      <c r="F51" s="233">
        <v>0</v>
      </c>
      <c r="G51" s="233">
        <v>3</v>
      </c>
      <c r="H51" s="233">
        <v>1</v>
      </c>
      <c r="I51" s="233">
        <v>0</v>
      </c>
      <c r="J51" s="235"/>
      <c r="K51" s="233">
        <v>1</v>
      </c>
      <c r="L51" s="233">
        <v>0</v>
      </c>
      <c r="M51" s="233">
        <v>2</v>
      </c>
      <c r="N51" s="233">
        <v>0</v>
      </c>
      <c r="O51" s="233">
        <v>1</v>
      </c>
      <c r="P51" s="233">
        <v>8</v>
      </c>
      <c r="Q51" s="233">
        <v>2</v>
      </c>
      <c r="R51" s="233">
        <v>0</v>
      </c>
      <c r="S51" s="233">
        <v>0</v>
      </c>
      <c r="T51" s="233">
        <v>0</v>
      </c>
      <c r="U51" s="235"/>
      <c r="V51" s="233">
        <v>5</v>
      </c>
      <c r="W51" s="233">
        <v>0</v>
      </c>
      <c r="X51" s="236"/>
      <c r="Y51" s="236"/>
      <c r="Z51" s="236"/>
      <c r="AA51" s="235"/>
      <c r="AB51" s="235"/>
      <c r="AC51" s="235"/>
      <c r="AD51" s="234">
        <v>0</v>
      </c>
    </row>
    <row r="52" spans="1:30" s="60" customFormat="1" ht="50.25" customHeight="1">
      <c r="A52" s="431"/>
      <c r="B52" s="437"/>
      <c r="C52" s="97" t="s">
        <v>183</v>
      </c>
      <c r="D52" s="92" t="s">
        <v>181</v>
      </c>
      <c r="E52" s="96">
        <v>43</v>
      </c>
      <c r="F52" s="233">
        <v>0</v>
      </c>
      <c r="G52" s="233">
        <v>3</v>
      </c>
      <c r="H52" s="233">
        <v>1</v>
      </c>
      <c r="I52" s="233">
        <v>0</v>
      </c>
      <c r="J52" s="236"/>
      <c r="K52" s="233">
        <v>0</v>
      </c>
      <c r="L52" s="233">
        <v>0</v>
      </c>
      <c r="M52" s="233">
        <v>1</v>
      </c>
      <c r="N52" s="233">
        <v>0</v>
      </c>
      <c r="O52" s="233">
        <v>2</v>
      </c>
      <c r="P52" s="233">
        <v>6</v>
      </c>
      <c r="Q52" s="233">
        <v>1</v>
      </c>
      <c r="R52" s="233">
        <v>0</v>
      </c>
      <c r="S52" s="233">
        <v>0</v>
      </c>
      <c r="T52" s="233">
        <v>0</v>
      </c>
      <c r="U52" s="236"/>
      <c r="V52" s="233">
        <v>0</v>
      </c>
      <c r="W52" s="233">
        <v>1</v>
      </c>
      <c r="X52" s="236"/>
      <c r="Y52" s="236"/>
      <c r="Z52" s="236"/>
      <c r="AA52" s="236"/>
      <c r="AB52" s="236"/>
      <c r="AC52" s="236"/>
      <c r="AD52" s="234">
        <v>0</v>
      </c>
    </row>
    <row r="53" spans="1:30" s="60" customFormat="1" ht="36.75" customHeight="1">
      <c r="A53" s="427" t="s">
        <v>184</v>
      </c>
      <c r="B53" s="421" t="s">
        <v>185</v>
      </c>
      <c r="C53" s="422"/>
      <c r="D53" s="92"/>
      <c r="E53" s="96">
        <v>44</v>
      </c>
      <c r="F53" s="233">
        <v>6</v>
      </c>
      <c r="G53" s="233">
        <v>27</v>
      </c>
      <c r="H53" s="233">
        <v>18</v>
      </c>
      <c r="I53" s="233">
        <v>0</v>
      </c>
      <c r="J53" s="233">
        <v>2</v>
      </c>
      <c r="K53" s="233">
        <v>2</v>
      </c>
      <c r="L53" s="233">
        <v>3</v>
      </c>
      <c r="M53" s="233">
        <v>25</v>
      </c>
      <c r="N53" s="233">
        <v>0</v>
      </c>
      <c r="O53" s="233">
        <v>8</v>
      </c>
      <c r="P53" s="233">
        <v>36</v>
      </c>
      <c r="Q53" s="233">
        <v>24</v>
      </c>
      <c r="R53" s="233">
        <v>0</v>
      </c>
      <c r="S53" s="233">
        <v>0</v>
      </c>
      <c r="T53" s="233">
        <v>0</v>
      </c>
      <c r="U53" s="233">
        <v>2</v>
      </c>
      <c r="V53" s="233">
        <v>2</v>
      </c>
      <c r="W53" s="233">
        <v>16</v>
      </c>
      <c r="X53" s="235"/>
      <c r="Y53" s="236"/>
      <c r="Z53" s="236"/>
      <c r="AA53" s="234">
        <v>1</v>
      </c>
      <c r="AB53" s="234">
        <v>1</v>
      </c>
      <c r="AC53" s="234">
        <v>0</v>
      </c>
      <c r="AD53" s="234">
        <v>0</v>
      </c>
    </row>
    <row r="54" spans="1:30" s="60" customFormat="1" ht="35.25" customHeight="1">
      <c r="A54" s="427"/>
      <c r="B54" s="421" t="s">
        <v>186</v>
      </c>
      <c r="C54" s="422"/>
      <c r="D54" s="92"/>
      <c r="E54" s="96">
        <v>45</v>
      </c>
      <c r="F54" s="233">
        <v>0</v>
      </c>
      <c r="G54" s="233">
        <v>0</v>
      </c>
      <c r="H54" s="233">
        <v>0</v>
      </c>
      <c r="I54" s="233">
        <v>0</v>
      </c>
      <c r="J54" s="233">
        <v>0</v>
      </c>
      <c r="K54" s="233">
        <v>0</v>
      </c>
      <c r="L54" s="233">
        <v>0</v>
      </c>
      <c r="M54" s="233">
        <v>0</v>
      </c>
      <c r="N54" s="233">
        <v>0</v>
      </c>
      <c r="O54" s="233">
        <v>0</v>
      </c>
      <c r="P54" s="233">
        <v>5</v>
      </c>
      <c r="Q54" s="233">
        <v>3</v>
      </c>
      <c r="R54" s="233">
        <v>0</v>
      </c>
      <c r="S54" s="233">
        <v>0</v>
      </c>
      <c r="T54" s="233">
        <v>0</v>
      </c>
      <c r="U54" s="233">
        <v>0</v>
      </c>
      <c r="V54" s="233">
        <v>4</v>
      </c>
      <c r="W54" s="233">
        <v>0</v>
      </c>
      <c r="X54" s="233">
        <v>0</v>
      </c>
      <c r="Y54" s="233">
        <v>0</v>
      </c>
      <c r="Z54" s="233">
        <v>0</v>
      </c>
      <c r="AA54" s="233">
        <v>0</v>
      </c>
      <c r="AB54" s="233">
        <v>0</v>
      </c>
      <c r="AC54" s="233">
        <v>0</v>
      </c>
      <c r="AD54" s="234">
        <v>0</v>
      </c>
    </row>
    <row r="55" spans="1:30" s="60" customFormat="1" ht="35.25" customHeight="1">
      <c r="A55" s="427"/>
      <c r="B55" s="421" t="s">
        <v>187</v>
      </c>
      <c r="C55" s="422"/>
      <c r="D55" s="92"/>
      <c r="E55" s="96">
        <v>46</v>
      </c>
      <c r="F55" s="233">
        <v>0</v>
      </c>
      <c r="G55" s="233">
        <v>1</v>
      </c>
      <c r="H55" s="233">
        <v>1</v>
      </c>
      <c r="I55" s="233">
        <v>0</v>
      </c>
      <c r="J55" s="233">
        <v>0</v>
      </c>
      <c r="K55" s="233">
        <v>0</v>
      </c>
      <c r="L55" s="233">
        <v>0</v>
      </c>
      <c r="M55" s="233">
        <v>1</v>
      </c>
      <c r="N55" s="233">
        <v>0</v>
      </c>
      <c r="O55" s="233">
        <v>0</v>
      </c>
      <c r="P55" s="233">
        <v>1</v>
      </c>
      <c r="Q55" s="233">
        <v>1</v>
      </c>
      <c r="R55" s="233">
        <v>0</v>
      </c>
      <c r="S55" s="233">
        <v>0</v>
      </c>
      <c r="T55" s="233">
        <v>0</v>
      </c>
      <c r="U55" s="233">
        <v>0</v>
      </c>
      <c r="V55" s="233">
        <v>0</v>
      </c>
      <c r="W55" s="233">
        <v>1</v>
      </c>
      <c r="X55" s="233">
        <v>0</v>
      </c>
      <c r="Y55" s="233">
        <v>0</v>
      </c>
      <c r="Z55" s="234">
        <v>0</v>
      </c>
      <c r="AA55" s="234">
        <v>0</v>
      </c>
      <c r="AB55" s="234">
        <v>0</v>
      </c>
      <c r="AC55" s="234">
        <v>0</v>
      </c>
      <c r="AD55" s="234">
        <v>0</v>
      </c>
    </row>
    <row r="56" spans="1:30" s="60" customFormat="1" ht="35.25" customHeight="1">
      <c r="A56" s="427"/>
      <c r="B56" s="421" t="s">
        <v>188</v>
      </c>
      <c r="C56" s="422"/>
      <c r="D56" s="92"/>
      <c r="E56" s="96">
        <v>47</v>
      </c>
      <c r="F56" s="233">
        <v>0</v>
      </c>
      <c r="G56" s="233">
        <v>0</v>
      </c>
      <c r="H56" s="233">
        <v>0</v>
      </c>
      <c r="I56" s="233">
        <v>0</v>
      </c>
      <c r="J56" s="233">
        <v>0</v>
      </c>
      <c r="K56" s="233">
        <v>0</v>
      </c>
      <c r="L56" s="233">
        <v>0</v>
      </c>
      <c r="M56" s="233">
        <v>0</v>
      </c>
      <c r="N56" s="233">
        <v>0</v>
      </c>
      <c r="O56" s="233">
        <v>0</v>
      </c>
      <c r="P56" s="233">
        <v>0</v>
      </c>
      <c r="Q56" s="233">
        <v>0</v>
      </c>
      <c r="R56" s="233">
        <v>0</v>
      </c>
      <c r="S56" s="233">
        <v>0</v>
      </c>
      <c r="T56" s="233">
        <v>0</v>
      </c>
      <c r="U56" s="233">
        <v>0</v>
      </c>
      <c r="V56" s="233">
        <v>0</v>
      </c>
      <c r="W56" s="233">
        <v>0</v>
      </c>
      <c r="X56" s="233">
        <v>0</v>
      </c>
      <c r="Y56" s="233">
        <v>0</v>
      </c>
      <c r="Z56" s="234">
        <v>0</v>
      </c>
      <c r="AA56" s="234">
        <v>0</v>
      </c>
      <c r="AB56" s="234">
        <v>0</v>
      </c>
      <c r="AC56" s="234">
        <v>0</v>
      </c>
      <c r="AD56" s="237"/>
    </row>
    <row r="57" spans="1:30" s="60" customFormat="1" ht="15.75" customHeight="1">
      <c r="A57" s="90"/>
      <c r="B57" s="426" t="s">
        <v>1492</v>
      </c>
      <c r="C57" s="426"/>
      <c r="D57" s="426"/>
      <c r="E57" s="426"/>
      <c r="F57" s="426"/>
      <c r="G57" s="426"/>
      <c r="H57" s="426"/>
      <c r="I57" s="426"/>
      <c r="J57" s="426"/>
      <c r="K57" s="426"/>
      <c r="L57" s="426"/>
      <c r="M57" s="426"/>
      <c r="N57" s="426"/>
      <c r="O57" s="426"/>
      <c r="P57" s="426"/>
      <c r="Q57" s="426"/>
      <c r="R57" s="426"/>
      <c r="S57" s="426"/>
      <c r="T57" s="426"/>
      <c r="U57" s="426"/>
      <c r="V57" s="426"/>
      <c r="W57" s="426"/>
      <c r="X57" s="90"/>
      <c r="Y57" s="90"/>
      <c r="Z57" s="90"/>
      <c r="AA57" s="90"/>
      <c r="AB57" s="90"/>
      <c r="AC57" s="90"/>
      <c r="AD57" s="90"/>
    </row>
    <row r="58" spans="1:30" s="60" customFormat="1" ht="16.5">
      <c r="A58" s="90"/>
      <c r="B58" s="433" t="s">
        <v>1438</v>
      </c>
      <c r="C58" s="433"/>
      <c r="D58" s="433"/>
      <c r="E58" s="433"/>
      <c r="F58" s="433"/>
      <c r="G58" s="433"/>
      <c r="H58" s="433"/>
      <c r="I58" s="433"/>
      <c r="J58" s="433"/>
      <c r="K58" s="433"/>
      <c r="L58" s="433"/>
      <c r="M58" s="433"/>
      <c r="N58" s="433"/>
      <c r="O58" s="433"/>
      <c r="P58" s="433"/>
      <c r="Q58" s="433"/>
      <c r="R58" s="433"/>
      <c r="S58" s="433"/>
      <c r="T58" s="279"/>
      <c r="U58" s="279"/>
      <c r="V58" s="279"/>
      <c r="W58" s="279"/>
      <c r="X58" s="90"/>
      <c r="Y58" s="90"/>
      <c r="Z58" s="90"/>
      <c r="AA58" s="90"/>
      <c r="AB58" s="90"/>
      <c r="AC58" s="90"/>
      <c r="AD58" s="90"/>
    </row>
    <row r="59" spans="1:30" s="60" customFormat="1" ht="19.5" customHeight="1">
      <c r="A59" s="90"/>
      <c r="B59" s="280" t="s">
        <v>1439</v>
      </c>
      <c r="C59" s="280"/>
      <c r="D59" s="280"/>
      <c r="E59" s="280"/>
      <c r="F59" s="280"/>
      <c r="G59" s="280"/>
      <c r="H59" s="280"/>
      <c r="I59" s="280"/>
      <c r="J59" s="280"/>
      <c r="K59" s="280"/>
      <c r="L59" s="280"/>
      <c r="M59" s="280"/>
      <c r="N59" s="280"/>
      <c r="O59" s="280"/>
      <c r="P59" s="280"/>
      <c r="Q59" s="280"/>
      <c r="R59" s="280"/>
      <c r="S59" s="280"/>
      <c r="T59" s="433"/>
      <c r="U59" s="433"/>
      <c r="V59" s="433"/>
      <c r="W59" s="281"/>
      <c r="X59" s="90"/>
      <c r="Y59" s="90"/>
      <c r="Z59" s="90"/>
      <c r="AA59" s="90"/>
      <c r="AB59" s="90"/>
      <c r="AC59" s="90"/>
      <c r="AD59" s="90"/>
    </row>
    <row r="60" spans="1:30" s="60" customFormat="1" ht="19.5" customHeight="1">
      <c r="A60" s="98"/>
      <c r="B60" s="280" t="s">
        <v>1440</v>
      </c>
      <c r="C60" s="280"/>
      <c r="D60" s="280"/>
      <c r="E60" s="280"/>
      <c r="F60" s="280"/>
      <c r="G60" s="280"/>
      <c r="H60" s="280"/>
      <c r="I60" s="280"/>
      <c r="J60" s="280"/>
      <c r="K60" s="280"/>
      <c r="L60" s="280"/>
      <c r="M60" s="280"/>
      <c r="N60" s="280"/>
      <c r="O60" s="280"/>
      <c r="P60" s="280"/>
      <c r="Q60" s="280"/>
      <c r="R60" s="280"/>
      <c r="S60" s="280"/>
      <c r="T60" s="280"/>
      <c r="U60" s="280"/>
      <c r="V60" s="280"/>
      <c r="W60" s="280"/>
      <c r="X60" s="98"/>
      <c r="Y60" s="98"/>
      <c r="Z60" s="90"/>
      <c r="AA60" s="90"/>
      <c r="AB60" s="90"/>
      <c r="AC60" s="90"/>
      <c r="AD60" s="90"/>
    </row>
    <row r="61" ht="19.5" customHeight="1">
      <c r="B61" s="278" t="s">
        <v>1489</v>
      </c>
    </row>
  </sheetData>
  <sheetProtection selectLockedCells="1" selectUnlockedCells="1"/>
  <mergeCells count="78">
    <mergeCell ref="T59:V59"/>
    <mergeCell ref="G6:G8"/>
    <mergeCell ref="H6:J7"/>
    <mergeCell ref="M6:M8"/>
    <mergeCell ref="O6:O8"/>
    <mergeCell ref="B58:S58"/>
    <mergeCell ref="B50:B52"/>
    <mergeCell ref="A40:C40"/>
    <mergeCell ref="A38:C38"/>
    <mergeCell ref="A43:C43"/>
    <mergeCell ref="AD6:AD8"/>
    <mergeCell ref="A17:C17"/>
    <mergeCell ref="A45:A52"/>
    <mergeCell ref="A44:C44"/>
    <mergeCell ref="A41:A42"/>
    <mergeCell ref="B45:C45"/>
    <mergeCell ref="B46:C46"/>
    <mergeCell ref="B47:C47"/>
    <mergeCell ref="B48:C48"/>
    <mergeCell ref="A26:C26"/>
    <mergeCell ref="A37:C37"/>
    <mergeCell ref="A33:C33"/>
    <mergeCell ref="B57:W57"/>
    <mergeCell ref="A53:A56"/>
    <mergeCell ref="B53:C53"/>
    <mergeCell ref="B54:C54"/>
    <mergeCell ref="B55:C55"/>
    <mergeCell ref="B56:C56"/>
    <mergeCell ref="B49:C49"/>
    <mergeCell ref="A14:C14"/>
    <mergeCell ref="A12:C12"/>
    <mergeCell ref="A10:C10"/>
    <mergeCell ref="D41:D42"/>
    <mergeCell ref="A19:C19"/>
    <mergeCell ref="A22:C22"/>
    <mergeCell ref="B42:C42"/>
    <mergeCell ref="B41:C41"/>
    <mergeCell ref="A21:C21"/>
    <mergeCell ref="A39:C39"/>
    <mergeCell ref="A24:C24"/>
    <mergeCell ref="A18:C18"/>
    <mergeCell ref="A25:C25"/>
    <mergeCell ref="A23:C23"/>
    <mergeCell ref="A9:C9"/>
    <mergeCell ref="A11:C11"/>
    <mergeCell ref="A20:C20"/>
    <mergeCell ref="A15:C15"/>
    <mergeCell ref="A16:C16"/>
    <mergeCell ref="A13:C13"/>
    <mergeCell ref="A34:C34"/>
    <mergeCell ref="A36:C36"/>
    <mergeCell ref="A27:C27"/>
    <mergeCell ref="A35:C35"/>
    <mergeCell ref="A28:C28"/>
    <mergeCell ref="A29:C29"/>
    <mergeCell ref="A32:C32"/>
    <mergeCell ref="A31:C31"/>
    <mergeCell ref="A30:C30"/>
    <mergeCell ref="H2:O2"/>
    <mergeCell ref="A3:F3"/>
    <mergeCell ref="A5:V5"/>
    <mergeCell ref="A6:C8"/>
    <mergeCell ref="V7:V8"/>
    <mergeCell ref="Q7:Q8"/>
    <mergeCell ref="F6:F8"/>
    <mergeCell ref="K6:L7"/>
    <mergeCell ref="D6:D8"/>
    <mergeCell ref="E6:E8"/>
    <mergeCell ref="X6:AC6"/>
    <mergeCell ref="X7:Z7"/>
    <mergeCell ref="AA7:AC7"/>
    <mergeCell ref="N6:N8"/>
    <mergeCell ref="W6:W8"/>
    <mergeCell ref="U7:U8"/>
    <mergeCell ref="R7:R8"/>
    <mergeCell ref="S7:T7"/>
    <mergeCell ref="Q6:V6"/>
    <mergeCell ref="P6:P8"/>
  </mergeCells>
  <conditionalFormatting sqref="O41:AD41 J51 J47 X25:AC25 X10:AC10 X11:X24 F10:N44 O10:W40 X26:X40 O42:X44 F45:AD46">
    <cfRule type="cellIs" priority="1" dxfId="0" operator="lessThan" stopIfTrue="1">
      <formula>0</formula>
    </cfRule>
  </conditionalFormatting>
  <printOptions/>
  <pageMargins left="1.06" right="0" top="0.1968503937007874" bottom="0" header="0" footer="0"/>
  <pageSetup fitToHeight="1" fitToWidth="1" horizontalDpi="600" verticalDpi="600" orientation="landscape" paperSize="9" scale="22" r:id="rId1"/>
</worksheet>
</file>

<file path=xl/worksheets/sheet3.xml><?xml version="1.0" encoding="utf-8"?>
<worksheet xmlns="http://schemas.openxmlformats.org/spreadsheetml/2006/main" xmlns:r="http://schemas.openxmlformats.org/officeDocument/2006/relationships">
  <sheetPr codeName="Sheet7">
    <tabColor indexed="26"/>
    <pageSetUpPr fitToPage="1"/>
  </sheetPr>
  <dimension ref="A2:Q56"/>
  <sheetViews>
    <sheetView showGridLines="0" zoomScale="51" zoomScaleNormal="51" zoomScalePageLayoutView="0" workbookViewId="0" topLeftCell="D19">
      <selection activeCell="K47" sqref="K47"/>
    </sheetView>
  </sheetViews>
  <sheetFormatPr defaultColWidth="9.140625" defaultRowHeight="12.75"/>
  <cols>
    <col min="1" max="1" width="29.57421875" style="3" customWidth="1"/>
    <col min="2" max="2" width="12.421875" style="3" customWidth="1"/>
    <col min="3" max="3" width="85.140625" style="3" customWidth="1"/>
    <col min="4" max="4" width="4.7109375" style="21" customWidth="1"/>
    <col min="5" max="5" width="18.00390625" style="3" customWidth="1"/>
    <col min="6" max="6" width="25.421875" style="3" customWidth="1"/>
    <col min="7" max="7" width="6.00390625" style="3" customWidth="1"/>
    <col min="8" max="8" width="14.421875" style="3" customWidth="1"/>
    <col min="9" max="9" width="113.8515625" style="3" customWidth="1"/>
    <col min="10" max="10" width="5.421875" style="3" customWidth="1"/>
    <col min="11" max="11" width="15.28125" style="3" customWidth="1"/>
    <col min="12" max="12" width="14.7109375" style="3" customWidth="1"/>
    <col min="13" max="16384" width="9.140625" style="3" customWidth="1"/>
  </cols>
  <sheetData>
    <row r="1" ht="4.5" customHeight="1"/>
    <row r="2" spans="1:17" ht="24.75" customHeight="1">
      <c r="A2" s="469" t="s">
        <v>985</v>
      </c>
      <c r="B2" s="469"/>
      <c r="C2" s="470"/>
      <c r="D2" s="462" t="str">
        <f>IF('Титул ф.1'!D27=0," ",'Титул ф.1'!D27)</f>
        <v>Ульяновский областной суд </v>
      </c>
      <c r="E2" s="463"/>
      <c r="F2" s="463"/>
      <c r="G2" s="463"/>
      <c r="H2" s="463"/>
      <c r="I2" s="463"/>
      <c r="J2" s="463"/>
      <c r="K2" s="464"/>
      <c r="L2" s="71"/>
      <c r="P2" s="6"/>
      <c r="Q2" s="2"/>
    </row>
    <row r="3" spans="1:12" ht="42" customHeight="1">
      <c r="A3" s="471" t="s">
        <v>973</v>
      </c>
      <c r="B3" s="471"/>
      <c r="C3" s="471"/>
      <c r="D3" s="471"/>
      <c r="E3" s="471"/>
      <c r="F3" s="471"/>
      <c r="G3" s="99"/>
      <c r="H3" s="100" t="s">
        <v>972</v>
      </c>
      <c r="I3" s="64"/>
      <c r="J3" s="101"/>
      <c r="K3" s="71"/>
      <c r="L3" s="71"/>
    </row>
    <row r="4" spans="1:12" s="14" customFormat="1" ht="21.75" customHeight="1">
      <c r="A4" s="102"/>
      <c r="B4" s="102"/>
      <c r="C4" s="477"/>
      <c r="D4" s="478"/>
      <c r="E4" s="478"/>
      <c r="F4" s="478"/>
      <c r="G4" s="103"/>
      <c r="H4" s="475" t="s">
        <v>1461</v>
      </c>
      <c r="I4" s="476"/>
      <c r="J4" s="476"/>
      <c r="K4" s="476"/>
      <c r="L4" s="476"/>
    </row>
    <row r="5" spans="1:12" ht="49.5" customHeight="1">
      <c r="A5" s="459" t="s">
        <v>950</v>
      </c>
      <c r="B5" s="459"/>
      <c r="C5" s="459"/>
      <c r="D5" s="104" t="s">
        <v>951</v>
      </c>
      <c r="E5" s="105" t="s">
        <v>189</v>
      </c>
      <c r="F5" s="106" t="s">
        <v>190</v>
      </c>
      <c r="G5" s="107"/>
      <c r="H5" s="452" t="s">
        <v>952</v>
      </c>
      <c r="I5" s="453"/>
      <c r="J5" s="108" t="s">
        <v>951</v>
      </c>
      <c r="K5" s="104" t="s">
        <v>953</v>
      </c>
      <c r="L5" s="104" t="s">
        <v>351</v>
      </c>
    </row>
    <row r="6" spans="1:12" ht="27" customHeight="1">
      <c r="A6" s="456" t="s">
        <v>415</v>
      </c>
      <c r="B6" s="457"/>
      <c r="C6" s="458"/>
      <c r="D6" s="109"/>
      <c r="E6" s="276">
        <v>1</v>
      </c>
      <c r="F6" s="276">
        <v>2</v>
      </c>
      <c r="G6" s="110"/>
      <c r="H6" s="465" t="s">
        <v>415</v>
      </c>
      <c r="I6" s="466"/>
      <c r="J6" s="111"/>
      <c r="K6" s="121">
        <v>1</v>
      </c>
      <c r="L6" s="121">
        <v>2</v>
      </c>
    </row>
    <row r="7" spans="1:12" ht="18" customHeight="1">
      <c r="A7" s="460" t="s">
        <v>191</v>
      </c>
      <c r="B7" s="443" t="s">
        <v>375</v>
      </c>
      <c r="C7" s="445"/>
      <c r="D7" s="112">
        <v>1</v>
      </c>
      <c r="E7" s="239">
        <v>6</v>
      </c>
      <c r="F7" s="239">
        <v>0</v>
      </c>
      <c r="G7" s="114"/>
      <c r="H7" s="467" t="s">
        <v>192</v>
      </c>
      <c r="I7" s="115" t="s">
        <v>954</v>
      </c>
      <c r="J7" s="116">
        <v>1</v>
      </c>
      <c r="K7" s="241"/>
      <c r="L7" s="240"/>
    </row>
    <row r="8" spans="1:12" ht="20.25" customHeight="1">
      <c r="A8" s="472"/>
      <c r="B8" s="443" t="s">
        <v>988</v>
      </c>
      <c r="C8" s="445"/>
      <c r="D8" s="112">
        <v>2</v>
      </c>
      <c r="E8" s="239">
        <v>5</v>
      </c>
      <c r="F8" s="239">
        <v>1</v>
      </c>
      <c r="G8" s="114"/>
      <c r="H8" s="468"/>
      <c r="I8" s="117" t="s">
        <v>955</v>
      </c>
      <c r="J8" s="116">
        <v>2</v>
      </c>
      <c r="K8" s="239">
        <v>0</v>
      </c>
      <c r="L8" s="240"/>
    </row>
    <row r="9" spans="1:12" ht="20.25" customHeight="1">
      <c r="A9" s="472"/>
      <c r="B9" s="443" t="s">
        <v>964</v>
      </c>
      <c r="C9" s="445"/>
      <c r="D9" s="112">
        <v>3</v>
      </c>
      <c r="E9" s="239">
        <v>0</v>
      </c>
      <c r="F9" s="239">
        <v>0</v>
      </c>
      <c r="G9" s="114"/>
      <c r="H9" s="468"/>
      <c r="I9" s="117" t="s">
        <v>956</v>
      </c>
      <c r="J9" s="116">
        <v>3</v>
      </c>
      <c r="K9" s="239">
        <v>26</v>
      </c>
      <c r="L9" s="239">
        <v>0</v>
      </c>
    </row>
    <row r="10" spans="1:12" ht="15.75" customHeight="1">
      <c r="A10" s="472"/>
      <c r="B10" s="443" t="s">
        <v>965</v>
      </c>
      <c r="C10" s="445"/>
      <c r="D10" s="118">
        <v>4</v>
      </c>
      <c r="E10" s="239">
        <v>0</v>
      </c>
      <c r="F10" s="239">
        <v>0</v>
      </c>
      <c r="G10" s="114"/>
      <c r="H10" s="468"/>
      <c r="I10" s="117" t="s">
        <v>161</v>
      </c>
      <c r="J10" s="116">
        <v>4</v>
      </c>
      <c r="K10" s="239">
        <v>0</v>
      </c>
      <c r="L10" s="239">
        <v>0</v>
      </c>
    </row>
    <row r="11" spans="1:12" ht="18.75">
      <c r="A11" s="472"/>
      <c r="B11" s="454" t="s">
        <v>966</v>
      </c>
      <c r="C11" s="455"/>
      <c r="D11" s="118">
        <v>5</v>
      </c>
      <c r="E11" s="239">
        <v>0</v>
      </c>
      <c r="F11" s="239">
        <v>0</v>
      </c>
      <c r="G11" s="114"/>
      <c r="H11" s="468"/>
      <c r="I11" s="117" t="s">
        <v>462</v>
      </c>
      <c r="J11" s="116">
        <v>5</v>
      </c>
      <c r="K11" s="239">
        <v>0</v>
      </c>
      <c r="L11" s="241"/>
    </row>
    <row r="12" spans="1:12" ht="31.5">
      <c r="A12" s="119" t="s">
        <v>193</v>
      </c>
      <c r="B12" s="448" t="s">
        <v>464</v>
      </c>
      <c r="C12" s="450"/>
      <c r="D12" s="118">
        <v>6</v>
      </c>
      <c r="E12" s="239">
        <v>0</v>
      </c>
      <c r="F12" s="239">
        <v>0</v>
      </c>
      <c r="G12" s="114"/>
      <c r="H12" s="468"/>
      <c r="I12" s="117" t="s">
        <v>957</v>
      </c>
      <c r="J12" s="116">
        <v>6</v>
      </c>
      <c r="K12" s="239">
        <v>0</v>
      </c>
      <c r="L12" s="239">
        <v>0</v>
      </c>
    </row>
    <row r="13" spans="1:12" ht="18.75" customHeight="1">
      <c r="A13" s="460" t="s">
        <v>463</v>
      </c>
      <c r="B13" s="448" t="s">
        <v>464</v>
      </c>
      <c r="C13" s="450"/>
      <c r="D13" s="112">
        <v>7</v>
      </c>
      <c r="E13" s="239">
        <v>0</v>
      </c>
      <c r="F13" s="239">
        <v>0</v>
      </c>
      <c r="G13" s="114"/>
      <c r="H13" s="468"/>
      <c r="I13" s="117" t="s">
        <v>958</v>
      </c>
      <c r="J13" s="116">
        <v>7</v>
      </c>
      <c r="K13" s="239">
        <v>0</v>
      </c>
      <c r="L13" s="239">
        <v>0</v>
      </c>
    </row>
    <row r="14" spans="1:12" ht="37.5" customHeight="1">
      <c r="A14" s="461"/>
      <c r="B14" s="443" t="s">
        <v>465</v>
      </c>
      <c r="C14" s="445"/>
      <c r="D14" s="118">
        <v>8</v>
      </c>
      <c r="E14" s="239">
        <v>0</v>
      </c>
      <c r="F14" s="239">
        <v>0</v>
      </c>
      <c r="G14" s="114"/>
      <c r="H14" s="468"/>
      <c r="I14" s="117" t="s">
        <v>960</v>
      </c>
      <c r="J14" s="116">
        <v>8</v>
      </c>
      <c r="K14" s="239">
        <v>0</v>
      </c>
      <c r="L14" s="239">
        <v>0</v>
      </c>
    </row>
    <row r="15" spans="1:12" ht="18.75" customHeight="1">
      <c r="A15" s="440" t="s">
        <v>202</v>
      </c>
      <c r="B15" s="438" t="s">
        <v>851</v>
      </c>
      <c r="C15" s="117" t="s">
        <v>203</v>
      </c>
      <c r="D15" s="112">
        <v>9</v>
      </c>
      <c r="E15" s="239">
        <v>0</v>
      </c>
      <c r="F15" s="239">
        <v>0</v>
      </c>
      <c r="G15" s="114"/>
      <c r="H15" s="468"/>
      <c r="I15" s="120" t="s">
        <v>376</v>
      </c>
      <c r="J15" s="116">
        <v>9</v>
      </c>
      <c r="K15" s="239">
        <v>0</v>
      </c>
      <c r="L15" s="239">
        <v>0</v>
      </c>
    </row>
    <row r="16" spans="1:12" ht="18.75">
      <c r="A16" s="441"/>
      <c r="B16" s="439"/>
      <c r="C16" s="117" t="s">
        <v>959</v>
      </c>
      <c r="D16" s="118">
        <v>10</v>
      </c>
      <c r="E16" s="239">
        <v>0</v>
      </c>
      <c r="F16" s="239">
        <v>0</v>
      </c>
      <c r="G16" s="114"/>
      <c r="H16" s="468"/>
      <c r="I16" s="117" t="s">
        <v>377</v>
      </c>
      <c r="J16" s="116">
        <v>10</v>
      </c>
      <c r="K16" s="239">
        <v>2</v>
      </c>
      <c r="L16" s="239">
        <v>0</v>
      </c>
    </row>
    <row r="17" spans="1:12" ht="18.75" customHeight="1">
      <c r="A17" s="441"/>
      <c r="B17" s="473" t="s">
        <v>961</v>
      </c>
      <c r="C17" s="120" t="s">
        <v>375</v>
      </c>
      <c r="D17" s="118">
        <v>11</v>
      </c>
      <c r="E17" s="239">
        <v>0</v>
      </c>
      <c r="F17" s="239">
        <v>0</v>
      </c>
      <c r="G17" s="114"/>
      <c r="H17" s="468"/>
      <c r="I17" s="117" t="s">
        <v>219</v>
      </c>
      <c r="J17" s="116">
        <v>11</v>
      </c>
      <c r="K17" s="239">
        <v>0</v>
      </c>
      <c r="L17" s="239">
        <v>0</v>
      </c>
    </row>
    <row r="18" spans="1:12" ht="18.75">
      <c r="A18" s="441"/>
      <c r="B18" s="474"/>
      <c r="C18" s="120" t="s">
        <v>1006</v>
      </c>
      <c r="D18" s="112">
        <v>12</v>
      </c>
      <c r="E18" s="239">
        <v>0</v>
      </c>
      <c r="F18" s="239">
        <v>0</v>
      </c>
      <c r="G18" s="114"/>
      <c r="H18" s="468"/>
      <c r="I18" s="117" t="s">
        <v>204</v>
      </c>
      <c r="J18" s="116">
        <v>12</v>
      </c>
      <c r="K18" s="241"/>
      <c r="L18" s="241"/>
    </row>
    <row r="19" spans="1:12" ht="18.75">
      <c r="A19" s="441"/>
      <c r="B19" s="474"/>
      <c r="C19" s="120" t="s">
        <v>988</v>
      </c>
      <c r="D19" s="118">
        <v>13</v>
      </c>
      <c r="E19" s="239">
        <v>1</v>
      </c>
      <c r="F19" s="239">
        <v>0</v>
      </c>
      <c r="G19" s="114"/>
      <c r="H19" s="468"/>
      <c r="I19" s="117" t="s">
        <v>205</v>
      </c>
      <c r="J19" s="116">
        <v>13</v>
      </c>
      <c r="K19" s="241"/>
      <c r="L19" s="241"/>
    </row>
    <row r="20" spans="1:12" ht="18.75">
      <c r="A20" s="441"/>
      <c r="B20" s="474"/>
      <c r="C20" s="120" t="s">
        <v>1006</v>
      </c>
      <c r="D20" s="112">
        <v>14</v>
      </c>
      <c r="E20" s="239">
        <v>1</v>
      </c>
      <c r="F20" s="239">
        <v>0</v>
      </c>
      <c r="G20" s="114"/>
      <c r="H20" s="468"/>
      <c r="I20" s="117" t="s">
        <v>206</v>
      </c>
      <c r="J20" s="116">
        <v>14</v>
      </c>
      <c r="K20" s="240"/>
      <c r="L20" s="240"/>
    </row>
    <row r="21" spans="1:12" ht="18.75">
      <c r="A21" s="441"/>
      <c r="B21" s="474"/>
      <c r="C21" s="120" t="s">
        <v>964</v>
      </c>
      <c r="D21" s="118">
        <v>15</v>
      </c>
      <c r="E21" s="239">
        <v>0</v>
      </c>
      <c r="F21" s="239">
        <v>0</v>
      </c>
      <c r="G21" s="114"/>
      <c r="H21" s="490" t="s">
        <v>207</v>
      </c>
      <c r="I21" s="117" t="s">
        <v>208</v>
      </c>
      <c r="J21" s="116">
        <v>15</v>
      </c>
      <c r="K21" s="239">
        <v>0</v>
      </c>
      <c r="L21" s="239">
        <v>0</v>
      </c>
    </row>
    <row r="22" spans="1:12" ht="18.75" customHeight="1">
      <c r="A22" s="441"/>
      <c r="B22" s="474"/>
      <c r="C22" s="120" t="s">
        <v>1006</v>
      </c>
      <c r="D22" s="118">
        <v>16</v>
      </c>
      <c r="E22" s="239">
        <v>0</v>
      </c>
      <c r="F22" s="239">
        <v>0</v>
      </c>
      <c r="G22" s="114"/>
      <c r="H22" s="491"/>
      <c r="I22" s="117" t="s">
        <v>987</v>
      </c>
      <c r="J22" s="116">
        <v>16</v>
      </c>
      <c r="K22" s="239">
        <v>0</v>
      </c>
      <c r="L22" s="239">
        <v>0</v>
      </c>
    </row>
    <row r="23" spans="1:12" ht="18.75">
      <c r="A23" s="441"/>
      <c r="B23" s="474"/>
      <c r="C23" s="120" t="s">
        <v>965</v>
      </c>
      <c r="D23" s="121">
        <v>17</v>
      </c>
      <c r="E23" s="239">
        <v>0</v>
      </c>
      <c r="F23" s="239">
        <v>0</v>
      </c>
      <c r="G23" s="114"/>
      <c r="H23" s="491"/>
      <c r="I23" s="117" t="s">
        <v>209</v>
      </c>
      <c r="J23" s="116">
        <v>17</v>
      </c>
      <c r="K23" s="239">
        <v>0</v>
      </c>
      <c r="L23" s="239">
        <v>0</v>
      </c>
    </row>
    <row r="24" spans="1:12" ht="18.75">
      <c r="A24" s="442"/>
      <c r="B24" s="474"/>
      <c r="C24" s="122" t="s">
        <v>966</v>
      </c>
      <c r="D24" s="118">
        <v>18</v>
      </c>
      <c r="E24" s="239">
        <v>0</v>
      </c>
      <c r="F24" s="239">
        <v>0</v>
      </c>
      <c r="G24" s="114"/>
      <c r="H24" s="491"/>
      <c r="I24" s="117" t="s">
        <v>210</v>
      </c>
      <c r="J24" s="116">
        <v>18</v>
      </c>
      <c r="K24" s="239">
        <v>0</v>
      </c>
      <c r="L24" s="239">
        <v>0</v>
      </c>
    </row>
    <row r="25" spans="1:12" ht="37.5" customHeight="1">
      <c r="A25" s="460" t="s">
        <v>466</v>
      </c>
      <c r="B25" s="443" t="s">
        <v>473</v>
      </c>
      <c r="C25" s="445"/>
      <c r="D25" s="258">
        <v>19</v>
      </c>
      <c r="E25" s="239">
        <v>8</v>
      </c>
      <c r="F25" s="239">
        <v>0</v>
      </c>
      <c r="G25" s="114"/>
      <c r="H25" s="490" t="s">
        <v>989</v>
      </c>
      <c r="I25" s="117" t="s">
        <v>211</v>
      </c>
      <c r="J25" s="116">
        <v>19</v>
      </c>
      <c r="K25" s="239">
        <v>1</v>
      </c>
      <c r="L25" s="239">
        <v>0</v>
      </c>
    </row>
    <row r="26" spans="1:12" ht="37.5" customHeight="1">
      <c r="A26" s="461"/>
      <c r="B26" s="443" t="s">
        <v>911</v>
      </c>
      <c r="C26" s="445"/>
      <c r="D26" s="118">
        <v>20</v>
      </c>
      <c r="E26" s="239">
        <v>0</v>
      </c>
      <c r="F26" s="239">
        <v>0</v>
      </c>
      <c r="G26" s="114"/>
      <c r="H26" s="491"/>
      <c r="I26" s="117" t="s">
        <v>212</v>
      </c>
      <c r="J26" s="116">
        <v>20</v>
      </c>
      <c r="K26" s="239"/>
      <c r="L26" s="240"/>
    </row>
    <row r="27" spans="1:12" ht="18.75" customHeight="1">
      <c r="A27" s="443" t="s">
        <v>452</v>
      </c>
      <c r="B27" s="444"/>
      <c r="C27" s="445"/>
      <c r="D27" s="112">
        <v>21</v>
      </c>
      <c r="E27" s="239">
        <v>2</v>
      </c>
      <c r="F27" s="239">
        <v>0</v>
      </c>
      <c r="G27" s="114"/>
      <c r="H27" s="491"/>
      <c r="I27" s="117" t="s">
        <v>396</v>
      </c>
      <c r="J27" s="116">
        <v>21</v>
      </c>
      <c r="K27" s="239">
        <v>0</v>
      </c>
      <c r="L27" s="239">
        <v>0</v>
      </c>
    </row>
    <row r="28" spans="1:12" ht="18.75" customHeight="1">
      <c r="A28" s="495" t="s">
        <v>167</v>
      </c>
      <c r="B28" s="496"/>
      <c r="C28" s="496"/>
      <c r="D28" s="118">
        <v>22</v>
      </c>
      <c r="E28" s="239">
        <v>0</v>
      </c>
      <c r="F28" s="239">
        <v>0</v>
      </c>
      <c r="G28" s="114"/>
      <c r="H28" s="491"/>
      <c r="I28" s="123" t="s">
        <v>213</v>
      </c>
      <c r="J28" s="116">
        <v>22</v>
      </c>
      <c r="K28" s="239">
        <v>21</v>
      </c>
      <c r="L28" s="239">
        <v>0</v>
      </c>
    </row>
    <row r="29" spans="1:12" ht="18.75">
      <c r="A29" s="448" t="s">
        <v>160</v>
      </c>
      <c r="B29" s="449"/>
      <c r="C29" s="450"/>
      <c r="D29" s="112">
        <v>23</v>
      </c>
      <c r="E29" s="239">
        <v>0</v>
      </c>
      <c r="F29" s="239">
        <v>0</v>
      </c>
      <c r="G29" s="114"/>
      <c r="H29" s="467" t="s">
        <v>378</v>
      </c>
      <c r="I29" s="120" t="s">
        <v>970</v>
      </c>
      <c r="J29" s="116">
        <v>23</v>
      </c>
      <c r="K29" s="239">
        <v>0</v>
      </c>
      <c r="L29" s="239">
        <v>0</v>
      </c>
    </row>
    <row r="30" spans="1:12" ht="18.75">
      <c r="A30" s="497" t="s">
        <v>997</v>
      </c>
      <c r="B30" s="497"/>
      <c r="C30" s="497"/>
      <c r="D30" s="112">
        <v>24</v>
      </c>
      <c r="E30" s="239">
        <v>1</v>
      </c>
      <c r="F30" s="239">
        <v>0</v>
      </c>
      <c r="G30" s="114"/>
      <c r="H30" s="468"/>
      <c r="I30" s="117" t="s">
        <v>214</v>
      </c>
      <c r="J30" s="116">
        <v>24</v>
      </c>
      <c r="K30" s="239">
        <v>2</v>
      </c>
      <c r="L30" s="239">
        <v>0</v>
      </c>
    </row>
    <row r="31" spans="1:12" ht="18.75" customHeight="1">
      <c r="A31" s="446" t="s">
        <v>467</v>
      </c>
      <c r="B31" s="451"/>
      <c r="C31" s="447"/>
      <c r="D31" s="112">
        <v>25</v>
      </c>
      <c r="E31" s="239">
        <v>0</v>
      </c>
      <c r="F31" s="239">
        <v>0</v>
      </c>
      <c r="G31" s="114"/>
      <c r="H31" s="468"/>
      <c r="I31" s="117" t="s">
        <v>379</v>
      </c>
      <c r="J31" s="116">
        <v>25</v>
      </c>
      <c r="K31" s="239">
        <v>1</v>
      </c>
      <c r="L31" s="239">
        <v>0</v>
      </c>
    </row>
    <row r="32" spans="1:12" ht="18.75" customHeight="1">
      <c r="A32" s="446" t="s">
        <v>468</v>
      </c>
      <c r="B32" s="451"/>
      <c r="C32" s="447"/>
      <c r="D32" s="112">
        <v>26</v>
      </c>
      <c r="E32" s="239">
        <v>0</v>
      </c>
      <c r="F32" s="239">
        <v>0</v>
      </c>
      <c r="G32" s="114"/>
      <c r="H32" s="468"/>
      <c r="I32" s="117" t="s">
        <v>381</v>
      </c>
      <c r="J32" s="116">
        <v>26</v>
      </c>
      <c r="K32" s="239">
        <v>0</v>
      </c>
      <c r="L32" s="239">
        <v>0</v>
      </c>
    </row>
    <row r="33" spans="1:12" ht="37.5" customHeight="1">
      <c r="A33" s="460" t="s">
        <v>352</v>
      </c>
      <c r="B33" s="498" t="s">
        <v>380</v>
      </c>
      <c r="C33" s="498"/>
      <c r="D33" s="112">
        <v>27</v>
      </c>
      <c r="E33" s="239">
        <v>0</v>
      </c>
      <c r="F33" s="239">
        <v>0</v>
      </c>
      <c r="G33" s="114"/>
      <c r="H33" s="468"/>
      <c r="I33" s="117" t="s">
        <v>215</v>
      </c>
      <c r="J33" s="116">
        <v>27</v>
      </c>
      <c r="K33" s="239">
        <v>22</v>
      </c>
      <c r="L33" s="239">
        <v>0</v>
      </c>
    </row>
    <row r="34" spans="1:12" ht="18.75" customHeight="1">
      <c r="A34" s="472"/>
      <c r="B34" s="446" t="s">
        <v>382</v>
      </c>
      <c r="C34" s="451"/>
      <c r="D34" s="112">
        <v>28</v>
      </c>
      <c r="E34" s="239">
        <v>0</v>
      </c>
      <c r="F34" s="239">
        <v>0</v>
      </c>
      <c r="G34" s="114"/>
      <c r="H34" s="468"/>
      <c r="I34" s="117" t="s">
        <v>384</v>
      </c>
      <c r="J34" s="124">
        <v>28</v>
      </c>
      <c r="K34" s="239">
        <v>1</v>
      </c>
      <c r="L34" s="239">
        <v>0</v>
      </c>
    </row>
    <row r="35" spans="1:12" ht="18.75" customHeight="1">
      <c r="A35" s="472"/>
      <c r="B35" s="446" t="s">
        <v>383</v>
      </c>
      <c r="C35" s="447"/>
      <c r="D35" s="112">
        <v>29</v>
      </c>
      <c r="E35" s="239">
        <v>0</v>
      </c>
      <c r="F35" s="239">
        <v>0</v>
      </c>
      <c r="G35" s="114"/>
      <c r="H35" s="468"/>
      <c r="I35" s="117" t="s">
        <v>216</v>
      </c>
      <c r="J35" s="125">
        <v>29</v>
      </c>
      <c r="K35" s="241"/>
      <c r="L35" s="241"/>
    </row>
    <row r="36" spans="1:12" ht="18.75" customHeight="1">
      <c r="A36" s="472"/>
      <c r="B36" s="446" t="s">
        <v>385</v>
      </c>
      <c r="C36" s="447"/>
      <c r="D36" s="112">
        <v>30</v>
      </c>
      <c r="E36" s="239">
        <v>0</v>
      </c>
      <c r="F36" s="239">
        <v>0</v>
      </c>
      <c r="G36" s="114"/>
      <c r="H36" s="468"/>
      <c r="I36" s="117" t="s">
        <v>386</v>
      </c>
      <c r="J36" s="124">
        <v>30</v>
      </c>
      <c r="K36" s="239">
        <v>17</v>
      </c>
      <c r="L36" s="239">
        <v>0</v>
      </c>
    </row>
    <row r="37" spans="1:12" ht="18.75" customHeight="1">
      <c r="A37" s="472"/>
      <c r="B37" s="443" t="s">
        <v>387</v>
      </c>
      <c r="C37" s="445"/>
      <c r="D37" s="112">
        <v>31</v>
      </c>
      <c r="E37" s="239">
        <v>0</v>
      </c>
      <c r="F37" s="239">
        <v>0</v>
      </c>
      <c r="G37" s="114"/>
      <c r="H37" s="468"/>
      <c r="I37" s="117" t="s">
        <v>217</v>
      </c>
      <c r="J37" s="125">
        <v>31</v>
      </c>
      <c r="K37" s="239">
        <v>6</v>
      </c>
      <c r="L37" s="239">
        <v>0</v>
      </c>
    </row>
    <row r="38" spans="1:12" ht="18.75" customHeight="1">
      <c r="A38" s="472"/>
      <c r="B38" s="443" t="s">
        <v>388</v>
      </c>
      <c r="C38" s="445"/>
      <c r="D38" s="112">
        <v>32</v>
      </c>
      <c r="E38" s="239">
        <v>0</v>
      </c>
      <c r="F38" s="239">
        <v>0</v>
      </c>
      <c r="G38" s="114"/>
      <c r="H38" s="468"/>
      <c r="I38" s="117" t="s">
        <v>971</v>
      </c>
      <c r="J38" s="124">
        <v>32</v>
      </c>
      <c r="K38" s="239">
        <v>10</v>
      </c>
      <c r="L38" s="239">
        <v>0</v>
      </c>
    </row>
    <row r="39" spans="1:12" ht="18.75" customHeight="1">
      <c r="A39" s="472"/>
      <c r="B39" s="443" t="s">
        <v>389</v>
      </c>
      <c r="C39" s="445"/>
      <c r="D39" s="112">
        <v>33</v>
      </c>
      <c r="E39" s="239">
        <v>0</v>
      </c>
      <c r="F39" s="239">
        <v>0</v>
      </c>
      <c r="G39" s="114"/>
      <c r="H39" s="468"/>
      <c r="I39" s="126" t="s">
        <v>962</v>
      </c>
      <c r="J39" s="125">
        <v>33</v>
      </c>
      <c r="K39" s="239">
        <v>10</v>
      </c>
      <c r="L39" s="239">
        <v>0</v>
      </c>
    </row>
    <row r="40" spans="1:12" ht="18.75" customHeight="1">
      <c r="A40" s="460" t="s">
        <v>353</v>
      </c>
      <c r="B40" s="443" t="s">
        <v>218</v>
      </c>
      <c r="C40" s="445"/>
      <c r="D40" s="112">
        <v>34</v>
      </c>
      <c r="E40" s="239">
        <v>4</v>
      </c>
      <c r="F40" s="239">
        <v>0</v>
      </c>
      <c r="G40" s="114"/>
      <c r="H40" s="487" t="s">
        <v>194</v>
      </c>
      <c r="I40" s="489"/>
      <c r="J40" s="124">
        <v>34</v>
      </c>
      <c r="K40" s="239">
        <v>0</v>
      </c>
      <c r="L40" s="239">
        <v>0</v>
      </c>
    </row>
    <row r="41" spans="1:12" ht="18.75" customHeight="1">
      <c r="A41" s="472"/>
      <c r="B41" s="443" t="s">
        <v>195</v>
      </c>
      <c r="C41" s="445"/>
      <c r="D41" s="112">
        <v>35</v>
      </c>
      <c r="E41" s="239">
        <v>6</v>
      </c>
      <c r="F41" s="239">
        <v>0</v>
      </c>
      <c r="G41" s="114"/>
      <c r="H41" s="495" t="s">
        <v>196</v>
      </c>
      <c r="I41" s="495"/>
      <c r="J41" s="124">
        <v>35</v>
      </c>
      <c r="K41" s="239">
        <v>0</v>
      </c>
      <c r="L41" s="239">
        <v>0</v>
      </c>
    </row>
    <row r="42" spans="1:12" ht="18.75" customHeight="1">
      <c r="A42" s="472"/>
      <c r="B42" s="482" t="s">
        <v>197</v>
      </c>
      <c r="C42" s="483"/>
      <c r="D42" s="112">
        <v>36</v>
      </c>
      <c r="E42" s="239">
        <v>7</v>
      </c>
      <c r="F42" s="239">
        <v>1</v>
      </c>
      <c r="G42" s="114"/>
      <c r="H42" s="493" t="s">
        <v>1493</v>
      </c>
      <c r="I42" s="493"/>
      <c r="J42" s="127"/>
      <c r="K42" s="128"/>
      <c r="L42" s="128"/>
    </row>
    <row r="43" spans="1:12" ht="18.75" customHeight="1">
      <c r="A43" s="443" t="s">
        <v>974</v>
      </c>
      <c r="B43" s="444"/>
      <c r="C43" s="445"/>
      <c r="D43" s="112">
        <v>37</v>
      </c>
      <c r="E43" s="239">
        <v>16</v>
      </c>
      <c r="F43" s="239">
        <v>0</v>
      </c>
      <c r="G43" s="114"/>
      <c r="H43" s="493" t="s">
        <v>395</v>
      </c>
      <c r="I43" s="493"/>
      <c r="J43" s="68"/>
      <c r="K43" s="128"/>
      <c r="L43" s="128"/>
    </row>
    <row r="44" spans="1:12" ht="18.75" customHeight="1">
      <c r="A44" s="443" t="s">
        <v>963</v>
      </c>
      <c r="B44" s="444"/>
      <c r="C44" s="445"/>
      <c r="D44" s="112">
        <v>38</v>
      </c>
      <c r="E44" s="239">
        <v>9</v>
      </c>
      <c r="F44" s="239">
        <v>1</v>
      </c>
      <c r="G44" s="114"/>
      <c r="H44" s="67"/>
      <c r="I44" s="67"/>
      <c r="J44" s="71"/>
      <c r="K44" s="128"/>
      <c r="L44" s="128"/>
    </row>
    <row r="45" spans="1:12" ht="42" customHeight="1">
      <c r="A45" s="443" t="s">
        <v>1027</v>
      </c>
      <c r="B45" s="444"/>
      <c r="C45" s="445"/>
      <c r="D45" s="112">
        <v>39</v>
      </c>
      <c r="E45" s="239">
        <v>20</v>
      </c>
      <c r="F45" s="239">
        <v>2</v>
      </c>
      <c r="G45" s="114"/>
      <c r="H45" s="129"/>
      <c r="I45" s="492" t="s">
        <v>469</v>
      </c>
      <c r="J45" s="492"/>
      <c r="K45" s="492"/>
      <c r="L45" s="128"/>
    </row>
    <row r="46" spans="1:12" ht="18.75" customHeight="1">
      <c r="A46" s="446" t="s">
        <v>354</v>
      </c>
      <c r="B46" s="451"/>
      <c r="C46" s="447"/>
      <c r="D46" s="112">
        <v>40</v>
      </c>
      <c r="E46" s="239">
        <v>2</v>
      </c>
      <c r="F46" s="239">
        <v>0</v>
      </c>
      <c r="G46" s="114"/>
      <c r="H46" s="71"/>
      <c r="I46" s="123" t="s">
        <v>470</v>
      </c>
      <c r="J46" s="121">
        <v>1</v>
      </c>
      <c r="K46" s="259"/>
      <c r="L46" s="128"/>
    </row>
    <row r="47" spans="1:12" ht="18.75" customHeight="1">
      <c r="A47" s="446" t="s">
        <v>441</v>
      </c>
      <c r="B47" s="451"/>
      <c r="C47" s="447"/>
      <c r="D47" s="112">
        <v>41</v>
      </c>
      <c r="E47" s="239">
        <v>1</v>
      </c>
      <c r="F47" s="239">
        <v>0</v>
      </c>
      <c r="G47" s="114"/>
      <c r="H47" s="130"/>
      <c r="I47" s="123" t="s">
        <v>1465</v>
      </c>
      <c r="J47" s="121">
        <v>2</v>
      </c>
      <c r="K47" s="113"/>
      <c r="L47" s="128"/>
    </row>
    <row r="48" spans="1:12" ht="18.75" customHeight="1">
      <c r="A48" s="479" t="s">
        <v>151</v>
      </c>
      <c r="B48" s="480"/>
      <c r="C48" s="481"/>
      <c r="D48" s="112">
        <v>42</v>
      </c>
      <c r="E48" s="239"/>
      <c r="F48" s="239">
        <v>0</v>
      </c>
      <c r="G48" s="114"/>
      <c r="H48" s="130"/>
      <c r="I48" s="123" t="s">
        <v>471</v>
      </c>
      <c r="J48" s="121">
        <v>3</v>
      </c>
      <c r="K48" s="259"/>
      <c r="L48" s="131"/>
    </row>
    <row r="49" spans="1:12" ht="18.75" customHeight="1">
      <c r="A49" s="487" t="s">
        <v>152</v>
      </c>
      <c r="B49" s="488"/>
      <c r="C49" s="489"/>
      <c r="D49" s="112">
        <v>43</v>
      </c>
      <c r="E49" s="239">
        <v>1</v>
      </c>
      <c r="F49" s="239">
        <v>0</v>
      </c>
      <c r="G49" s="114"/>
      <c r="H49" s="130"/>
      <c r="I49" s="123" t="s">
        <v>472</v>
      </c>
      <c r="J49" s="121">
        <v>4</v>
      </c>
      <c r="K49" s="259"/>
      <c r="L49" s="71"/>
    </row>
    <row r="50" spans="1:12" ht="56.25" customHeight="1">
      <c r="A50" s="484" t="s">
        <v>474</v>
      </c>
      <c r="B50" s="485"/>
      <c r="C50" s="486"/>
      <c r="D50" s="112">
        <v>44</v>
      </c>
      <c r="E50" s="239">
        <v>0</v>
      </c>
      <c r="F50" s="239">
        <v>0</v>
      </c>
      <c r="G50" s="114"/>
      <c r="H50" s="130"/>
      <c r="I50" s="132" t="s">
        <v>475</v>
      </c>
      <c r="J50" s="121">
        <v>5</v>
      </c>
      <c r="K50" s="260"/>
      <c r="L50" s="71"/>
    </row>
    <row r="51" spans="1:12" ht="56.25" customHeight="1">
      <c r="A51" s="494" t="s">
        <v>442</v>
      </c>
      <c r="B51" s="494"/>
      <c r="C51" s="494"/>
      <c r="D51" s="112">
        <v>45</v>
      </c>
      <c r="E51" s="239">
        <v>0</v>
      </c>
      <c r="F51" s="239">
        <v>0</v>
      </c>
      <c r="G51" s="114"/>
      <c r="H51" s="71"/>
      <c r="I51" s="132" t="s">
        <v>476</v>
      </c>
      <c r="J51" s="121">
        <v>6</v>
      </c>
      <c r="K51" s="260"/>
      <c r="L51" s="71"/>
    </row>
    <row r="52" spans="1:12" ht="18.75" customHeight="1">
      <c r="A52" s="479" t="s">
        <v>852</v>
      </c>
      <c r="B52" s="480"/>
      <c r="C52" s="481"/>
      <c r="D52" s="112">
        <v>46</v>
      </c>
      <c r="E52" s="239">
        <v>10</v>
      </c>
      <c r="F52" s="239">
        <v>1</v>
      </c>
      <c r="G52" s="114"/>
      <c r="H52" s="134"/>
      <c r="I52" s="123" t="s">
        <v>156</v>
      </c>
      <c r="J52" s="121">
        <v>7</v>
      </c>
      <c r="K52" s="133"/>
      <c r="L52" s="135"/>
    </row>
    <row r="53" spans="1:12" ht="37.5">
      <c r="A53" s="71"/>
      <c r="B53" s="71"/>
      <c r="C53" s="71"/>
      <c r="D53" s="136"/>
      <c r="E53" s="137"/>
      <c r="F53" s="137"/>
      <c r="G53" s="114"/>
      <c r="H53" s="134"/>
      <c r="I53" s="132" t="s">
        <v>1040</v>
      </c>
      <c r="J53" s="121">
        <v>8</v>
      </c>
      <c r="K53" s="133"/>
      <c r="L53" s="138"/>
    </row>
    <row r="54" spans="1:12" ht="18.75">
      <c r="A54" s="71"/>
      <c r="B54" s="71"/>
      <c r="C54" s="71"/>
      <c r="D54" s="136"/>
      <c r="E54" s="137"/>
      <c r="F54" s="137"/>
      <c r="G54" s="114"/>
      <c r="H54" s="68"/>
      <c r="I54" s="123" t="s">
        <v>157</v>
      </c>
      <c r="J54" s="121">
        <v>9</v>
      </c>
      <c r="K54" s="133"/>
      <c r="L54" s="135"/>
    </row>
    <row r="55" spans="1:12" ht="18.75">
      <c r="A55" s="71"/>
      <c r="B55" s="71"/>
      <c r="C55" s="71"/>
      <c r="D55" s="136"/>
      <c r="E55" s="137"/>
      <c r="F55" s="137"/>
      <c r="G55" s="114"/>
      <c r="H55" s="68"/>
      <c r="I55" s="123" t="s">
        <v>968</v>
      </c>
      <c r="J55" s="121">
        <v>10</v>
      </c>
      <c r="K55" s="139"/>
      <c r="L55" s="135"/>
    </row>
    <row r="56" spans="1:12" ht="18.75">
      <c r="A56" s="140"/>
      <c r="B56" s="140"/>
      <c r="C56" s="140"/>
      <c r="D56" s="141"/>
      <c r="E56" s="137"/>
      <c r="F56" s="137"/>
      <c r="G56" s="114"/>
      <c r="H56" s="142"/>
      <c r="I56" s="123" t="s">
        <v>1041</v>
      </c>
      <c r="J56" s="121">
        <v>11</v>
      </c>
      <c r="K56" s="277">
        <v>1</v>
      </c>
      <c r="L56" s="68"/>
    </row>
  </sheetData>
  <sheetProtection selectLockedCells="1" selectUnlockedCells="1"/>
  <mergeCells count="62">
    <mergeCell ref="B33:C33"/>
    <mergeCell ref="H25:H28"/>
    <mergeCell ref="B39:C39"/>
    <mergeCell ref="A43:C43"/>
    <mergeCell ref="A51:C51"/>
    <mergeCell ref="H41:I41"/>
    <mergeCell ref="A28:C28"/>
    <mergeCell ref="A30:C30"/>
    <mergeCell ref="A33:A39"/>
    <mergeCell ref="B38:C38"/>
    <mergeCell ref="A46:C46"/>
    <mergeCell ref="H29:H39"/>
    <mergeCell ref="A47:C47"/>
    <mergeCell ref="A48:C48"/>
    <mergeCell ref="H21:H24"/>
    <mergeCell ref="B13:C13"/>
    <mergeCell ref="I45:K45"/>
    <mergeCell ref="H42:I42"/>
    <mergeCell ref="H43:I43"/>
    <mergeCell ref="A31:C31"/>
    <mergeCell ref="A25:A26"/>
    <mergeCell ref="H40:I40"/>
    <mergeCell ref="H4:L4"/>
    <mergeCell ref="C4:F4"/>
    <mergeCell ref="A52:C52"/>
    <mergeCell ref="A40:A42"/>
    <mergeCell ref="B40:C40"/>
    <mergeCell ref="B41:C41"/>
    <mergeCell ref="B42:C42"/>
    <mergeCell ref="A45:C45"/>
    <mergeCell ref="A50:C50"/>
    <mergeCell ref="A49:C49"/>
    <mergeCell ref="B9:C9"/>
    <mergeCell ref="A13:A14"/>
    <mergeCell ref="D2:K2"/>
    <mergeCell ref="H6:I6"/>
    <mergeCell ref="B7:C7"/>
    <mergeCell ref="H7:H20"/>
    <mergeCell ref="A2:C2"/>
    <mergeCell ref="A3:F3"/>
    <mergeCell ref="A7:A11"/>
    <mergeCell ref="B17:B24"/>
    <mergeCell ref="A32:C32"/>
    <mergeCell ref="B26:C26"/>
    <mergeCell ref="H5:I5"/>
    <mergeCell ref="B10:C10"/>
    <mergeCell ref="B14:C14"/>
    <mergeCell ref="B11:C11"/>
    <mergeCell ref="B12:C12"/>
    <mergeCell ref="A6:C6"/>
    <mergeCell ref="A5:C5"/>
    <mergeCell ref="B8:C8"/>
    <mergeCell ref="B15:B16"/>
    <mergeCell ref="A15:A24"/>
    <mergeCell ref="A44:C44"/>
    <mergeCell ref="B36:C36"/>
    <mergeCell ref="B25:C25"/>
    <mergeCell ref="A29:C29"/>
    <mergeCell ref="B35:C35"/>
    <mergeCell ref="B37:C37"/>
    <mergeCell ref="B34:C34"/>
    <mergeCell ref="A27:C27"/>
  </mergeCells>
  <conditionalFormatting sqref="F7:F51 E7:E49">
    <cfRule type="cellIs" priority="2" dxfId="0" operator="lessThan" stopIfTrue="1">
      <formula>0</formula>
    </cfRule>
  </conditionalFormatting>
  <conditionalFormatting sqref="K7:L37">
    <cfRule type="cellIs" priority="1" dxfId="0" operator="lessThan" stopIfTrue="1">
      <formula>0</formula>
    </cfRule>
  </conditionalFormatting>
  <printOptions/>
  <pageMargins left="0.65" right="0.17" top="0.23" bottom="0" header="0.22" footer="0"/>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2:K77"/>
  <sheetViews>
    <sheetView showGridLines="0" zoomScale="30" zoomScaleNormal="30" zoomScalePageLayoutView="0" workbookViewId="0" topLeftCell="A1">
      <pane xSplit="3" ySplit="6" topLeftCell="E30" activePane="bottomRight" state="frozen"/>
      <selection pane="topLeft" activeCell="A1" sqref="A1"/>
      <selection pane="topRight" activeCell="D1" sqref="D1"/>
      <selection pane="bottomLeft" activeCell="A7" sqref="A7"/>
      <selection pane="bottomRight" activeCell="G78" sqref="G78"/>
    </sheetView>
  </sheetViews>
  <sheetFormatPr defaultColWidth="9.140625" defaultRowHeight="33" customHeight="1"/>
  <cols>
    <col min="1" max="1" width="190.00390625" style="22" customWidth="1"/>
    <col min="2" max="2" width="255.28125" style="22" customWidth="1"/>
    <col min="3" max="3" width="10.140625" style="23" customWidth="1"/>
    <col min="4" max="4" width="38.28125" style="11" customWidth="1"/>
    <col min="5" max="5" width="29.421875" style="11" customWidth="1"/>
    <col min="6" max="6" width="36.28125" style="11" customWidth="1"/>
    <col min="7" max="7" width="42.140625" style="11" customWidth="1"/>
    <col min="8" max="16384" width="9.140625" style="11" customWidth="1"/>
  </cols>
  <sheetData>
    <row r="2" spans="1:7" ht="37.5" customHeight="1">
      <c r="A2" s="501" t="s">
        <v>985</v>
      </c>
      <c r="B2" s="501"/>
      <c r="C2" s="506" t="str">
        <f>IF('Титул ф.1'!D27=0," ",'Титул ф.1'!D27)</f>
        <v>Ульяновский областной суд </v>
      </c>
      <c r="D2" s="507"/>
      <c r="E2" s="507"/>
      <c r="F2" s="507"/>
      <c r="G2" s="508"/>
    </row>
    <row r="3" spans="1:7" ht="62.25" customHeight="1">
      <c r="A3" s="24" t="s">
        <v>448</v>
      </c>
      <c r="B3" s="24"/>
      <c r="C3" s="25"/>
      <c r="D3" s="12"/>
      <c r="E3" s="12"/>
      <c r="F3" s="12"/>
      <c r="G3" s="12"/>
    </row>
    <row r="4" spans="1:7" ht="33" customHeight="1">
      <c r="A4" s="26"/>
      <c r="B4" s="26"/>
      <c r="C4" s="27"/>
      <c r="D4" s="13"/>
      <c r="E4" s="13"/>
      <c r="F4" s="13"/>
      <c r="G4" s="13"/>
    </row>
    <row r="5" spans="1:7" ht="150.75" customHeight="1">
      <c r="A5" s="526" t="s">
        <v>153</v>
      </c>
      <c r="B5" s="527"/>
      <c r="C5" s="143" t="s">
        <v>951</v>
      </c>
      <c r="D5" s="144" t="s">
        <v>480</v>
      </c>
      <c r="E5" s="144" t="s">
        <v>1028</v>
      </c>
      <c r="F5" s="144" t="s">
        <v>1029</v>
      </c>
      <c r="G5" s="144" t="s">
        <v>1030</v>
      </c>
    </row>
    <row r="6" spans="1:7" s="28" customFormat="1" ht="33" customHeight="1">
      <c r="A6" s="530" t="s">
        <v>415</v>
      </c>
      <c r="B6" s="531"/>
      <c r="C6" s="145"/>
      <c r="D6" s="145">
        <v>1</v>
      </c>
      <c r="E6" s="145">
        <v>2</v>
      </c>
      <c r="F6" s="145">
        <v>3</v>
      </c>
      <c r="G6" s="145">
        <v>4</v>
      </c>
    </row>
    <row r="7" spans="1:8" ht="33" customHeight="1">
      <c r="A7" s="499" t="s">
        <v>154</v>
      </c>
      <c r="B7" s="500"/>
      <c r="C7" s="146">
        <v>1</v>
      </c>
      <c r="D7" s="273">
        <v>0</v>
      </c>
      <c r="E7" s="273">
        <v>0</v>
      </c>
      <c r="F7" s="273">
        <v>0</v>
      </c>
      <c r="G7" s="273">
        <v>0</v>
      </c>
      <c r="H7" s="29"/>
    </row>
    <row r="8" spans="1:7" ht="33" customHeight="1">
      <c r="A8" s="499" t="s">
        <v>155</v>
      </c>
      <c r="B8" s="500"/>
      <c r="C8" s="146">
        <v>2</v>
      </c>
      <c r="D8" s="273">
        <v>0</v>
      </c>
      <c r="E8" s="273">
        <v>0</v>
      </c>
      <c r="F8" s="273">
        <v>0</v>
      </c>
      <c r="G8" s="273">
        <v>0</v>
      </c>
    </row>
    <row r="9" spans="1:7" ht="33" customHeight="1">
      <c r="A9" s="499" t="s">
        <v>998</v>
      </c>
      <c r="B9" s="500"/>
      <c r="C9" s="146">
        <v>3</v>
      </c>
      <c r="D9" s="273">
        <v>0</v>
      </c>
      <c r="E9" s="273">
        <v>0</v>
      </c>
      <c r="F9" s="273">
        <v>0</v>
      </c>
      <c r="G9" s="273">
        <v>0</v>
      </c>
    </row>
    <row r="10" spans="1:7" ht="33" customHeight="1">
      <c r="A10" s="499" t="s">
        <v>999</v>
      </c>
      <c r="B10" s="500"/>
      <c r="C10" s="146">
        <v>4</v>
      </c>
      <c r="D10" s="273">
        <v>0</v>
      </c>
      <c r="E10" s="273">
        <v>0</v>
      </c>
      <c r="F10" s="273">
        <v>0</v>
      </c>
      <c r="G10" s="273">
        <v>0</v>
      </c>
    </row>
    <row r="11" spans="1:7" ht="33" customHeight="1">
      <c r="A11" s="499" t="s">
        <v>967</v>
      </c>
      <c r="B11" s="500"/>
      <c r="C11" s="146">
        <v>5</v>
      </c>
      <c r="D11" s="273">
        <v>0</v>
      </c>
      <c r="E11" s="273">
        <v>0</v>
      </c>
      <c r="F11" s="273">
        <v>0</v>
      </c>
      <c r="G11" s="273">
        <v>0</v>
      </c>
    </row>
    <row r="12" spans="1:7" ht="33" customHeight="1">
      <c r="A12" s="499" t="s">
        <v>165</v>
      </c>
      <c r="B12" s="500"/>
      <c r="C12" s="146">
        <v>6</v>
      </c>
      <c r="D12" s="273">
        <v>0</v>
      </c>
      <c r="E12" s="273">
        <v>0</v>
      </c>
      <c r="F12" s="273">
        <v>0</v>
      </c>
      <c r="G12" s="273">
        <v>0</v>
      </c>
    </row>
    <row r="13" spans="1:7" ht="33" customHeight="1">
      <c r="A13" s="499" t="s">
        <v>1000</v>
      </c>
      <c r="B13" s="500"/>
      <c r="C13" s="146">
        <v>7</v>
      </c>
      <c r="D13" s="273">
        <v>0</v>
      </c>
      <c r="E13" s="273">
        <v>0</v>
      </c>
      <c r="F13" s="273">
        <v>0</v>
      </c>
      <c r="G13" s="273">
        <v>0</v>
      </c>
    </row>
    <row r="14" spans="1:7" ht="33" customHeight="1">
      <c r="A14" s="499" t="s">
        <v>912</v>
      </c>
      <c r="B14" s="500"/>
      <c r="C14" s="146">
        <v>8</v>
      </c>
      <c r="D14" s="273">
        <v>0</v>
      </c>
      <c r="E14" s="273">
        <v>0</v>
      </c>
      <c r="F14" s="273">
        <v>0</v>
      </c>
      <c r="G14" s="273">
        <v>0</v>
      </c>
    </row>
    <row r="15" spans="1:7" ht="33" customHeight="1">
      <c r="A15" s="499" t="s">
        <v>1001</v>
      </c>
      <c r="B15" s="500"/>
      <c r="C15" s="146">
        <v>9</v>
      </c>
      <c r="D15" s="273">
        <v>0</v>
      </c>
      <c r="E15" s="273">
        <v>0</v>
      </c>
      <c r="F15" s="273">
        <v>0</v>
      </c>
      <c r="G15" s="273">
        <v>0</v>
      </c>
    </row>
    <row r="16" spans="1:7" ht="33" customHeight="1">
      <c r="A16" s="499" t="s">
        <v>1031</v>
      </c>
      <c r="B16" s="500"/>
      <c r="C16" s="146">
        <v>10</v>
      </c>
      <c r="D16" s="273">
        <v>0</v>
      </c>
      <c r="E16" s="273">
        <v>0</v>
      </c>
      <c r="F16" s="273">
        <v>0</v>
      </c>
      <c r="G16" s="273">
        <v>0</v>
      </c>
    </row>
    <row r="17" spans="1:7" ht="33" customHeight="1">
      <c r="A17" s="499" t="s">
        <v>1032</v>
      </c>
      <c r="B17" s="500"/>
      <c r="C17" s="146">
        <v>11</v>
      </c>
      <c r="D17" s="273">
        <v>0</v>
      </c>
      <c r="E17" s="273">
        <v>0</v>
      </c>
      <c r="F17" s="273">
        <v>0</v>
      </c>
      <c r="G17" s="273">
        <v>0</v>
      </c>
    </row>
    <row r="18" spans="1:7" ht="62.25" customHeight="1">
      <c r="A18" s="532" t="s">
        <v>1033</v>
      </c>
      <c r="B18" s="533"/>
      <c r="C18" s="146">
        <v>12</v>
      </c>
      <c r="D18" s="273">
        <v>0</v>
      </c>
      <c r="E18" s="273">
        <v>0</v>
      </c>
      <c r="F18" s="273">
        <v>0</v>
      </c>
      <c r="G18" s="274"/>
    </row>
    <row r="19" spans="1:7" ht="33" customHeight="1">
      <c r="A19" s="499" t="s">
        <v>1039</v>
      </c>
      <c r="B19" s="500"/>
      <c r="C19" s="146">
        <v>13</v>
      </c>
      <c r="D19" s="273">
        <v>1</v>
      </c>
      <c r="E19" s="273">
        <v>0</v>
      </c>
      <c r="F19" s="273">
        <v>0</v>
      </c>
      <c r="G19" s="273">
        <v>0</v>
      </c>
    </row>
    <row r="20" spans="1:7" ht="33" customHeight="1">
      <c r="A20" s="499" t="s">
        <v>1002</v>
      </c>
      <c r="B20" s="500"/>
      <c r="C20" s="146">
        <v>14</v>
      </c>
      <c r="D20" s="273">
        <v>0</v>
      </c>
      <c r="E20" s="273">
        <v>0</v>
      </c>
      <c r="F20" s="273">
        <v>0</v>
      </c>
      <c r="G20" s="273">
        <v>0</v>
      </c>
    </row>
    <row r="21" spans="1:7" ht="33" customHeight="1">
      <c r="A21" s="499" t="s">
        <v>1003</v>
      </c>
      <c r="B21" s="500"/>
      <c r="C21" s="146">
        <v>15</v>
      </c>
      <c r="D21" s="273">
        <v>0</v>
      </c>
      <c r="E21" s="273">
        <v>0</v>
      </c>
      <c r="F21" s="273">
        <v>0</v>
      </c>
      <c r="G21" s="273">
        <v>0</v>
      </c>
    </row>
    <row r="22" spans="1:7" ht="33" customHeight="1">
      <c r="A22" s="511" t="s">
        <v>198</v>
      </c>
      <c r="B22" s="512"/>
      <c r="C22" s="146">
        <v>16</v>
      </c>
      <c r="D22" s="273">
        <v>0</v>
      </c>
      <c r="E22" s="273">
        <v>0</v>
      </c>
      <c r="F22" s="273">
        <v>0</v>
      </c>
      <c r="G22" s="273">
        <v>0</v>
      </c>
    </row>
    <row r="23" spans="1:7" ht="33" customHeight="1">
      <c r="A23" s="499" t="s">
        <v>426</v>
      </c>
      <c r="B23" s="500"/>
      <c r="C23" s="146">
        <v>17</v>
      </c>
      <c r="D23" s="273">
        <v>9</v>
      </c>
      <c r="E23" s="273">
        <v>9</v>
      </c>
      <c r="F23" s="273">
        <v>0</v>
      </c>
      <c r="G23" s="273">
        <v>0</v>
      </c>
    </row>
    <row r="24" spans="1:7" ht="33" customHeight="1">
      <c r="A24" s="521" t="s">
        <v>1499</v>
      </c>
      <c r="B24" s="500"/>
      <c r="C24" s="146">
        <v>18</v>
      </c>
      <c r="D24" s="275"/>
      <c r="E24" s="275"/>
      <c r="F24" s="275"/>
      <c r="G24" s="275"/>
    </row>
    <row r="25" spans="1:7" ht="33" customHeight="1">
      <c r="A25" s="499" t="s">
        <v>481</v>
      </c>
      <c r="B25" s="500"/>
      <c r="C25" s="146">
        <v>19</v>
      </c>
      <c r="D25" s="275"/>
      <c r="E25" s="275"/>
      <c r="F25" s="275"/>
      <c r="G25" s="275"/>
    </row>
    <row r="26" spans="1:7" ht="33" customHeight="1">
      <c r="A26" s="499" t="s">
        <v>482</v>
      </c>
      <c r="B26" s="500"/>
      <c r="C26" s="146">
        <v>20</v>
      </c>
      <c r="D26" s="273">
        <v>19</v>
      </c>
      <c r="E26" s="273">
        <v>19</v>
      </c>
      <c r="F26" s="273">
        <v>0</v>
      </c>
      <c r="G26" s="273">
        <v>0</v>
      </c>
    </row>
    <row r="27" spans="1:7" ht="33" customHeight="1">
      <c r="A27" s="499" t="s">
        <v>199</v>
      </c>
      <c r="B27" s="500"/>
      <c r="C27" s="146">
        <v>21</v>
      </c>
      <c r="D27" s="273">
        <v>0</v>
      </c>
      <c r="E27" s="273">
        <v>0</v>
      </c>
      <c r="F27" s="273">
        <v>0</v>
      </c>
      <c r="G27" s="273">
        <v>0</v>
      </c>
    </row>
    <row r="28" spans="1:7" ht="33" customHeight="1">
      <c r="A28" s="499" t="s">
        <v>1036</v>
      </c>
      <c r="B28" s="500"/>
      <c r="C28" s="146">
        <v>22</v>
      </c>
      <c r="D28" s="273">
        <v>0</v>
      </c>
      <c r="E28" s="273">
        <v>0</v>
      </c>
      <c r="F28" s="273">
        <v>0</v>
      </c>
      <c r="G28" s="273">
        <v>0</v>
      </c>
    </row>
    <row r="29" spans="1:7" ht="69" customHeight="1">
      <c r="A29" s="513" t="s">
        <v>969</v>
      </c>
      <c r="B29" s="147" t="s">
        <v>1004</v>
      </c>
      <c r="C29" s="146">
        <v>23</v>
      </c>
      <c r="D29" s="273">
        <v>0</v>
      </c>
      <c r="E29" s="273">
        <v>0</v>
      </c>
      <c r="F29" s="273">
        <v>0</v>
      </c>
      <c r="G29" s="273">
        <v>0</v>
      </c>
    </row>
    <row r="30" spans="1:7" ht="33" customHeight="1">
      <c r="A30" s="514"/>
      <c r="B30" s="147" t="s">
        <v>200</v>
      </c>
      <c r="C30" s="146">
        <v>24</v>
      </c>
      <c r="D30" s="273">
        <v>0</v>
      </c>
      <c r="E30" s="273">
        <v>0</v>
      </c>
      <c r="F30" s="273">
        <v>0</v>
      </c>
      <c r="G30" s="273">
        <v>0</v>
      </c>
    </row>
    <row r="31" spans="1:7" ht="63" customHeight="1">
      <c r="A31" s="514"/>
      <c r="B31" s="147" t="s">
        <v>404</v>
      </c>
      <c r="C31" s="146">
        <v>25</v>
      </c>
      <c r="D31" s="273">
        <v>0</v>
      </c>
      <c r="E31" s="273">
        <v>0</v>
      </c>
      <c r="F31" s="273">
        <v>0</v>
      </c>
      <c r="G31" s="273">
        <v>0</v>
      </c>
    </row>
    <row r="32" spans="1:7" ht="54.75" customHeight="1">
      <c r="A32" s="514"/>
      <c r="B32" s="147" t="s">
        <v>405</v>
      </c>
      <c r="C32" s="146">
        <v>26</v>
      </c>
      <c r="D32" s="273">
        <v>0</v>
      </c>
      <c r="E32" s="273">
        <v>0</v>
      </c>
      <c r="F32" s="273">
        <v>0</v>
      </c>
      <c r="G32" s="273">
        <v>0</v>
      </c>
    </row>
    <row r="33" spans="1:7" ht="33" customHeight="1">
      <c r="A33" s="514"/>
      <c r="B33" s="147" t="s">
        <v>406</v>
      </c>
      <c r="C33" s="146">
        <v>27</v>
      </c>
      <c r="D33" s="273">
        <v>0</v>
      </c>
      <c r="E33" s="273">
        <v>0</v>
      </c>
      <c r="F33" s="273">
        <v>0</v>
      </c>
      <c r="G33" s="273">
        <v>0</v>
      </c>
    </row>
    <row r="34" spans="1:7" ht="63" customHeight="1">
      <c r="A34" s="515"/>
      <c r="B34" s="147" t="s">
        <v>407</v>
      </c>
      <c r="C34" s="146">
        <v>28</v>
      </c>
      <c r="D34" s="273">
        <v>0</v>
      </c>
      <c r="E34" s="273">
        <v>0</v>
      </c>
      <c r="F34" s="273">
        <v>0</v>
      </c>
      <c r="G34" s="273">
        <v>0</v>
      </c>
    </row>
    <row r="35" spans="1:7" ht="61.5" customHeight="1">
      <c r="A35" s="528" t="s">
        <v>986</v>
      </c>
      <c r="B35" s="148" t="s">
        <v>223</v>
      </c>
      <c r="C35" s="146">
        <v>29</v>
      </c>
      <c r="D35" s="273">
        <v>0</v>
      </c>
      <c r="E35" s="273">
        <v>0</v>
      </c>
      <c r="F35" s="273">
        <v>0</v>
      </c>
      <c r="G35" s="273">
        <v>0</v>
      </c>
    </row>
    <row r="36" spans="1:7" ht="33" customHeight="1">
      <c r="A36" s="529"/>
      <c r="B36" s="148" t="s">
        <v>224</v>
      </c>
      <c r="C36" s="146">
        <v>30</v>
      </c>
      <c r="D36" s="273">
        <v>0</v>
      </c>
      <c r="E36" s="273">
        <v>0</v>
      </c>
      <c r="F36" s="273">
        <v>0</v>
      </c>
      <c r="G36" s="273">
        <v>0</v>
      </c>
    </row>
    <row r="37" spans="1:7" ht="33" customHeight="1">
      <c r="A37" s="516" t="s">
        <v>1501</v>
      </c>
      <c r="B37" s="505"/>
      <c r="C37" s="146">
        <v>31</v>
      </c>
      <c r="D37" s="273">
        <v>0</v>
      </c>
      <c r="E37" s="273">
        <v>0</v>
      </c>
      <c r="F37" s="273">
        <v>0</v>
      </c>
      <c r="G37" s="275"/>
    </row>
    <row r="38" spans="1:7" ht="33" customHeight="1">
      <c r="A38" s="519" t="s">
        <v>225</v>
      </c>
      <c r="B38" s="520"/>
      <c r="C38" s="146">
        <v>32</v>
      </c>
      <c r="D38" s="273">
        <v>1</v>
      </c>
      <c r="E38" s="273">
        <v>0</v>
      </c>
      <c r="F38" s="273">
        <v>1</v>
      </c>
      <c r="G38" s="273">
        <v>0</v>
      </c>
    </row>
    <row r="39" spans="1:7" ht="33" customHeight="1">
      <c r="A39" s="522" t="s">
        <v>1500</v>
      </c>
      <c r="B39" s="149" t="s">
        <v>393</v>
      </c>
      <c r="C39" s="146">
        <v>33</v>
      </c>
      <c r="D39" s="273">
        <v>0</v>
      </c>
      <c r="E39" s="273">
        <v>0</v>
      </c>
      <c r="F39" s="273">
        <v>0</v>
      </c>
      <c r="G39" s="275"/>
    </row>
    <row r="40" spans="1:7" ht="33" customHeight="1">
      <c r="A40" s="523"/>
      <c r="B40" s="149" t="s">
        <v>394</v>
      </c>
      <c r="C40" s="146">
        <v>34</v>
      </c>
      <c r="D40" s="273">
        <v>0</v>
      </c>
      <c r="E40" s="273">
        <v>0</v>
      </c>
      <c r="F40" s="273">
        <v>0</v>
      </c>
      <c r="G40" s="275"/>
    </row>
    <row r="41" spans="1:7" ht="33" customHeight="1">
      <c r="A41" s="505" t="s">
        <v>1037</v>
      </c>
      <c r="B41" s="505"/>
      <c r="C41" s="146">
        <v>35</v>
      </c>
      <c r="D41" s="273">
        <v>0</v>
      </c>
      <c r="E41" s="273">
        <v>0</v>
      </c>
      <c r="F41" s="273">
        <v>0</v>
      </c>
      <c r="G41" s="273">
        <v>0</v>
      </c>
    </row>
    <row r="42" spans="1:11" ht="33" customHeight="1">
      <c r="A42" s="519" t="s">
        <v>1038</v>
      </c>
      <c r="B42" s="520"/>
      <c r="C42" s="146">
        <v>36</v>
      </c>
      <c r="D42" s="273">
        <v>0</v>
      </c>
      <c r="E42" s="273">
        <v>0</v>
      </c>
      <c r="F42" s="273">
        <v>0</v>
      </c>
      <c r="G42" s="273">
        <v>0</v>
      </c>
      <c r="H42" s="10"/>
      <c r="I42" s="10"/>
      <c r="J42" s="10"/>
      <c r="K42" s="10"/>
    </row>
    <row r="43" spans="1:9" ht="33" customHeight="1">
      <c r="A43" s="521" t="s">
        <v>1502</v>
      </c>
      <c r="B43" s="500"/>
      <c r="C43" s="146">
        <v>37</v>
      </c>
      <c r="D43" s="275"/>
      <c r="E43" s="275"/>
      <c r="F43" s="275"/>
      <c r="G43" s="275"/>
      <c r="H43" s="30"/>
      <c r="I43" s="30"/>
    </row>
    <row r="44" spans="1:11" ht="33" customHeight="1">
      <c r="A44" s="499" t="s">
        <v>976</v>
      </c>
      <c r="B44" s="500"/>
      <c r="C44" s="146">
        <v>38</v>
      </c>
      <c r="D44" s="275"/>
      <c r="E44" s="275"/>
      <c r="F44" s="275"/>
      <c r="G44" s="275"/>
      <c r="H44" s="10"/>
      <c r="I44" s="10"/>
      <c r="J44" s="10"/>
      <c r="K44" s="10"/>
    </row>
    <row r="45" spans="1:11" ht="33" customHeight="1">
      <c r="A45" s="499" t="s">
        <v>990</v>
      </c>
      <c r="B45" s="500"/>
      <c r="C45" s="146">
        <v>39</v>
      </c>
      <c r="D45" s="273">
        <v>0</v>
      </c>
      <c r="E45" s="273">
        <v>0</v>
      </c>
      <c r="F45" s="273">
        <v>0</v>
      </c>
      <c r="G45" s="273">
        <v>0</v>
      </c>
      <c r="H45" s="30"/>
      <c r="I45" s="30"/>
      <c r="J45" s="29"/>
      <c r="K45" s="29"/>
    </row>
    <row r="46" spans="1:9" ht="33" customHeight="1">
      <c r="A46" s="499" t="s">
        <v>991</v>
      </c>
      <c r="B46" s="500"/>
      <c r="C46" s="146">
        <v>40</v>
      </c>
      <c r="D46" s="273">
        <v>0</v>
      </c>
      <c r="E46" s="273">
        <v>0</v>
      </c>
      <c r="F46" s="273">
        <v>0</v>
      </c>
      <c r="G46" s="273">
        <v>0</v>
      </c>
      <c r="H46" s="30"/>
      <c r="I46" s="29"/>
    </row>
    <row r="47" spans="1:9" ht="33" customHeight="1">
      <c r="A47" s="499" t="s">
        <v>909</v>
      </c>
      <c r="B47" s="500"/>
      <c r="C47" s="146">
        <v>41</v>
      </c>
      <c r="D47" s="273">
        <v>0</v>
      </c>
      <c r="E47" s="273">
        <v>0</v>
      </c>
      <c r="F47" s="273">
        <v>0</v>
      </c>
      <c r="G47" s="273">
        <v>0</v>
      </c>
      <c r="H47" s="30"/>
      <c r="I47" s="29"/>
    </row>
    <row r="48" spans="1:9" ht="33" customHeight="1">
      <c r="A48" s="499" t="s">
        <v>162</v>
      </c>
      <c r="B48" s="500"/>
      <c r="C48" s="146">
        <v>42</v>
      </c>
      <c r="D48" s="273">
        <v>2</v>
      </c>
      <c r="E48" s="273">
        <v>1</v>
      </c>
      <c r="F48" s="273">
        <v>0</v>
      </c>
      <c r="G48" s="273">
        <v>0</v>
      </c>
      <c r="H48" s="30"/>
      <c r="I48" s="29"/>
    </row>
    <row r="49" spans="1:9" ht="33" customHeight="1">
      <c r="A49" s="499" t="s">
        <v>348</v>
      </c>
      <c r="B49" s="500"/>
      <c r="C49" s="146">
        <v>43</v>
      </c>
      <c r="D49" s="273">
        <v>0</v>
      </c>
      <c r="E49" s="273">
        <v>0</v>
      </c>
      <c r="F49" s="273">
        <v>0</v>
      </c>
      <c r="G49" s="273">
        <v>0</v>
      </c>
      <c r="H49" s="30"/>
      <c r="I49" s="29"/>
    </row>
    <row r="50" spans="1:9" ht="33" customHeight="1">
      <c r="A50" s="499" t="s">
        <v>349</v>
      </c>
      <c r="B50" s="500"/>
      <c r="C50" s="146">
        <v>44</v>
      </c>
      <c r="D50" s="273">
        <v>0</v>
      </c>
      <c r="E50" s="273">
        <v>0</v>
      </c>
      <c r="F50" s="273">
        <v>0</v>
      </c>
      <c r="G50" s="273">
        <v>0</v>
      </c>
      <c r="H50" s="30"/>
      <c r="I50" s="29"/>
    </row>
    <row r="51" spans="1:9" ht="33" customHeight="1">
      <c r="A51" s="499" t="s">
        <v>350</v>
      </c>
      <c r="B51" s="500"/>
      <c r="C51" s="146">
        <v>45</v>
      </c>
      <c r="D51" s="273">
        <v>0</v>
      </c>
      <c r="E51" s="273">
        <v>0</v>
      </c>
      <c r="F51" s="273">
        <v>0</v>
      </c>
      <c r="G51" s="273">
        <v>0</v>
      </c>
      <c r="H51" s="30"/>
      <c r="I51" s="29"/>
    </row>
    <row r="52" spans="1:9" ht="33" customHeight="1">
      <c r="A52" s="499" t="s">
        <v>317</v>
      </c>
      <c r="B52" s="500"/>
      <c r="C52" s="146">
        <v>46</v>
      </c>
      <c r="D52" s="273">
        <v>1</v>
      </c>
      <c r="E52" s="273">
        <v>1</v>
      </c>
      <c r="F52" s="273">
        <v>0</v>
      </c>
      <c r="G52" s="273">
        <v>0</v>
      </c>
      <c r="H52" s="30"/>
      <c r="I52" s="29"/>
    </row>
    <row r="53" spans="1:9" ht="33" customHeight="1">
      <c r="A53" s="150" t="s">
        <v>318</v>
      </c>
      <c r="B53" s="151"/>
      <c r="C53" s="146">
        <v>47</v>
      </c>
      <c r="D53" s="273">
        <v>0</v>
      </c>
      <c r="E53" s="273">
        <v>0</v>
      </c>
      <c r="F53" s="273">
        <v>0</v>
      </c>
      <c r="G53" s="273">
        <v>0</v>
      </c>
      <c r="H53" s="30"/>
      <c r="I53" s="29"/>
    </row>
    <row r="54" spans="1:9" ht="33" customHeight="1">
      <c r="A54" s="499" t="s">
        <v>319</v>
      </c>
      <c r="B54" s="500"/>
      <c r="C54" s="146">
        <v>48</v>
      </c>
      <c r="D54" s="273">
        <v>0</v>
      </c>
      <c r="E54" s="273">
        <v>0</v>
      </c>
      <c r="F54" s="273">
        <v>0</v>
      </c>
      <c r="G54" s="273">
        <v>0</v>
      </c>
      <c r="H54" s="30"/>
      <c r="I54" s="29"/>
    </row>
    <row r="55" spans="1:9" ht="33" customHeight="1">
      <c r="A55" s="499" t="s">
        <v>320</v>
      </c>
      <c r="B55" s="500"/>
      <c r="C55" s="146">
        <v>49</v>
      </c>
      <c r="D55" s="273">
        <v>3</v>
      </c>
      <c r="E55" s="273">
        <v>3</v>
      </c>
      <c r="F55" s="273">
        <v>0</v>
      </c>
      <c r="G55" s="273">
        <v>0</v>
      </c>
      <c r="H55" s="30"/>
      <c r="I55" s="29"/>
    </row>
    <row r="56" spans="1:9" ht="33" customHeight="1">
      <c r="A56" s="499" t="s">
        <v>321</v>
      </c>
      <c r="B56" s="500"/>
      <c r="C56" s="146">
        <v>50</v>
      </c>
      <c r="D56" s="273">
        <v>0</v>
      </c>
      <c r="E56" s="273">
        <v>0</v>
      </c>
      <c r="F56" s="273">
        <v>0</v>
      </c>
      <c r="G56" s="273">
        <v>0</v>
      </c>
      <c r="H56" s="30"/>
      <c r="I56" s="29"/>
    </row>
    <row r="57" spans="1:9" ht="33" customHeight="1">
      <c r="A57" s="499" t="s">
        <v>322</v>
      </c>
      <c r="B57" s="500"/>
      <c r="C57" s="146">
        <v>51</v>
      </c>
      <c r="D57" s="273">
        <v>0</v>
      </c>
      <c r="E57" s="273">
        <v>0</v>
      </c>
      <c r="F57" s="273">
        <v>0</v>
      </c>
      <c r="G57" s="275"/>
      <c r="H57" s="30"/>
      <c r="I57" s="29"/>
    </row>
    <row r="58" spans="1:9" ht="33" customHeight="1">
      <c r="A58" s="499" t="s">
        <v>445</v>
      </c>
      <c r="B58" s="500"/>
      <c r="C58" s="146">
        <v>52</v>
      </c>
      <c r="D58" s="273">
        <v>0</v>
      </c>
      <c r="E58" s="273">
        <v>0</v>
      </c>
      <c r="F58" s="273">
        <v>0</v>
      </c>
      <c r="G58" s="273">
        <v>0</v>
      </c>
      <c r="H58" s="30"/>
      <c r="I58" s="29"/>
    </row>
    <row r="59" spans="1:9" ht="33" customHeight="1">
      <c r="A59" s="499" t="s">
        <v>323</v>
      </c>
      <c r="B59" s="500"/>
      <c r="C59" s="146">
        <v>53</v>
      </c>
      <c r="D59" s="273">
        <v>0</v>
      </c>
      <c r="E59" s="273">
        <v>0</v>
      </c>
      <c r="F59" s="273">
        <v>0</v>
      </c>
      <c r="G59" s="273">
        <v>0</v>
      </c>
      <c r="H59" s="30"/>
      <c r="I59" s="29"/>
    </row>
    <row r="60" spans="1:9" ht="33" customHeight="1">
      <c r="A60" s="505" t="s">
        <v>483</v>
      </c>
      <c r="B60" s="505"/>
      <c r="C60" s="146">
        <v>54</v>
      </c>
      <c r="D60" s="275"/>
      <c r="E60" s="275"/>
      <c r="F60" s="275"/>
      <c r="G60" s="275"/>
      <c r="H60" s="30"/>
      <c r="I60" s="29"/>
    </row>
    <row r="61" spans="1:9" ht="33" customHeight="1">
      <c r="A61" s="499" t="s">
        <v>1005</v>
      </c>
      <c r="B61" s="500"/>
      <c r="C61" s="146">
        <v>55</v>
      </c>
      <c r="D61" s="273">
        <v>0</v>
      </c>
      <c r="E61" s="273">
        <v>0</v>
      </c>
      <c r="F61" s="273">
        <v>0</v>
      </c>
      <c r="G61" s="273">
        <v>0</v>
      </c>
      <c r="H61" s="30"/>
      <c r="I61" s="29"/>
    </row>
    <row r="62" spans="1:9" ht="33" customHeight="1">
      <c r="A62" s="499" t="s">
        <v>324</v>
      </c>
      <c r="B62" s="500"/>
      <c r="C62" s="146">
        <v>56</v>
      </c>
      <c r="D62" s="273">
        <v>0</v>
      </c>
      <c r="E62" s="273">
        <v>0</v>
      </c>
      <c r="F62" s="273">
        <v>0</v>
      </c>
      <c r="G62" s="273">
        <v>0</v>
      </c>
      <c r="H62" s="30"/>
      <c r="I62" s="29"/>
    </row>
    <row r="63" spans="1:9" ht="33" customHeight="1">
      <c r="A63" s="503" t="s">
        <v>325</v>
      </c>
      <c r="B63" s="504"/>
      <c r="C63" s="146">
        <v>57</v>
      </c>
      <c r="D63" s="273">
        <v>0</v>
      </c>
      <c r="E63" s="273">
        <v>0</v>
      </c>
      <c r="F63" s="273">
        <v>0</v>
      </c>
      <c r="G63" s="273">
        <v>0</v>
      </c>
      <c r="H63" s="31"/>
      <c r="I63" s="29"/>
    </row>
    <row r="64" spans="1:9" ht="33" customHeight="1">
      <c r="A64" s="502" t="s">
        <v>326</v>
      </c>
      <c r="B64" s="502"/>
      <c r="C64" s="146">
        <v>58</v>
      </c>
      <c r="D64" s="273">
        <v>0</v>
      </c>
      <c r="E64" s="273">
        <v>0</v>
      </c>
      <c r="F64" s="273">
        <v>0</v>
      </c>
      <c r="G64" s="273">
        <v>0</v>
      </c>
      <c r="H64" s="31"/>
      <c r="I64" s="29"/>
    </row>
    <row r="65" spans="1:9" ht="33" customHeight="1">
      <c r="A65" s="524" t="s">
        <v>327</v>
      </c>
      <c r="B65" s="525"/>
      <c r="C65" s="146">
        <v>59</v>
      </c>
      <c r="D65" s="273">
        <v>0</v>
      </c>
      <c r="E65" s="273">
        <v>0</v>
      </c>
      <c r="F65" s="273">
        <v>0</v>
      </c>
      <c r="G65" s="273">
        <v>0</v>
      </c>
      <c r="H65" s="31"/>
      <c r="I65" s="29"/>
    </row>
    <row r="66" spans="1:9" ht="33" customHeight="1">
      <c r="A66" s="509" t="s">
        <v>328</v>
      </c>
      <c r="B66" s="510"/>
      <c r="C66" s="146">
        <v>60</v>
      </c>
      <c r="D66" s="273">
        <v>0</v>
      </c>
      <c r="E66" s="273">
        <v>0</v>
      </c>
      <c r="F66" s="273">
        <v>0</v>
      </c>
      <c r="G66" s="273">
        <v>0</v>
      </c>
      <c r="H66" s="31"/>
      <c r="I66" s="29"/>
    </row>
    <row r="67" spans="1:9" ht="33" customHeight="1">
      <c r="A67" s="152" t="s">
        <v>477</v>
      </c>
      <c r="B67" s="153"/>
      <c r="C67" s="146">
        <v>61</v>
      </c>
      <c r="D67" s="273">
        <v>0</v>
      </c>
      <c r="E67" s="273">
        <v>0</v>
      </c>
      <c r="F67" s="273">
        <v>0</v>
      </c>
      <c r="G67" s="273">
        <v>0</v>
      </c>
      <c r="H67" s="31"/>
      <c r="I67" s="29"/>
    </row>
    <row r="68" spans="1:9" ht="33" customHeight="1">
      <c r="A68" s="509" t="s">
        <v>478</v>
      </c>
      <c r="B68" s="510"/>
      <c r="C68" s="146">
        <v>62</v>
      </c>
      <c r="D68" s="273">
        <v>0</v>
      </c>
      <c r="E68" s="273">
        <v>0</v>
      </c>
      <c r="F68" s="273">
        <v>0</v>
      </c>
      <c r="G68" s="273">
        <v>0</v>
      </c>
      <c r="H68" s="31"/>
      <c r="I68" s="29"/>
    </row>
    <row r="69" spans="1:9" ht="33" customHeight="1">
      <c r="A69" s="509" t="s">
        <v>479</v>
      </c>
      <c r="B69" s="510"/>
      <c r="C69" s="146">
        <v>63</v>
      </c>
      <c r="D69" s="273">
        <v>0</v>
      </c>
      <c r="E69" s="273">
        <v>0</v>
      </c>
      <c r="F69" s="273">
        <v>0</v>
      </c>
      <c r="G69" s="273">
        <v>0</v>
      </c>
      <c r="H69" s="31"/>
      <c r="I69" s="29"/>
    </row>
    <row r="70" spans="1:9" ht="33" customHeight="1">
      <c r="A70" s="152" t="s">
        <v>484</v>
      </c>
      <c r="B70" s="153"/>
      <c r="C70" s="146">
        <v>64</v>
      </c>
      <c r="D70" s="273">
        <v>0</v>
      </c>
      <c r="E70" s="273">
        <v>0</v>
      </c>
      <c r="F70" s="273">
        <v>0</v>
      </c>
      <c r="G70" s="273">
        <v>0</v>
      </c>
      <c r="H70" s="31"/>
      <c r="I70" s="29"/>
    </row>
    <row r="71" spans="1:9" ht="33" customHeight="1">
      <c r="A71" s="149" t="s">
        <v>397</v>
      </c>
      <c r="B71" s="154"/>
      <c r="C71" s="146">
        <v>65</v>
      </c>
      <c r="D71" s="273">
        <v>12</v>
      </c>
      <c r="E71" s="273">
        <v>11</v>
      </c>
      <c r="F71" s="273">
        <v>1</v>
      </c>
      <c r="G71" s="273">
        <v>0</v>
      </c>
      <c r="H71" s="31"/>
      <c r="I71" s="29"/>
    </row>
    <row r="72" spans="1:9" ht="33" customHeight="1">
      <c r="A72" s="517" t="s">
        <v>485</v>
      </c>
      <c r="B72" s="518"/>
      <c r="C72" s="146">
        <v>66</v>
      </c>
      <c r="D72" s="273">
        <v>48</v>
      </c>
      <c r="E72" s="273">
        <v>44</v>
      </c>
      <c r="F72" s="273">
        <v>2</v>
      </c>
      <c r="G72" s="273">
        <v>0</v>
      </c>
      <c r="H72" s="31"/>
      <c r="I72" s="29"/>
    </row>
    <row r="73" spans="1:9" ht="36" customHeight="1">
      <c r="A73" s="282" t="s">
        <v>1494</v>
      </c>
      <c r="B73" s="155"/>
      <c r="C73" s="156"/>
      <c r="D73" s="128"/>
      <c r="E73" s="128"/>
      <c r="F73" s="128"/>
      <c r="G73" s="128"/>
      <c r="H73" s="31"/>
      <c r="I73" s="29"/>
    </row>
    <row r="74" spans="1:9" ht="42" customHeight="1">
      <c r="A74" s="283" t="s">
        <v>1495</v>
      </c>
      <c r="B74" s="155"/>
      <c r="C74" s="157"/>
      <c r="D74" s="128"/>
      <c r="E74" s="128"/>
      <c r="F74" s="128"/>
      <c r="G74" s="128"/>
      <c r="H74" s="31"/>
      <c r="I74" s="29"/>
    </row>
    <row r="75" spans="1:9" ht="33" customHeight="1">
      <c r="A75" s="283" t="s">
        <v>1496</v>
      </c>
      <c r="C75" s="32"/>
      <c r="D75" s="15"/>
      <c r="E75" s="15"/>
      <c r="F75" s="15"/>
      <c r="G75" s="15"/>
      <c r="H75" s="31"/>
      <c r="I75" s="29"/>
    </row>
    <row r="76" ht="33" customHeight="1">
      <c r="A76" s="284" t="s">
        <v>1497</v>
      </c>
    </row>
    <row r="77" ht="33" customHeight="1">
      <c r="A77" s="284" t="s">
        <v>1498</v>
      </c>
    </row>
  </sheetData>
  <sheetProtection selectLockedCells="1" selectUnlockedCells="1"/>
  <mergeCells count="59">
    <mergeCell ref="A69:B69"/>
    <mergeCell ref="A5:B5"/>
    <mergeCell ref="A35:A36"/>
    <mergeCell ref="A54:B54"/>
    <mergeCell ref="A6:B6"/>
    <mergeCell ref="A7:B7"/>
    <mergeCell ref="A19:B19"/>
    <mergeCell ref="A18:B18"/>
    <mergeCell ref="A24:B24"/>
    <mergeCell ref="A27:B27"/>
    <mergeCell ref="A72:B72"/>
    <mergeCell ref="A38:B38"/>
    <mergeCell ref="A42:B42"/>
    <mergeCell ref="A43:B43"/>
    <mergeCell ref="A68:B68"/>
    <mergeCell ref="A62:B62"/>
    <mergeCell ref="A56:B56"/>
    <mergeCell ref="A39:A40"/>
    <mergeCell ref="A65:B65"/>
    <mergeCell ref="A52:B52"/>
    <mergeCell ref="C2:G2"/>
    <mergeCell ref="A66:B66"/>
    <mergeCell ref="A20:B20"/>
    <mergeCell ref="A26:B26"/>
    <mergeCell ref="A21:B21"/>
    <mergeCell ref="A22:B22"/>
    <mergeCell ref="A29:A34"/>
    <mergeCell ref="A37:B37"/>
    <mergeCell ref="A8:B8"/>
    <mergeCell ref="A9:B9"/>
    <mergeCell ref="A61:B61"/>
    <mergeCell ref="A63:B63"/>
    <mergeCell ref="A60:B60"/>
    <mergeCell ref="A23:B23"/>
    <mergeCell ref="A25:B25"/>
    <mergeCell ref="A55:B55"/>
    <mergeCell ref="A57:B57"/>
    <mergeCell ref="A44:B44"/>
    <mergeCell ref="A41:B41"/>
    <mergeCell ref="A28:B28"/>
    <mergeCell ref="A64:B64"/>
    <mergeCell ref="A45:B45"/>
    <mergeCell ref="A58:B58"/>
    <mergeCell ref="A59:B59"/>
    <mergeCell ref="A46:B46"/>
    <mergeCell ref="A50:B50"/>
    <mergeCell ref="A51:B51"/>
    <mergeCell ref="A47:B47"/>
    <mergeCell ref="A48:B48"/>
    <mergeCell ref="A49:B49"/>
    <mergeCell ref="A16:B16"/>
    <mergeCell ref="A17:B17"/>
    <mergeCell ref="A15:B15"/>
    <mergeCell ref="A2:B2"/>
    <mergeCell ref="A11:B11"/>
    <mergeCell ref="A12:B12"/>
    <mergeCell ref="A13:B13"/>
    <mergeCell ref="A10:B10"/>
    <mergeCell ref="A14:B14"/>
  </mergeCells>
  <conditionalFormatting sqref="J8:J12">
    <cfRule type="cellIs" priority="3" dxfId="0" operator="lessThan" stopIfTrue="1">
      <formula>0</formula>
    </cfRule>
  </conditionalFormatting>
  <conditionalFormatting sqref="G38 D61:F63 D45:F59 D7:F24 D26:F42 D25:G25">
    <cfRule type="cellIs" priority="1" dxfId="0" operator="lessThan" stopIfTrue="1">
      <formula>0</formula>
    </cfRule>
  </conditionalFormatting>
  <printOptions/>
  <pageMargins left="0.7874015748031497" right="0" top="0" bottom="0" header="0" footer="0"/>
  <pageSetup fitToHeight="1" fitToWidth="1" horizontalDpi="600" verticalDpi="600" orientation="landscape" paperSize="9" scale="20" r:id="rId2"/>
  <drawing r:id="rId1"/>
</worksheet>
</file>

<file path=xl/worksheets/sheet5.xml><?xml version="1.0" encoding="utf-8"?>
<worksheet xmlns="http://schemas.openxmlformats.org/spreadsheetml/2006/main" xmlns:r="http://schemas.openxmlformats.org/officeDocument/2006/relationships">
  <sheetPr codeName="Лист1">
    <tabColor indexed="26"/>
    <pageSetUpPr fitToPage="1"/>
  </sheetPr>
  <dimension ref="A1:L31"/>
  <sheetViews>
    <sheetView zoomScale="75" zoomScaleNormal="75" zoomScalePageLayoutView="0" workbookViewId="0" topLeftCell="A7">
      <selection activeCell="H34" sqref="H34"/>
    </sheetView>
  </sheetViews>
  <sheetFormatPr defaultColWidth="9.140625" defaultRowHeight="12.75"/>
  <cols>
    <col min="1" max="1" width="52.140625" style="159" customWidth="1"/>
    <col min="2" max="2" width="4.7109375" style="159" customWidth="1"/>
    <col min="3" max="3" width="15.28125" style="159" customWidth="1"/>
    <col min="4" max="4" width="14.00390625" style="159" customWidth="1"/>
    <col min="5" max="5" width="14.421875" style="159" customWidth="1"/>
    <col min="6" max="6" width="15.7109375" style="159" customWidth="1"/>
    <col min="7" max="7" width="12.421875" style="159" customWidth="1"/>
    <col min="8" max="8" width="15.57421875" style="159" customWidth="1"/>
    <col min="9" max="9" width="13.28125" style="159" customWidth="1"/>
    <col min="10" max="16384" width="9.140625" style="159" customWidth="1"/>
  </cols>
  <sheetData>
    <row r="1" spans="1:12" ht="7.5" customHeight="1">
      <c r="A1" s="158"/>
      <c r="B1" s="158"/>
      <c r="C1" s="158"/>
      <c r="D1" s="158"/>
      <c r="E1" s="158"/>
      <c r="F1" s="158"/>
      <c r="G1" s="158"/>
      <c r="H1" s="158"/>
      <c r="I1" s="158"/>
      <c r="J1" s="158"/>
      <c r="K1" s="158"/>
      <c r="L1" s="158"/>
    </row>
    <row r="2" spans="1:8" ht="14.25">
      <c r="A2" s="160" t="s">
        <v>985</v>
      </c>
      <c r="B2" s="537" t="str">
        <f>IF('Титул ф.1'!D27=0," ",'Титул ф.1'!D27)</f>
        <v>Ульяновский областной суд </v>
      </c>
      <c r="C2" s="538"/>
      <c r="D2" s="538"/>
      <c r="E2" s="538"/>
      <c r="F2" s="538"/>
      <c r="G2" s="539"/>
      <c r="H2" s="161"/>
    </row>
    <row r="3" spans="1:8" ht="12.75" customHeight="1">
      <c r="A3" s="162"/>
      <c r="B3" s="162"/>
      <c r="C3" s="162"/>
      <c r="D3" s="163"/>
      <c r="E3" s="164"/>
      <c r="F3" s="541"/>
      <c r="G3" s="541"/>
      <c r="H3" s="165"/>
    </row>
    <row r="4" spans="1:9" ht="37.5" customHeight="1">
      <c r="A4" s="540" t="s">
        <v>329</v>
      </c>
      <c r="B4" s="540"/>
      <c r="C4" s="540"/>
      <c r="D4" s="540"/>
      <c r="E4" s="540"/>
      <c r="F4" s="540"/>
      <c r="G4" s="540"/>
      <c r="H4" s="540"/>
      <c r="I4" s="540"/>
    </row>
    <row r="5" spans="1:12" ht="25.5" customHeight="1">
      <c r="A5" s="542" t="s">
        <v>339</v>
      </c>
      <c r="B5" s="542"/>
      <c r="C5" s="542"/>
      <c r="D5" s="542"/>
      <c r="E5" s="542"/>
      <c r="F5" s="542"/>
      <c r="G5" s="542"/>
      <c r="H5" s="542"/>
      <c r="I5" s="542"/>
      <c r="J5" s="158"/>
      <c r="K5" s="158"/>
      <c r="L5" s="158"/>
    </row>
    <row r="6" spans="1:10" ht="71.25">
      <c r="A6" s="166" t="s">
        <v>449</v>
      </c>
      <c r="B6" s="272" t="s">
        <v>414</v>
      </c>
      <c r="C6" s="167" t="s">
        <v>330</v>
      </c>
      <c r="D6" s="167" t="s">
        <v>915</v>
      </c>
      <c r="E6" s="167" t="s">
        <v>450</v>
      </c>
      <c r="F6" s="167" t="s">
        <v>341</v>
      </c>
      <c r="G6" s="167" t="s">
        <v>331</v>
      </c>
      <c r="H6" s="167" t="s">
        <v>451</v>
      </c>
      <c r="I6" s="167" t="s">
        <v>332</v>
      </c>
      <c r="J6" s="168"/>
    </row>
    <row r="7" spans="1:9" ht="11.25">
      <c r="A7" s="169" t="s">
        <v>415</v>
      </c>
      <c r="B7" s="170" t="s">
        <v>449</v>
      </c>
      <c r="C7" s="171">
        <v>1</v>
      </c>
      <c r="D7" s="171">
        <v>2</v>
      </c>
      <c r="E7" s="171">
        <v>3</v>
      </c>
      <c r="F7" s="171">
        <v>4</v>
      </c>
      <c r="G7" s="171">
        <v>5</v>
      </c>
      <c r="H7" s="171">
        <v>6</v>
      </c>
      <c r="I7" s="171">
        <v>7</v>
      </c>
    </row>
    <row r="8" spans="1:9" ht="25.5">
      <c r="A8" s="172" t="s">
        <v>166</v>
      </c>
      <c r="B8" s="171">
        <v>1</v>
      </c>
      <c r="C8" s="173">
        <v>0</v>
      </c>
      <c r="D8" s="173">
        <v>0</v>
      </c>
      <c r="E8" s="173">
        <v>0</v>
      </c>
      <c r="F8" s="173">
        <v>0</v>
      </c>
      <c r="G8" s="173">
        <v>0</v>
      </c>
      <c r="H8" s="173">
        <v>0</v>
      </c>
      <c r="I8" s="173">
        <v>0</v>
      </c>
    </row>
    <row r="9" spans="1:9" ht="51">
      <c r="A9" s="172" t="s">
        <v>410</v>
      </c>
      <c r="B9" s="171">
        <v>2</v>
      </c>
      <c r="C9" s="173">
        <v>0</v>
      </c>
      <c r="D9" s="173">
        <v>0</v>
      </c>
      <c r="E9" s="173">
        <v>0</v>
      </c>
      <c r="F9" s="173">
        <v>0</v>
      </c>
      <c r="G9" s="173">
        <v>0</v>
      </c>
      <c r="H9" s="173">
        <v>0</v>
      </c>
      <c r="I9" s="173">
        <v>0</v>
      </c>
    </row>
    <row r="10" spans="1:9" ht="25.5">
      <c r="A10" s="172" t="s">
        <v>333</v>
      </c>
      <c r="B10" s="171">
        <v>3</v>
      </c>
      <c r="C10" s="173">
        <v>0</v>
      </c>
      <c r="D10" s="173">
        <v>0</v>
      </c>
      <c r="E10" s="173">
        <v>0</v>
      </c>
      <c r="F10" s="173">
        <v>0</v>
      </c>
      <c r="G10" s="173">
        <v>0</v>
      </c>
      <c r="H10" s="173">
        <v>0</v>
      </c>
      <c r="I10" s="173">
        <v>0</v>
      </c>
    </row>
    <row r="11" spans="1:9" ht="51">
      <c r="A11" s="172" t="s">
        <v>158</v>
      </c>
      <c r="B11" s="171">
        <v>4</v>
      </c>
      <c r="C11" s="173">
        <v>0</v>
      </c>
      <c r="D11" s="173">
        <v>0</v>
      </c>
      <c r="E11" s="173">
        <v>0</v>
      </c>
      <c r="F11" s="173">
        <v>0</v>
      </c>
      <c r="G11" s="173">
        <v>0</v>
      </c>
      <c r="H11" s="173">
        <v>0</v>
      </c>
      <c r="I11" s="173">
        <v>0</v>
      </c>
    </row>
    <row r="12" spans="1:9" ht="25.5">
      <c r="A12" s="172" t="s">
        <v>159</v>
      </c>
      <c r="B12" s="171">
        <v>5</v>
      </c>
      <c r="C12" s="173">
        <v>0</v>
      </c>
      <c r="D12" s="173">
        <v>0</v>
      </c>
      <c r="E12" s="173">
        <v>0</v>
      </c>
      <c r="F12" s="173">
        <v>0</v>
      </c>
      <c r="G12" s="173">
        <v>0</v>
      </c>
      <c r="H12" s="173">
        <v>0</v>
      </c>
      <c r="I12" s="173">
        <v>0</v>
      </c>
    </row>
    <row r="13" spans="1:9" ht="14.25">
      <c r="A13" s="172" t="s">
        <v>344</v>
      </c>
      <c r="B13" s="171">
        <v>6</v>
      </c>
      <c r="C13" s="173">
        <v>0</v>
      </c>
      <c r="D13" s="173">
        <v>0</v>
      </c>
      <c r="E13" s="173">
        <v>0</v>
      </c>
      <c r="F13" s="173">
        <v>0</v>
      </c>
      <c r="G13" s="173">
        <v>0</v>
      </c>
      <c r="H13" s="173">
        <v>0</v>
      </c>
      <c r="I13" s="173">
        <v>0</v>
      </c>
    </row>
    <row r="14" spans="1:9" ht="14.25">
      <c r="A14" s="172" t="s">
        <v>345</v>
      </c>
      <c r="B14" s="171">
        <v>7</v>
      </c>
      <c r="C14" s="173">
        <v>0</v>
      </c>
      <c r="D14" s="173">
        <v>0</v>
      </c>
      <c r="E14" s="173">
        <v>0</v>
      </c>
      <c r="F14" s="173">
        <v>0</v>
      </c>
      <c r="G14" s="173">
        <v>0</v>
      </c>
      <c r="H14" s="173">
        <v>0</v>
      </c>
      <c r="I14" s="173">
        <v>0</v>
      </c>
    </row>
    <row r="15" spans="1:9" ht="14.25">
      <c r="A15" s="172" t="s">
        <v>338</v>
      </c>
      <c r="B15" s="171">
        <v>8</v>
      </c>
      <c r="C15" s="173">
        <v>0</v>
      </c>
      <c r="D15" s="173">
        <v>0</v>
      </c>
      <c r="E15" s="173">
        <v>0</v>
      </c>
      <c r="F15" s="173">
        <v>0</v>
      </c>
      <c r="G15" s="173">
        <v>0</v>
      </c>
      <c r="H15" s="173">
        <v>0</v>
      </c>
      <c r="I15" s="173">
        <v>0</v>
      </c>
    </row>
    <row r="16" spans="1:9" ht="14.25">
      <c r="A16" s="172" t="s">
        <v>346</v>
      </c>
      <c r="B16" s="171">
        <v>9</v>
      </c>
      <c r="C16" s="173">
        <v>0</v>
      </c>
      <c r="D16" s="173">
        <v>0</v>
      </c>
      <c r="E16" s="173">
        <v>0</v>
      </c>
      <c r="F16" s="173">
        <v>0</v>
      </c>
      <c r="G16" s="173">
        <v>0</v>
      </c>
      <c r="H16" s="173">
        <v>0</v>
      </c>
      <c r="I16" s="173">
        <v>0</v>
      </c>
    </row>
    <row r="18" spans="1:9" ht="18.75">
      <c r="A18" s="534" t="s">
        <v>447</v>
      </c>
      <c r="B18" s="534"/>
      <c r="C18" s="534"/>
      <c r="D18" s="534"/>
      <c r="E18" s="534"/>
      <c r="F18" s="174"/>
      <c r="G18" s="175"/>
      <c r="H18" s="175"/>
      <c r="I18" s="175"/>
    </row>
    <row r="19" spans="1:10" ht="25.5">
      <c r="A19" s="176"/>
      <c r="B19" s="177" t="s">
        <v>951</v>
      </c>
      <c r="C19" s="178" t="s">
        <v>163</v>
      </c>
      <c r="D19" s="178" t="s">
        <v>164</v>
      </c>
      <c r="E19" s="178" t="s">
        <v>437</v>
      </c>
      <c r="F19" s="179"/>
      <c r="G19" s="179"/>
      <c r="H19" s="168"/>
      <c r="I19" s="168"/>
      <c r="J19" s="168"/>
    </row>
    <row r="20" spans="1:10" ht="11.25">
      <c r="A20" s="180" t="s">
        <v>415</v>
      </c>
      <c r="B20" s="181"/>
      <c r="C20" s="271">
        <v>1</v>
      </c>
      <c r="D20" s="271">
        <v>2</v>
      </c>
      <c r="E20" s="271">
        <v>3</v>
      </c>
      <c r="F20" s="182"/>
      <c r="G20" s="182"/>
      <c r="H20" s="183"/>
      <c r="I20" s="183"/>
      <c r="J20" s="183"/>
    </row>
    <row r="21" spans="1:7" ht="15">
      <c r="A21" s="184" t="s">
        <v>436</v>
      </c>
      <c r="B21" s="185">
        <v>1</v>
      </c>
      <c r="C21" s="173">
        <v>9</v>
      </c>
      <c r="D21" s="173">
        <v>4</v>
      </c>
      <c r="E21" s="173">
        <v>0</v>
      </c>
      <c r="F21" s="186"/>
      <c r="G21" s="186"/>
    </row>
    <row r="22" ht="12.75">
      <c r="B22" s="161"/>
    </row>
    <row r="23" spans="1:9" ht="84.75" customHeight="1">
      <c r="A23" s="535" t="s">
        <v>446</v>
      </c>
      <c r="B23" s="535"/>
      <c r="C23" s="535"/>
      <c r="D23" s="535"/>
      <c r="E23" s="187"/>
      <c r="F23" s="536" t="s">
        <v>1485</v>
      </c>
      <c r="G23" s="536"/>
      <c r="H23" s="536"/>
      <c r="I23" s="536"/>
    </row>
    <row r="25" spans="1:9" ht="63.75">
      <c r="A25" s="188"/>
      <c r="B25" s="191" t="s">
        <v>951</v>
      </c>
      <c r="C25" s="189" t="s">
        <v>438</v>
      </c>
      <c r="D25" s="189" t="s">
        <v>439</v>
      </c>
      <c r="E25" s="138"/>
      <c r="F25" s="190"/>
      <c r="G25" s="191" t="s">
        <v>951</v>
      </c>
      <c r="H25" s="192" t="s">
        <v>486</v>
      </c>
      <c r="I25" s="192" t="s">
        <v>487</v>
      </c>
    </row>
    <row r="26" spans="1:10" ht="18.75">
      <c r="A26" s="193" t="s">
        <v>415</v>
      </c>
      <c r="B26" s="194"/>
      <c r="C26" s="111">
        <v>1</v>
      </c>
      <c r="D26" s="111">
        <v>2</v>
      </c>
      <c r="E26" s="195"/>
      <c r="F26" s="192" t="s">
        <v>1487</v>
      </c>
      <c r="G26" s="181"/>
      <c r="H26" s="180">
        <v>1</v>
      </c>
      <c r="I26" s="180">
        <v>2</v>
      </c>
      <c r="J26" s="183"/>
    </row>
    <row r="27" spans="1:9" ht="38.25">
      <c r="A27" s="197" t="s">
        <v>440</v>
      </c>
      <c r="B27" s="198">
        <v>1</v>
      </c>
      <c r="C27" s="244">
        <v>3</v>
      </c>
      <c r="D27" s="244">
        <v>4</v>
      </c>
      <c r="E27" s="68"/>
      <c r="F27" s="196" t="s">
        <v>488</v>
      </c>
      <c r="G27" s="269">
        <v>1</v>
      </c>
      <c r="H27" s="270">
        <v>1</v>
      </c>
      <c r="I27" s="270">
        <v>3</v>
      </c>
    </row>
    <row r="28" spans="1:9" ht="102">
      <c r="A28" s="197" t="s">
        <v>913</v>
      </c>
      <c r="B28" s="198">
        <v>2</v>
      </c>
      <c r="C28" s="244">
        <v>0</v>
      </c>
      <c r="D28" s="244">
        <v>0</v>
      </c>
      <c r="E28" s="68"/>
      <c r="F28" s="196" t="s">
        <v>489</v>
      </c>
      <c r="G28" s="269">
        <v>2</v>
      </c>
      <c r="H28" s="270">
        <v>0</v>
      </c>
      <c r="I28" s="270">
        <v>0</v>
      </c>
    </row>
    <row r="29" spans="1:9" ht="38.25">
      <c r="A29" s="199" t="s">
        <v>334</v>
      </c>
      <c r="B29" s="185">
        <v>3</v>
      </c>
      <c r="C29" s="245">
        <v>0</v>
      </c>
      <c r="D29" s="245">
        <v>0</v>
      </c>
      <c r="F29" s="196" t="s">
        <v>490</v>
      </c>
      <c r="G29" s="269">
        <v>3</v>
      </c>
      <c r="H29" s="270">
        <v>0</v>
      </c>
      <c r="I29" s="270">
        <v>0</v>
      </c>
    </row>
    <row r="30" spans="6:9" ht="51">
      <c r="F30" s="196" t="s">
        <v>491</v>
      </c>
      <c r="G30" s="269">
        <v>4</v>
      </c>
      <c r="H30" s="270">
        <v>4</v>
      </c>
      <c r="I30" s="270">
        <v>4</v>
      </c>
    </row>
    <row r="31" spans="6:9" ht="14.25">
      <c r="F31" s="196" t="s">
        <v>492</v>
      </c>
      <c r="G31" s="269">
        <v>5</v>
      </c>
      <c r="H31" s="270">
        <v>5</v>
      </c>
      <c r="I31" s="270">
        <v>7</v>
      </c>
    </row>
  </sheetData>
  <sheetProtection selectLockedCells="1" selectUnlockedCells="1"/>
  <mergeCells count="7">
    <mergeCell ref="A18:E18"/>
    <mergeCell ref="A23:D23"/>
    <mergeCell ref="F23:I23"/>
    <mergeCell ref="B2:G2"/>
    <mergeCell ref="A4:I4"/>
    <mergeCell ref="F3:G3"/>
    <mergeCell ref="A5:I5"/>
  </mergeCells>
  <conditionalFormatting sqref="C8:I16 C21:E21">
    <cfRule type="cellIs" priority="2" dxfId="0" operator="lessThan" stopIfTrue="1">
      <formula>0</formula>
    </cfRule>
  </conditionalFormatting>
  <conditionalFormatting sqref="C27:D28">
    <cfRule type="cellIs" priority="1" dxfId="0" operator="lessThan" stopIfTrue="1">
      <formula>0</formula>
    </cfRule>
  </conditionalFormatting>
  <printOptions/>
  <pageMargins left="0.85" right="0.27" top="0.29" bottom="0.26" header="0.27" footer="0.26"/>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Лист2">
    <tabColor indexed="26"/>
    <pageSetUpPr fitToPage="1"/>
  </sheetPr>
  <dimension ref="A2:R60"/>
  <sheetViews>
    <sheetView zoomScale="68" zoomScaleNormal="68" zoomScaleSheetLayoutView="75" zoomScalePageLayoutView="0" workbookViewId="0" topLeftCell="A1">
      <selection activeCell="M47" sqref="M47"/>
    </sheetView>
  </sheetViews>
  <sheetFormatPr defaultColWidth="9.140625" defaultRowHeight="12.75"/>
  <cols>
    <col min="1" max="1" width="33.421875" style="158" customWidth="1"/>
    <col min="2" max="2" width="5.7109375" style="158" customWidth="1"/>
    <col min="3" max="3" width="15.28125" style="158" customWidth="1"/>
    <col min="4" max="4" width="13.8515625" style="158" customWidth="1"/>
    <col min="5" max="5" width="15.7109375" style="158" customWidth="1"/>
    <col min="6" max="7" width="15.28125" style="158" customWidth="1"/>
    <col min="8" max="8" width="19.57421875" style="158" customWidth="1"/>
    <col min="9" max="9" width="19.00390625" style="158" customWidth="1"/>
    <col min="10" max="10" width="20.7109375" style="158" customWidth="1"/>
    <col min="11" max="11" width="14.8515625" style="158" customWidth="1"/>
    <col min="12" max="12" width="18.00390625" style="158" customWidth="1"/>
    <col min="13" max="13" width="15.57421875" style="158" customWidth="1"/>
    <col min="14" max="14" width="16.28125" style="158" customWidth="1"/>
    <col min="15" max="15" width="9.8515625" style="158" customWidth="1"/>
    <col min="16" max="16384" width="9.140625" style="158" customWidth="1"/>
  </cols>
  <sheetData>
    <row r="1" ht="6.75" customHeight="1"/>
    <row r="2" spans="1:18" s="203" customFormat="1" ht="17.25" customHeight="1">
      <c r="A2" s="160" t="s">
        <v>985</v>
      </c>
      <c r="B2" s="160"/>
      <c r="C2" s="160"/>
      <c r="D2" s="160"/>
      <c r="E2" s="564" t="str">
        <f>IF('Титул ф.1'!D27=0," ",'Титул ф.1'!D27)</f>
        <v>Ульяновский областной суд </v>
      </c>
      <c r="F2" s="565"/>
      <c r="G2" s="565"/>
      <c r="H2" s="565"/>
      <c r="I2" s="565"/>
      <c r="J2" s="565"/>
      <c r="K2" s="565"/>
      <c r="L2" s="566"/>
      <c r="M2" s="200"/>
      <c r="N2" s="200"/>
      <c r="O2" s="161"/>
      <c r="P2" s="161"/>
      <c r="Q2" s="201"/>
      <c r="R2" s="202"/>
    </row>
    <row r="3" spans="1:18" s="203" customFormat="1" ht="25.5" customHeight="1">
      <c r="A3" s="540" t="s">
        <v>975</v>
      </c>
      <c r="B3" s="540"/>
      <c r="C3" s="540"/>
      <c r="D3" s="540"/>
      <c r="E3" s="540"/>
      <c r="F3" s="540"/>
      <c r="G3" s="540"/>
      <c r="H3" s="540"/>
      <c r="I3" s="540"/>
      <c r="J3" s="540"/>
      <c r="K3" s="540"/>
      <c r="L3" s="540"/>
      <c r="M3" s="164"/>
      <c r="N3" s="164"/>
      <c r="O3" s="161"/>
      <c r="P3" s="204"/>
      <c r="Q3" s="205"/>
      <c r="R3" s="161"/>
    </row>
    <row r="4" spans="1:12" ht="16.5" customHeight="1">
      <c r="A4" s="567" t="s">
        <v>1007</v>
      </c>
      <c r="B4" s="567"/>
      <c r="C4" s="567"/>
      <c r="D4" s="567"/>
      <c r="E4" s="567"/>
      <c r="F4" s="567"/>
      <c r="G4" s="567"/>
      <c r="H4" s="567"/>
      <c r="I4" s="567"/>
      <c r="J4" s="567"/>
      <c r="K4" s="567"/>
      <c r="L4" s="567"/>
    </row>
    <row r="5" spans="1:14" ht="15.75">
      <c r="A5" s="543"/>
      <c r="B5" s="569" t="s">
        <v>414</v>
      </c>
      <c r="C5" s="563" t="s">
        <v>1463</v>
      </c>
      <c r="D5" s="549"/>
      <c r="E5" s="549"/>
      <c r="F5" s="549"/>
      <c r="G5" s="549"/>
      <c r="H5" s="549"/>
      <c r="I5" s="549"/>
      <c r="J5" s="549"/>
      <c r="K5" s="549"/>
      <c r="L5" s="549"/>
      <c r="M5" s="549"/>
      <c r="N5" s="549"/>
    </row>
    <row r="6" spans="1:14" ht="15.75">
      <c r="A6" s="568"/>
      <c r="B6" s="570"/>
      <c r="C6" s="549" t="s">
        <v>427</v>
      </c>
      <c r="D6" s="549"/>
      <c r="E6" s="549"/>
      <c r="F6" s="549"/>
      <c r="G6" s="549"/>
      <c r="H6" s="549"/>
      <c r="I6" s="549" t="s">
        <v>428</v>
      </c>
      <c r="J6" s="549"/>
      <c r="K6" s="549"/>
      <c r="L6" s="549"/>
      <c r="M6" s="572" t="s">
        <v>493</v>
      </c>
      <c r="N6" s="554"/>
    </row>
    <row r="7" spans="1:14" ht="15.75">
      <c r="A7" s="568"/>
      <c r="B7" s="570"/>
      <c r="C7" s="543" t="s">
        <v>500</v>
      </c>
      <c r="D7" s="546" t="s">
        <v>335</v>
      </c>
      <c r="E7" s="547"/>
      <c r="F7" s="547"/>
      <c r="G7" s="548"/>
      <c r="H7" s="543" t="s">
        <v>501</v>
      </c>
      <c r="I7" s="549" t="s">
        <v>429</v>
      </c>
      <c r="J7" s="549"/>
      <c r="K7" s="549" t="s">
        <v>444</v>
      </c>
      <c r="L7" s="549"/>
      <c r="M7" s="573"/>
      <c r="N7" s="555"/>
    </row>
    <row r="8" spans="1:14" ht="15.75">
      <c r="A8" s="568"/>
      <c r="B8" s="570"/>
      <c r="C8" s="568"/>
      <c r="D8" s="543" t="s">
        <v>430</v>
      </c>
      <c r="E8" s="543" t="s">
        <v>342</v>
      </c>
      <c r="F8" s="546" t="s">
        <v>336</v>
      </c>
      <c r="G8" s="548"/>
      <c r="H8" s="568"/>
      <c r="I8" s="543" t="s">
        <v>343</v>
      </c>
      <c r="J8" s="543" t="s">
        <v>885</v>
      </c>
      <c r="K8" s="545" t="s">
        <v>1506</v>
      </c>
      <c r="L8" s="545" t="s">
        <v>1505</v>
      </c>
      <c r="M8" s="543" t="s">
        <v>494</v>
      </c>
      <c r="N8" s="543" t="s">
        <v>495</v>
      </c>
    </row>
    <row r="9" spans="1:14" ht="45" customHeight="1">
      <c r="A9" s="544"/>
      <c r="B9" s="571"/>
      <c r="C9" s="544"/>
      <c r="D9" s="544"/>
      <c r="E9" s="544"/>
      <c r="F9" s="206" t="s">
        <v>886</v>
      </c>
      <c r="G9" s="207" t="s">
        <v>887</v>
      </c>
      <c r="H9" s="544"/>
      <c r="I9" s="544"/>
      <c r="J9" s="544"/>
      <c r="K9" s="544"/>
      <c r="L9" s="544"/>
      <c r="M9" s="544"/>
      <c r="N9" s="544"/>
    </row>
    <row r="10" spans="1:14" ht="15" customHeight="1">
      <c r="A10" s="208"/>
      <c r="B10" s="209"/>
      <c r="C10" s="210">
        <v>1</v>
      </c>
      <c r="D10" s="210">
        <v>2</v>
      </c>
      <c r="E10" s="210">
        <v>3</v>
      </c>
      <c r="F10" s="210">
        <v>4</v>
      </c>
      <c r="G10" s="210">
        <v>5</v>
      </c>
      <c r="H10" s="210">
        <v>6</v>
      </c>
      <c r="I10" s="210">
        <v>7</v>
      </c>
      <c r="J10" s="210">
        <v>8</v>
      </c>
      <c r="K10" s="210">
        <v>9</v>
      </c>
      <c r="L10" s="210">
        <v>10</v>
      </c>
      <c r="M10" s="210">
        <v>11</v>
      </c>
      <c r="N10" s="210">
        <v>12</v>
      </c>
    </row>
    <row r="11" spans="1:14" ht="15" customHeight="1">
      <c r="A11" s="292" t="s">
        <v>431</v>
      </c>
      <c r="B11" s="210">
        <v>1</v>
      </c>
      <c r="C11" s="246"/>
      <c r="D11" s="246"/>
      <c r="E11" s="246"/>
      <c r="F11" s="246"/>
      <c r="G11" s="246"/>
      <c r="H11" s="246"/>
      <c r="I11" s="246"/>
      <c r="J11" s="246"/>
      <c r="K11" s="246"/>
      <c r="L11" s="246"/>
      <c r="M11" s="246"/>
      <c r="N11" s="246"/>
    </row>
    <row r="12" spans="1:14" ht="15" customHeight="1">
      <c r="A12" s="292" t="s">
        <v>432</v>
      </c>
      <c r="B12" s="210">
        <v>2</v>
      </c>
      <c r="C12" s="246"/>
      <c r="D12" s="246"/>
      <c r="E12" s="246"/>
      <c r="F12" s="246"/>
      <c r="G12" s="246"/>
      <c r="H12" s="246"/>
      <c r="I12" s="246"/>
      <c r="J12" s="246"/>
      <c r="K12" s="246"/>
      <c r="L12" s="246"/>
      <c r="M12" s="246"/>
      <c r="N12" s="246"/>
    </row>
    <row r="13" spans="1:14" ht="15" customHeight="1">
      <c r="A13" s="292" t="s">
        <v>433</v>
      </c>
      <c r="B13" s="210">
        <v>3</v>
      </c>
      <c r="C13" s="246"/>
      <c r="D13" s="246"/>
      <c r="E13" s="246"/>
      <c r="F13" s="246"/>
      <c r="G13" s="246"/>
      <c r="H13" s="246"/>
      <c r="I13" s="246"/>
      <c r="J13" s="246"/>
      <c r="K13" s="246"/>
      <c r="L13" s="246"/>
      <c r="M13" s="246"/>
      <c r="N13" s="246"/>
    </row>
    <row r="14" spans="1:14" ht="15" customHeight="1">
      <c r="A14" s="292" t="s">
        <v>434</v>
      </c>
      <c r="B14" s="210">
        <v>4</v>
      </c>
      <c r="C14" s="246"/>
      <c r="D14" s="246"/>
      <c r="E14" s="246"/>
      <c r="F14" s="246"/>
      <c r="G14" s="246"/>
      <c r="H14" s="246"/>
      <c r="I14" s="246"/>
      <c r="J14" s="246"/>
      <c r="K14" s="246"/>
      <c r="L14" s="246"/>
      <c r="M14" s="246"/>
      <c r="N14" s="246"/>
    </row>
    <row r="15" spans="1:14" ht="15" customHeight="1">
      <c r="A15" s="292" t="s">
        <v>435</v>
      </c>
      <c r="B15" s="210">
        <v>5</v>
      </c>
      <c r="C15" s="246"/>
      <c r="D15" s="246"/>
      <c r="E15" s="246"/>
      <c r="F15" s="246"/>
      <c r="G15" s="246"/>
      <c r="H15" s="246"/>
      <c r="I15" s="246"/>
      <c r="J15" s="246"/>
      <c r="K15" s="246"/>
      <c r="L15" s="246"/>
      <c r="M15" s="246"/>
      <c r="N15" s="246"/>
    </row>
    <row r="16" spans="1:14" ht="15" customHeight="1">
      <c r="A16" s="293" t="s">
        <v>888</v>
      </c>
      <c r="B16" s="210">
        <v>6</v>
      </c>
      <c r="C16" s="246"/>
      <c r="D16" s="246"/>
      <c r="E16" s="246"/>
      <c r="F16" s="246"/>
      <c r="G16" s="246"/>
      <c r="H16" s="246"/>
      <c r="I16" s="246"/>
      <c r="J16" s="246"/>
      <c r="K16" s="246"/>
      <c r="L16" s="246"/>
      <c r="M16" s="246"/>
      <c r="N16" s="246"/>
    </row>
    <row r="17" spans="1:14" ht="30" customHeight="1">
      <c r="A17" s="293" t="s">
        <v>889</v>
      </c>
      <c r="B17" s="211">
        <v>7</v>
      </c>
      <c r="C17" s="247"/>
      <c r="D17" s="247"/>
      <c r="E17" s="247"/>
      <c r="F17" s="247"/>
      <c r="G17" s="247"/>
      <c r="H17" s="246"/>
      <c r="I17" s="246"/>
      <c r="J17" s="246"/>
      <c r="K17" s="246"/>
      <c r="L17" s="246"/>
      <c r="M17" s="246"/>
      <c r="N17" s="246"/>
    </row>
    <row r="18" spans="1:14" ht="28.5">
      <c r="A18" s="294" t="s">
        <v>496</v>
      </c>
      <c r="B18" s="211">
        <v>8</v>
      </c>
      <c r="C18" s="247"/>
      <c r="D18" s="247"/>
      <c r="E18" s="247"/>
      <c r="F18" s="247"/>
      <c r="G18" s="247"/>
      <c r="H18" s="246"/>
      <c r="I18" s="246"/>
      <c r="J18" s="246"/>
      <c r="K18" s="246"/>
      <c r="L18" s="246"/>
      <c r="M18" s="246"/>
      <c r="N18" s="246"/>
    </row>
    <row r="19" spans="1:14" ht="75" customHeight="1">
      <c r="A19" s="295" t="s">
        <v>1462</v>
      </c>
      <c r="B19" s="211">
        <v>9</v>
      </c>
      <c r="C19" s="247"/>
      <c r="D19" s="247"/>
      <c r="E19" s="247"/>
      <c r="F19" s="247"/>
      <c r="G19" s="247"/>
      <c r="H19" s="246"/>
      <c r="I19" s="246"/>
      <c r="J19" s="246"/>
      <c r="K19" s="246"/>
      <c r="L19" s="246"/>
      <c r="M19" s="246"/>
      <c r="N19" s="246"/>
    </row>
    <row r="20" spans="1:14" ht="45" customHeight="1">
      <c r="A20" s="294" t="s">
        <v>497</v>
      </c>
      <c r="B20" s="211">
        <v>10</v>
      </c>
      <c r="C20" s="247"/>
      <c r="D20" s="247"/>
      <c r="E20" s="247"/>
      <c r="F20" s="247"/>
      <c r="G20" s="247"/>
      <c r="H20" s="247"/>
      <c r="I20" s="247"/>
      <c r="J20" s="247"/>
      <c r="K20" s="247"/>
      <c r="L20" s="247"/>
      <c r="M20" s="247"/>
      <c r="N20" s="247"/>
    </row>
    <row r="21" spans="1:12" ht="18.75">
      <c r="A21" s="574" t="s">
        <v>914</v>
      </c>
      <c r="B21" s="574"/>
      <c r="C21" s="574"/>
      <c r="D21" s="574"/>
      <c r="E21" s="574"/>
      <c r="F21" s="574"/>
      <c r="G21" s="574"/>
      <c r="H21" s="574"/>
      <c r="I21" s="574"/>
      <c r="J21" s="574"/>
      <c r="K21" s="574"/>
      <c r="L21" s="574"/>
    </row>
    <row r="22" spans="1:12" ht="12.75">
      <c r="A22" s="575" t="s">
        <v>412</v>
      </c>
      <c r="B22" s="575"/>
      <c r="C22" s="576"/>
      <c r="D22" s="576"/>
      <c r="E22" s="576"/>
      <c r="F22" s="576"/>
      <c r="G22" s="576"/>
      <c r="H22" s="576"/>
      <c r="I22" s="576"/>
      <c r="J22" s="576"/>
      <c r="K22" s="576"/>
      <c r="L22" s="576"/>
    </row>
    <row r="23" spans="1:14" ht="15.75">
      <c r="A23" s="549"/>
      <c r="B23" s="561" t="s">
        <v>414</v>
      </c>
      <c r="C23" s="563" t="s">
        <v>1464</v>
      </c>
      <c r="D23" s="549"/>
      <c r="E23" s="549"/>
      <c r="F23" s="549"/>
      <c r="G23" s="549"/>
      <c r="H23" s="549"/>
      <c r="I23" s="549"/>
      <c r="J23" s="549"/>
      <c r="K23" s="549"/>
      <c r="L23" s="549"/>
      <c r="M23" s="212"/>
      <c r="N23" s="212"/>
    </row>
    <row r="24" spans="1:14" ht="15.75">
      <c r="A24" s="557"/>
      <c r="B24" s="562"/>
      <c r="C24" s="546" t="s">
        <v>427</v>
      </c>
      <c r="D24" s="547"/>
      <c r="E24" s="547"/>
      <c r="F24" s="547"/>
      <c r="G24" s="547"/>
      <c r="H24" s="548"/>
      <c r="I24" s="549" t="s">
        <v>428</v>
      </c>
      <c r="J24" s="549"/>
      <c r="K24" s="549"/>
      <c r="L24" s="549"/>
      <c r="M24" s="560"/>
      <c r="N24" s="560"/>
    </row>
    <row r="25" spans="1:14" ht="15.75">
      <c r="A25" s="557"/>
      <c r="B25" s="562"/>
      <c r="C25" s="213"/>
      <c r="D25" s="549" t="s">
        <v>335</v>
      </c>
      <c r="E25" s="549"/>
      <c r="F25" s="549"/>
      <c r="G25" s="549"/>
      <c r="H25" s="207"/>
      <c r="I25" s="549" t="s">
        <v>429</v>
      </c>
      <c r="J25" s="549"/>
      <c r="K25" s="549" t="s">
        <v>444</v>
      </c>
      <c r="L25" s="549"/>
      <c r="M25" s="560"/>
      <c r="N25" s="560"/>
    </row>
    <row r="26" spans="1:14" ht="15.75">
      <c r="A26" s="557"/>
      <c r="B26" s="562"/>
      <c r="C26" s="549" t="s">
        <v>500</v>
      </c>
      <c r="D26" s="549" t="s">
        <v>430</v>
      </c>
      <c r="E26" s="554" t="s">
        <v>342</v>
      </c>
      <c r="F26" s="546" t="s">
        <v>336</v>
      </c>
      <c r="G26" s="548"/>
      <c r="H26" s="549" t="s">
        <v>501</v>
      </c>
      <c r="I26" s="549" t="s">
        <v>343</v>
      </c>
      <c r="J26" s="563" t="s">
        <v>1536</v>
      </c>
      <c r="K26" s="549" t="s">
        <v>343</v>
      </c>
      <c r="L26" s="563" t="s">
        <v>1505</v>
      </c>
      <c r="M26" s="560"/>
      <c r="N26" s="560"/>
    </row>
    <row r="27" spans="1:14" ht="60" customHeight="1">
      <c r="A27" s="557"/>
      <c r="B27" s="562"/>
      <c r="C27" s="549"/>
      <c r="D27" s="549"/>
      <c r="E27" s="555"/>
      <c r="F27" s="206" t="s">
        <v>886</v>
      </c>
      <c r="G27" s="207" t="s">
        <v>887</v>
      </c>
      <c r="H27" s="549"/>
      <c r="I27" s="549"/>
      <c r="J27" s="549"/>
      <c r="K27" s="549"/>
      <c r="L27" s="549"/>
      <c r="M27" s="560"/>
      <c r="N27" s="560"/>
    </row>
    <row r="28" spans="1:14" ht="15" customHeight="1">
      <c r="A28" s="208"/>
      <c r="B28" s="209"/>
      <c r="C28" s="210">
        <v>1</v>
      </c>
      <c r="D28" s="210">
        <v>2</v>
      </c>
      <c r="E28" s="210">
        <v>3</v>
      </c>
      <c r="F28" s="210">
        <v>4</v>
      </c>
      <c r="G28" s="210">
        <v>5</v>
      </c>
      <c r="H28" s="210">
        <v>6</v>
      </c>
      <c r="I28" s="210">
        <v>7</v>
      </c>
      <c r="J28" s="210">
        <v>8</v>
      </c>
      <c r="K28" s="210">
        <v>9</v>
      </c>
      <c r="L28" s="210">
        <v>10</v>
      </c>
      <c r="M28" s="214"/>
      <c r="N28" s="214"/>
    </row>
    <row r="29" spans="1:14" ht="15" customHeight="1">
      <c r="A29" s="296" t="s">
        <v>431</v>
      </c>
      <c r="B29" s="210">
        <v>1</v>
      </c>
      <c r="C29" s="242">
        <v>19</v>
      </c>
      <c r="D29" s="242">
        <v>19</v>
      </c>
      <c r="E29" s="242">
        <v>0</v>
      </c>
      <c r="F29" s="242">
        <v>0</v>
      </c>
      <c r="G29" s="242">
        <v>0</v>
      </c>
      <c r="H29" s="242">
        <v>0</v>
      </c>
      <c r="I29" s="242">
        <v>0</v>
      </c>
      <c r="J29" s="242">
        <v>0</v>
      </c>
      <c r="K29" s="242">
        <v>0</v>
      </c>
      <c r="L29" s="242">
        <v>0</v>
      </c>
      <c r="M29" s="216"/>
      <c r="N29" s="216"/>
    </row>
    <row r="30" spans="1:14" ht="15" customHeight="1">
      <c r="A30" s="296" t="s">
        <v>432</v>
      </c>
      <c r="B30" s="210">
        <v>2</v>
      </c>
      <c r="C30" s="242">
        <v>15</v>
      </c>
      <c r="D30" s="242">
        <v>15</v>
      </c>
      <c r="E30" s="242">
        <v>0</v>
      </c>
      <c r="F30" s="242">
        <v>0</v>
      </c>
      <c r="G30" s="242">
        <v>0</v>
      </c>
      <c r="H30" s="242">
        <v>0</v>
      </c>
      <c r="I30" s="242">
        <v>0</v>
      </c>
      <c r="J30" s="242">
        <v>0</v>
      </c>
      <c r="K30" s="242">
        <v>0</v>
      </c>
      <c r="L30" s="242">
        <v>0</v>
      </c>
      <c r="M30" s="216"/>
      <c r="N30" s="216"/>
    </row>
    <row r="31" spans="1:14" ht="15" customHeight="1">
      <c r="A31" s="296" t="s">
        <v>433</v>
      </c>
      <c r="B31" s="210">
        <v>3</v>
      </c>
      <c r="C31" s="242">
        <v>4</v>
      </c>
      <c r="D31" s="242">
        <v>4</v>
      </c>
      <c r="E31" s="242">
        <v>0</v>
      </c>
      <c r="F31" s="242">
        <v>0</v>
      </c>
      <c r="G31" s="242">
        <v>0</v>
      </c>
      <c r="H31" s="242">
        <v>0</v>
      </c>
      <c r="I31" s="242">
        <v>0</v>
      </c>
      <c r="J31" s="242">
        <v>0</v>
      </c>
      <c r="K31" s="242">
        <v>0</v>
      </c>
      <c r="L31" s="242">
        <v>0</v>
      </c>
      <c r="M31" s="216"/>
      <c r="N31" s="216"/>
    </row>
    <row r="32" spans="1:14" ht="15" customHeight="1">
      <c r="A32" s="296" t="s">
        <v>434</v>
      </c>
      <c r="B32" s="210">
        <v>4</v>
      </c>
      <c r="C32" s="242">
        <v>0</v>
      </c>
      <c r="D32" s="242">
        <v>0</v>
      </c>
      <c r="E32" s="242">
        <v>0</v>
      </c>
      <c r="F32" s="242">
        <v>0</v>
      </c>
      <c r="G32" s="242">
        <v>0</v>
      </c>
      <c r="H32" s="242">
        <v>0</v>
      </c>
      <c r="I32" s="242">
        <v>0</v>
      </c>
      <c r="J32" s="242">
        <v>0</v>
      </c>
      <c r="K32" s="242">
        <v>0</v>
      </c>
      <c r="L32" s="242">
        <v>0</v>
      </c>
      <c r="M32" s="216"/>
      <c r="N32" s="216"/>
    </row>
    <row r="33" spans="1:14" ht="15" customHeight="1">
      <c r="A33" s="296" t="s">
        <v>435</v>
      </c>
      <c r="B33" s="210">
        <v>5</v>
      </c>
      <c r="C33" s="242">
        <v>0</v>
      </c>
      <c r="D33" s="242">
        <v>0</v>
      </c>
      <c r="E33" s="242">
        <v>0</v>
      </c>
      <c r="F33" s="242">
        <v>0</v>
      </c>
      <c r="G33" s="242">
        <v>0</v>
      </c>
      <c r="H33" s="242">
        <v>0</v>
      </c>
      <c r="I33" s="242">
        <v>0</v>
      </c>
      <c r="J33" s="242">
        <v>0</v>
      </c>
      <c r="K33" s="242">
        <v>0</v>
      </c>
      <c r="L33" s="257"/>
      <c r="M33" s="216"/>
      <c r="N33" s="216"/>
    </row>
    <row r="34" spans="1:14" ht="15" customHeight="1">
      <c r="A34" s="294" t="s">
        <v>888</v>
      </c>
      <c r="B34" s="210">
        <v>6</v>
      </c>
      <c r="C34" s="242">
        <v>0</v>
      </c>
      <c r="D34" s="242">
        <v>0</v>
      </c>
      <c r="E34" s="242">
        <v>0</v>
      </c>
      <c r="F34" s="242">
        <v>0</v>
      </c>
      <c r="G34" s="242">
        <v>0</v>
      </c>
      <c r="H34" s="242">
        <v>0</v>
      </c>
      <c r="I34" s="242">
        <v>0</v>
      </c>
      <c r="J34" s="242">
        <v>0</v>
      </c>
      <c r="K34" s="242">
        <v>0</v>
      </c>
      <c r="L34" s="242">
        <v>0</v>
      </c>
      <c r="M34" s="216"/>
      <c r="N34" s="216"/>
    </row>
    <row r="35" spans="1:14" ht="30" customHeight="1">
      <c r="A35" s="294" t="s">
        <v>496</v>
      </c>
      <c r="B35" s="210">
        <v>7</v>
      </c>
      <c r="C35" s="242">
        <v>0</v>
      </c>
      <c r="D35" s="242">
        <v>0</v>
      </c>
      <c r="E35" s="242">
        <v>0</v>
      </c>
      <c r="F35" s="242">
        <v>0</v>
      </c>
      <c r="G35" s="242">
        <v>0</v>
      </c>
      <c r="H35" s="242">
        <v>0</v>
      </c>
      <c r="I35" s="242">
        <v>0</v>
      </c>
      <c r="J35" s="242">
        <v>0</v>
      </c>
      <c r="K35" s="248"/>
      <c r="L35" s="248"/>
      <c r="M35" s="216"/>
      <c r="N35" s="216"/>
    </row>
    <row r="36" spans="1:14" ht="75" customHeight="1">
      <c r="A36" s="295" t="s">
        <v>1462</v>
      </c>
      <c r="B36" s="210">
        <v>8</v>
      </c>
      <c r="C36" s="242">
        <v>0</v>
      </c>
      <c r="D36" s="242">
        <v>0</v>
      </c>
      <c r="E36" s="242">
        <v>0</v>
      </c>
      <c r="F36" s="242">
        <v>0</v>
      </c>
      <c r="G36" s="242">
        <v>0</v>
      </c>
      <c r="H36" s="242">
        <v>0</v>
      </c>
      <c r="I36" s="242">
        <v>0</v>
      </c>
      <c r="J36" s="242">
        <v>0</v>
      </c>
      <c r="K36" s="242">
        <v>0</v>
      </c>
      <c r="L36" s="242">
        <v>0</v>
      </c>
      <c r="M36" s="216"/>
      <c r="N36" s="216"/>
    </row>
    <row r="37" spans="1:14" ht="45" customHeight="1">
      <c r="A37" s="294" t="s">
        <v>497</v>
      </c>
      <c r="B37" s="210">
        <v>9</v>
      </c>
      <c r="C37" s="242">
        <v>0</v>
      </c>
      <c r="D37" s="242">
        <v>0</v>
      </c>
      <c r="E37" s="242">
        <v>0</v>
      </c>
      <c r="F37" s="242">
        <v>0</v>
      </c>
      <c r="G37" s="242">
        <v>0</v>
      </c>
      <c r="H37" s="242">
        <v>0</v>
      </c>
      <c r="I37" s="242">
        <v>0</v>
      </c>
      <c r="J37" s="242">
        <v>0</v>
      </c>
      <c r="K37" s="242">
        <v>0</v>
      </c>
      <c r="L37" s="242">
        <v>0</v>
      </c>
      <c r="M37" s="216"/>
      <c r="N37" s="216"/>
    </row>
    <row r="38" spans="1:14" ht="15.75">
      <c r="A38" s="285" t="s">
        <v>1503</v>
      </c>
      <c r="B38" s="286"/>
      <c r="C38" s="285" t="s">
        <v>890</v>
      </c>
      <c r="M38" s="216"/>
      <c r="N38" s="216"/>
    </row>
    <row r="39" spans="1:3" ht="12.75">
      <c r="A39" s="287"/>
      <c r="B39" s="286"/>
      <c r="C39" s="285" t="s">
        <v>498</v>
      </c>
    </row>
    <row r="40" spans="1:13" ht="18.75">
      <c r="A40" s="558" t="s">
        <v>711</v>
      </c>
      <c r="B40" s="558"/>
      <c r="C40" s="558"/>
      <c r="D40" s="558"/>
      <c r="E40" s="558"/>
      <c r="F40" s="558"/>
      <c r="G40" s="217"/>
      <c r="H40" s="559" t="s">
        <v>712</v>
      </c>
      <c r="I40" s="559"/>
      <c r="J40" s="559"/>
      <c r="K40" s="559"/>
      <c r="L40" s="559"/>
      <c r="M40" s="559"/>
    </row>
    <row r="41" spans="1:13" ht="30" customHeight="1">
      <c r="A41" s="580"/>
      <c r="B41" s="582" t="s">
        <v>414</v>
      </c>
      <c r="C41" s="584" t="s">
        <v>891</v>
      </c>
      <c r="D41" s="585"/>
      <c r="E41" s="586" t="s">
        <v>892</v>
      </c>
      <c r="F41" s="588" t="s">
        <v>893</v>
      </c>
      <c r="H41" s="559"/>
      <c r="I41" s="559"/>
      <c r="J41" s="559"/>
      <c r="K41" s="559"/>
      <c r="L41" s="559"/>
      <c r="M41" s="559"/>
    </row>
    <row r="42" spans="1:13" ht="49.5" customHeight="1">
      <c r="A42" s="581"/>
      <c r="B42" s="583"/>
      <c r="C42" s="218" t="s">
        <v>894</v>
      </c>
      <c r="D42" s="215" t="s">
        <v>411</v>
      </c>
      <c r="E42" s="587"/>
      <c r="F42" s="588"/>
      <c r="H42" s="556"/>
      <c r="I42" s="556"/>
      <c r="J42" s="556"/>
      <c r="K42" s="211" t="s">
        <v>414</v>
      </c>
      <c r="L42" s="206" t="s">
        <v>895</v>
      </c>
      <c r="M42" s="206" t="s">
        <v>896</v>
      </c>
    </row>
    <row r="43" spans="1:14" ht="12.75">
      <c r="A43" s="219" t="s">
        <v>415</v>
      </c>
      <c r="B43" s="219"/>
      <c r="C43" s="211">
        <v>1</v>
      </c>
      <c r="D43" s="211">
        <v>2</v>
      </c>
      <c r="E43" s="211">
        <v>3</v>
      </c>
      <c r="F43" s="211">
        <v>4</v>
      </c>
      <c r="G43" s="220"/>
      <c r="H43" s="550" t="s">
        <v>415</v>
      </c>
      <c r="I43" s="550"/>
      <c r="J43" s="550"/>
      <c r="K43" s="211"/>
      <c r="L43" s="211">
        <v>1</v>
      </c>
      <c r="M43" s="211">
        <v>2</v>
      </c>
      <c r="N43" s="220"/>
    </row>
    <row r="44" spans="1:13" ht="45" customHeight="1">
      <c r="A44" s="221" t="s">
        <v>897</v>
      </c>
      <c r="B44" s="211">
        <v>1</v>
      </c>
      <c r="C44" s="222">
        <v>6</v>
      </c>
      <c r="D44" s="223">
        <v>0</v>
      </c>
      <c r="E44" s="223">
        <v>0</v>
      </c>
      <c r="F44" s="223">
        <v>0</v>
      </c>
      <c r="H44" s="551" t="s">
        <v>898</v>
      </c>
      <c r="I44" s="552"/>
      <c r="J44" s="553"/>
      <c r="K44" s="211">
        <v>1</v>
      </c>
      <c r="L44" s="243">
        <v>0</v>
      </c>
      <c r="M44" s="243">
        <v>0</v>
      </c>
    </row>
    <row r="45" spans="1:13" ht="30" customHeight="1">
      <c r="A45" s="221" t="s">
        <v>899</v>
      </c>
      <c r="B45" s="211">
        <v>2</v>
      </c>
      <c r="C45" s="225">
        <v>5</v>
      </c>
      <c r="D45" s="224">
        <v>0</v>
      </c>
      <c r="E45" s="224">
        <v>1</v>
      </c>
      <c r="F45" s="224">
        <v>1</v>
      </c>
      <c r="G45" s="226"/>
      <c r="H45" s="551" t="s">
        <v>900</v>
      </c>
      <c r="I45" s="552"/>
      <c r="J45" s="553"/>
      <c r="K45" s="211">
        <v>2</v>
      </c>
      <c r="L45" s="243">
        <v>0</v>
      </c>
      <c r="M45" s="243">
        <v>0</v>
      </c>
    </row>
    <row r="46" spans="1:13" ht="15.75">
      <c r="A46" s="221" t="s">
        <v>901</v>
      </c>
      <c r="B46" s="211">
        <v>3</v>
      </c>
      <c r="C46" s="224">
        <v>0</v>
      </c>
      <c r="D46" s="224">
        <v>0</v>
      </c>
      <c r="E46" s="224">
        <v>0</v>
      </c>
      <c r="F46" s="224">
        <v>0</v>
      </c>
      <c r="G46" s="226"/>
      <c r="H46" s="592" t="s">
        <v>902</v>
      </c>
      <c r="I46" s="592"/>
      <c r="J46" s="592"/>
      <c r="K46" s="211">
        <v>3</v>
      </c>
      <c r="L46" s="243">
        <v>0</v>
      </c>
      <c r="M46" s="243">
        <v>0</v>
      </c>
    </row>
    <row r="47" spans="1:13" ht="15.75">
      <c r="A47" s="221" t="s">
        <v>903</v>
      </c>
      <c r="B47" s="211">
        <v>4</v>
      </c>
      <c r="C47" s="224">
        <v>0</v>
      </c>
      <c r="D47" s="224">
        <v>0</v>
      </c>
      <c r="E47" s="224">
        <v>0</v>
      </c>
      <c r="F47" s="224">
        <v>0</v>
      </c>
      <c r="G47" s="226"/>
      <c r="H47" s="593" t="s">
        <v>904</v>
      </c>
      <c r="I47" s="594"/>
      <c r="J47" s="595"/>
      <c r="K47" s="211">
        <v>4</v>
      </c>
      <c r="L47" s="243">
        <v>1</v>
      </c>
      <c r="M47" s="243">
        <v>1</v>
      </c>
    </row>
    <row r="48" spans="1:13" ht="30" customHeight="1">
      <c r="A48" s="221" t="s">
        <v>905</v>
      </c>
      <c r="B48" s="211">
        <v>5</v>
      </c>
      <c r="C48" s="224">
        <v>0</v>
      </c>
      <c r="D48" s="224">
        <v>0</v>
      </c>
      <c r="E48" s="224">
        <v>0</v>
      </c>
      <c r="F48" s="224">
        <v>0</v>
      </c>
      <c r="G48" s="226"/>
      <c r="H48" s="551" t="s">
        <v>906</v>
      </c>
      <c r="I48" s="552"/>
      <c r="J48" s="553"/>
      <c r="K48" s="211">
        <v>5</v>
      </c>
      <c r="L48" s="243">
        <v>0</v>
      </c>
      <c r="M48" s="243">
        <v>0</v>
      </c>
    </row>
    <row r="49" spans="1:7" ht="12.75">
      <c r="A49" s="285" t="s">
        <v>1504</v>
      </c>
      <c r="B49" s="288"/>
      <c r="C49" s="285" t="s">
        <v>499</v>
      </c>
      <c r="D49" s="226"/>
      <c r="E49" s="226"/>
      <c r="F49" s="226"/>
      <c r="G49" s="226"/>
    </row>
    <row r="50" spans="1:9" ht="12.75">
      <c r="A50" s="289"/>
      <c r="B50" s="290"/>
      <c r="C50" s="291" t="s">
        <v>907</v>
      </c>
      <c r="D50" s="227"/>
      <c r="E50" s="227"/>
      <c r="F50" s="227"/>
      <c r="G50" s="227"/>
      <c r="H50" s="227"/>
      <c r="I50" s="227"/>
    </row>
    <row r="51" spans="1:9" ht="12.75">
      <c r="A51" s="289"/>
      <c r="B51" s="290"/>
      <c r="C51" s="291"/>
      <c r="D51" s="227"/>
      <c r="E51" s="227"/>
      <c r="F51" s="227"/>
      <c r="G51" s="227"/>
      <c r="H51" s="227"/>
      <c r="I51" s="227"/>
    </row>
    <row r="52" spans="1:9" ht="12.75">
      <c r="A52" s="289"/>
      <c r="B52" s="290"/>
      <c r="C52" s="291"/>
      <c r="D52" s="227"/>
      <c r="E52" s="227"/>
      <c r="F52" s="227"/>
      <c r="G52" s="227"/>
      <c r="H52" s="227"/>
      <c r="I52" s="227"/>
    </row>
    <row r="53" spans="1:10" ht="12.75">
      <c r="A53" s="266" t="s">
        <v>337</v>
      </c>
      <c r="B53" s="596" t="s">
        <v>1543</v>
      </c>
      <c r="C53" s="596"/>
      <c r="D53" s="596"/>
      <c r="E53" s="596"/>
      <c r="F53" s="596"/>
      <c r="G53" s="596"/>
      <c r="H53" s="596"/>
      <c r="I53" s="596"/>
      <c r="J53" s="226"/>
    </row>
    <row r="54" spans="1:10" ht="12.75">
      <c r="A54" s="577" t="s">
        <v>398</v>
      </c>
      <c r="B54" s="578" t="s">
        <v>908</v>
      </c>
      <c r="C54" s="578"/>
      <c r="D54" s="578"/>
      <c r="E54" s="578"/>
      <c r="F54" s="578"/>
      <c r="G54" s="578"/>
      <c r="H54" s="578"/>
      <c r="I54" s="578"/>
      <c r="J54" s="226"/>
    </row>
    <row r="55" spans="1:10" ht="12.75">
      <c r="A55" s="577"/>
      <c r="B55" s="578"/>
      <c r="C55" s="578"/>
      <c r="D55" s="578"/>
      <c r="E55" s="578"/>
      <c r="F55" s="578"/>
      <c r="G55" s="578"/>
      <c r="H55" s="578"/>
      <c r="I55" s="578"/>
      <c r="J55" s="226"/>
    </row>
    <row r="56" spans="1:10" ht="12.75">
      <c r="A56" s="577"/>
      <c r="B56" s="579" t="s">
        <v>1544</v>
      </c>
      <c r="C56" s="579"/>
      <c r="D56" s="579"/>
      <c r="E56" s="579"/>
      <c r="F56" s="579"/>
      <c r="G56" s="579"/>
      <c r="H56" s="579"/>
      <c r="I56" s="579"/>
      <c r="J56" s="226"/>
    </row>
    <row r="57" spans="1:10" ht="12.75">
      <c r="A57" s="577"/>
      <c r="B57" s="578" t="s">
        <v>908</v>
      </c>
      <c r="C57" s="578"/>
      <c r="D57" s="578"/>
      <c r="E57" s="578"/>
      <c r="F57" s="578"/>
      <c r="G57" s="578"/>
      <c r="H57" s="578"/>
      <c r="I57" s="578"/>
      <c r="J57" s="226"/>
    </row>
    <row r="58" spans="1:10" ht="12.75">
      <c r="A58" s="228" t="s">
        <v>399</v>
      </c>
      <c r="B58" s="589" t="s">
        <v>1545</v>
      </c>
      <c r="C58" s="589"/>
      <c r="D58" s="229"/>
      <c r="E58" s="230"/>
      <c r="F58" s="230"/>
      <c r="G58" s="590" t="s">
        <v>1546</v>
      </c>
      <c r="H58" s="590"/>
      <c r="I58" s="590"/>
      <c r="J58" s="226"/>
    </row>
    <row r="59" spans="1:10" ht="12.75">
      <c r="A59" s="228"/>
      <c r="B59" s="591" t="s">
        <v>201</v>
      </c>
      <c r="C59" s="591"/>
      <c r="D59" s="267"/>
      <c r="E59" s="226"/>
      <c r="F59" s="268"/>
      <c r="G59" s="591" t="s">
        <v>347</v>
      </c>
      <c r="H59" s="591"/>
      <c r="I59" s="591"/>
      <c r="J59" s="226"/>
    </row>
    <row r="60" spans="1:9" ht="12.75">
      <c r="A60" s="226"/>
      <c r="B60" s="226"/>
      <c r="C60" s="226"/>
      <c r="D60" s="226"/>
      <c r="E60" s="226"/>
      <c r="F60" s="226"/>
      <c r="G60" s="226"/>
      <c r="H60" s="226"/>
      <c r="I60" s="226"/>
    </row>
  </sheetData>
  <sheetProtection selectLockedCells="1" selectUnlockedCells="1"/>
  <mergeCells count="69">
    <mergeCell ref="H45:J45"/>
    <mergeCell ref="B58:C58"/>
    <mergeCell ref="G58:I58"/>
    <mergeCell ref="B59:C59"/>
    <mergeCell ref="G59:I59"/>
    <mergeCell ref="H46:J46"/>
    <mergeCell ref="H47:J47"/>
    <mergeCell ref="H48:J48"/>
    <mergeCell ref="B53:I53"/>
    <mergeCell ref="A54:A57"/>
    <mergeCell ref="B54:I54"/>
    <mergeCell ref="B55:I55"/>
    <mergeCell ref="B56:I56"/>
    <mergeCell ref="B57:I57"/>
    <mergeCell ref="A41:A42"/>
    <mergeCell ref="B41:B42"/>
    <mergeCell ref="C41:D41"/>
    <mergeCell ref="E41:E42"/>
    <mergeCell ref="F41:F42"/>
    <mergeCell ref="N26:N27"/>
    <mergeCell ref="L26:L27"/>
    <mergeCell ref="I24:L24"/>
    <mergeCell ref="I25:J25"/>
    <mergeCell ref="I26:I27"/>
    <mergeCell ref="J26:J27"/>
    <mergeCell ref="C6:H6"/>
    <mergeCell ref="I6:L6"/>
    <mergeCell ref="L8:L9"/>
    <mergeCell ref="K26:K27"/>
    <mergeCell ref="F8:G8"/>
    <mergeCell ref="I8:I9"/>
    <mergeCell ref="A21:L21"/>
    <mergeCell ref="A22:L22"/>
    <mergeCell ref="C7:C9"/>
    <mergeCell ref="K7:L7"/>
    <mergeCell ref="E2:L2"/>
    <mergeCell ref="A3:L3"/>
    <mergeCell ref="A4:L4"/>
    <mergeCell ref="A5:A9"/>
    <mergeCell ref="B5:B9"/>
    <mergeCell ref="C5:N5"/>
    <mergeCell ref="M6:N7"/>
    <mergeCell ref="M8:M9"/>
    <mergeCell ref="N8:N9"/>
    <mergeCell ref="H7:H9"/>
    <mergeCell ref="A23:A27"/>
    <mergeCell ref="A40:F40"/>
    <mergeCell ref="H40:M41"/>
    <mergeCell ref="M24:N25"/>
    <mergeCell ref="B23:B27"/>
    <mergeCell ref="C23:L23"/>
    <mergeCell ref="C24:H24"/>
    <mergeCell ref="K25:L25"/>
    <mergeCell ref="C26:C27"/>
    <mergeCell ref="M26:M27"/>
    <mergeCell ref="H43:J43"/>
    <mergeCell ref="H44:J44"/>
    <mergeCell ref="D26:D27"/>
    <mergeCell ref="E26:E27"/>
    <mergeCell ref="D25:G25"/>
    <mergeCell ref="H42:J42"/>
    <mergeCell ref="F26:G26"/>
    <mergeCell ref="H26:H27"/>
    <mergeCell ref="D8:D9"/>
    <mergeCell ref="E8:E9"/>
    <mergeCell ref="J8:J9"/>
    <mergeCell ref="K8:K9"/>
    <mergeCell ref="D7:G7"/>
    <mergeCell ref="I7:J7"/>
  </mergeCells>
  <conditionalFormatting sqref="C10:N10 C28:N28">
    <cfRule type="cellIs" priority="5" dxfId="0" operator="lessThan" stopIfTrue="1">
      <formula>0</formula>
    </cfRule>
  </conditionalFormatting>
  <conditionalFormatting sqref="C11:J15">
    <cfRule type="cellIs" priority="2" dxfId="0" operator="lessThan" stopIfTrue="1">
      <formula>0</formula>
    </cfRule>
  </conditionalFormatting>
  <conditionalFormatting sqref="C29:J33 K29:L37">
    <cfRule type="cellIs" priority="1" dxfId="0" operator="lessThan" stopIfTrue="1">
      <formula>0</formula>
    </cfRule>
  </conditionalFormatting>
  <printOptions horizontalCentered="1"/>
  <pageMargins left="0.7874015748031497" right="0" top="0" bottom="0" header="0.28" footer="0.17"/>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codeName="Лист3">
    <tabColor indexed="10"/>
  </sheetPr>
  <dimension ref="A1:D2814"/>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2" width="12.7109375" style="1" customWidth="1"/>
    <col min="3" max="4" width="37.7109375" style="315" customWidth="1"/>
    <col min="5" max="16384" width="9.140625" style="1" customWidth="1"/>
  </cols>
  <sheetData>
    <row r="1" spans="1:4" ht="13.5" thickBot="1">
      <c r="A1" s="322" t="s">
        <v>992</v>
      </c>
      <c r="B1" s="322" t="s">
        <v>993</v>
      </c>
      <c r="C1" s="323" t="s">
        <v>994</v>
      </c>
      <c r="D1" s="323" t="s">
        <v>995</v>
      </c>
    </row>
    <row r="2" spans="1:4" ht="25.5">
      <c r="A2" s="317">
        <f>IF((SUM('Разделы 2, 3, 5'!K51:K51)&lt;=SUM('Раздел 4'!E60:E60)),"","Неверно!")</f>
      </c>
      <c r="B2" s="318">
        <v>116613</v>
      </c>
      <c r="C2" s="319" t="s">
        <v>1605</v>
      </c>
      <c r="D2" s="319" t="s">
        <v>1466</v>
      </c>
    </row>
    <row r="3" spans="1:4" ht="25.5">
      <c r="A3" s="317">
        <f>IF((SUM('Разделы 2, 3, 5'!K50:K50)&lt;=SUM('Раздел 4'!E25:E25)),"","Неверно!")</f>
      </c>
      <c r="B3" s="318">
        <v>116614</v>
      </c>
      <c r="C3" s="319" t="s">
        <v>1606</v>
      </c>
      <c r="D3" s="319" t="s">
        <v>1467</v>
      </c>
    </row>
    <row r="4" spans="1:4" ht="25.5">
      <c r="A4" s="317">
        <f>IF((SUM('Разделы 2, 3, 5'!K49:K49)&lt;=SUM('Раздел 4'!E60:E60)),"","Неверно!")</f>
      </c>
      <c r="B4" s="318">
        <v>116615</v>
      </c>
      <c r="C4" s="319" t="s">
        <v>1607</v>
      </c>
      <c r="D4" s="319" t="s">
        <v>1468</v>
      </c>
    </row>
    <row r="5" spans="1:4" ht="25.5">
      <c r="A5" s="317">
        <f>IF((SUM('Разделы 2, 3, 5'!K48:K48)&lt;=SUM('Раздел 4'!E25:E25)),"","Неверно!")</f>
      </c>
      <c r="B5" s="318">
        <v>116616</v>
      </c>
      <c r="C5" s="319" t="s">
        <v>1608</v>
      </c>
      <c r="D5" s="319" t="s">
        <v>1469</v>
      </c>
    </row>
    <row r="6" spans="1:4" ht="25.5">
      <c r="A6" s="317">
        <f>IF((SUM('Разделы 2, 3, 5'!K47:K47)&lt;=SUM('Раздел 4'!F70:F70)),"","Неверно!")</f>
      </c>
      <c r="B6" s="318">
        <v>116617</v>
      </c>
      <c r="C6" s="319" t="s">
        <v>1609</v>
      </c>
      <c r="D6" s="319" t="s">
        <v>1470</v>
      </c>
    </row>
    <row r="7" spans="1:4" ht="25.5">
      <c r="A7" s="317">
        <f>IF((SUM('Разделы 2, 3, 5'!K46:K46)&lt;=SUM('Раздел 4'!F25:F25)),"","Неверно!")</f>
      </c>
      <c r="B7" s="318">
        <v>116618</v>
      </c>
      <c r="C7" s="319" t="s">
        <v>1610</v>
      </c>
      <c r="D7" s="319" t="s">
        <v>1471</v>
      </c>
    </row>
    <row r="8" spans="1:4" ht="25.5">
      <c r="A8" s="317">
        <f>IF((SUM('Разделы 9, 10, 11, 12'!D11:D11)&gt;=SUM('Разделы 9, 10, 11, 12'!N11:N11)),"","Неверно!")</f>
      </c>
      <c r="B8" s="318">
        <v>116619</v>
      </c>
      <c r="C8" s="319" t="s">
        <v>1611</v>
      </c>
      <c r="D8" s="319" t="s">
        <v>1581</v>
      </c>
    </row>
    <row r="9" spans="1:4" ht="25.5">
      <c r="A9" s="317">
        <f>IF((SUM('Разделы 9, 10, 11, 12'!D12:D12)&gt;=SUM('Разделы 9, 10, 11, 12'!N12:N12)),"","Неверно!")</f>
      </c>
      <c r="B9" s="318">
        <v>116619</v>
      </c>
      <c r="C9" s="319" t="s">
        <v>1612</v>
      </c>
      <c r="D9" s="319" t="s">
        <v>1581</v>
      </c>
    </row>
    <row r="10" spans="1:4" ht="25.5">
      <c r="A10" s="317">
        <f>IF((SUM('Разделы 9, 10, 11, 12'!D13:D13)&gt;=SUM('Разделы 9, 10, 11, 12'!N13:N13)),"","Неверно!")</f>
      </c>
      <c r="B10" s="318">
        <v>116619</v>
      </c>
      <c r="C10" s="319" t="s">
        <v>1613</v>
      </c>
      <c r="D10" s="319" t="s">
        <v>1581</v>
      </c>
    </row>
    <row r="11" spans="1:4" ht="25.5">
      <c r="A11" s="317">
        <f>IF((SUM('Разделы 9, 10, 11, 12'!D14:D14)&gt;=SUM('Разделы 9, 10, 11, 12'!N14:N14)),"","Неверно!")</f>
      </c>
      <c r="B11" s="318">
        <v>116619</v>
      </c>
      <c r="C11" s="319" t="s">
        <v>1614</v>
      </c>
      <c r="D11" s="319" t="s">
        <v>1581</v>
      </c>
    </row>
    <row r="12" spans="1:4" ht="25.5">
      <c r="A12" s="317">
        <f>IF((SUM('Разделы 9, 10, 11, 12'!D15:D15)&gt;=SUM('Разделы 9, 10, 11, 12'!N15:N15)),"","Неверно!")</f>
      </c>
      <c r="B12" s="318">
        <v>116619</v>
      </c>
      <c r="C12" s="319" t="s">
        <v>1615</v>
      </c>
      <c r="D12" s="319" t="s">
        <v>1581</v>
      </c>
    </row>
    <row r="13" spans="1:4" ht="25.5">
      <c r="A13" s="317">
        <f>IF((SUM('Разделы 9, 10, 11, 12'!D16:D16)&gt;=SUM('Разделы 9, 10, 11, 12'!N16:N16)),"","Неверно!")</f>
      </c>
      <c r="B13" s="318">
        <v>116619</v>
      </c>
      <c r="C13" s="319" t="s">
        <v>1616</v>
      </c>
      <c r="D13" s="319" t="s">
        <v>1581</v>
      </c>
    </row>
    <row r="14" spans="1:4" ht="25.5">
      <c r="A14" s="317">
        <f>IF((SUM('Разделы 9, 10, 11, 12'!D17:D17)&gt;=SUM('Разделы 9, 10, 11, 12'!N17:N17)),"","Неверно!")</f>
      </c>
      <c r="B14" s="318">
        <v>116619</v>
      </c>
      <c r="C14" s="319" t="s">
        <v>1617</v>
      </c>
      <c r="D14" s="319" t="s">
        <v>1581</v>
      </c>
    </row>
    <row r="15" spans="1:4" ht="25.5">
      <c r="A15" s="317">
        <f>IF((SUM('Разделы 9, 10, 11, 12'!D18:D18)&gt;=SUM('Разделы 9, 10, 11, 12'!N18:N18)),"","Неверно!")</f>
      </c>
      <c r="B15" s="318">
        <v>116619</v>
      </c>
      <c r="C15" s="319" t="s">
        <v>1618</v>
      </c>
      <c r="D15" s="319" t="s">
        <v>1581</v>
      </c>
    </row>
    <row r="16" spans="1:4" ht="25.5">
      <c r="A16" s="317">
        <f>IF((SUM('Разделы 9, 10, 11, 12'!D19:D19)&gt;=SUM('Разделы 9, 10, 11, 12'!N19:N19)),"","Неверно!")</f>
      </c>
      <c r="B16" s="318">
        <v>116619</v>
      </c>
      <c r="C16" s="319" t="s">
        <v>1619</v>
      </c>
      <c r="D16" s="319" t="s">
        <v>1581</v>
      </c>
    </row>
    <row r="17" spans="1:4" ht="25.5">
      <c r="A17" s="317">
        <f>IF((SUM('Разделы 9, 10, 11, 12'!D20:D20)&gt;=SUM('Разделы 9, 10, 11, 12'!N20:N20)),"","Неверно!")</f>
      </c>
      <c r="B17" s="318">
        <v>116619</v>
      </c>
      <c r="C17" s="319" t="s">
        <v>1620</v>
      </c>
      <c r="D17" s="319" t="s">
        <v>1581</v>
      </c>
    </row>
    <row r="18" spans="1:4" ht="25.5">
      <c r="A18" s="317">
        <f>IF((SUM('Разделы 9, 10, 11, 12'!D11:D11)&gt;=SUM('Разделы 9, 10, 11, 12'!M11:M11)),"","Неверно!")</f>
      </c>
      <c r="B18" s="318">
        <v>116620</v>
      </c>
      <c r="C18" s="319" t="s">
        <v>1621</v>
      </c>
      <c r="D18" s="319" t="s">
        <v>1580</v>
      </c>
    </row>
    <row r="19" spans="1:4" ht="25.5">
      <c r="A19" s="317">
        <f>IF((SUM('Разделы 9, 10, 11, 12'!D12:D12)&gt;=SUM('Разделы 9, 10, 11, 12'!M12:M12)),"","Неверно!")</f>
      </c>
      <c r="B19" s="318">
        <v>116620</v>
      </c>
      <c r="C19" s="319" t="s">
        <v>1622</v>
      </c>
      <c r="D19" s="319" t="s">
        <v>1580</v>
      </c>
    </row>
    <row r="20" spans="1:4" ht="25.5">
      <c r="A20" s="317">
        <f>IF((SUM('Разделы 9, 10, 11, 12'!D13:D13)&gt;=SUM('Разделы 9, 10, 11, 12'!M13:M13)),"","Неверно!")</f>
      </c>
      <c r="B20" s="318">
        <v>116620</v>
      </c>
      <c r="C20" s="319" t="s">
        <v>1623</v>
      </c>
      <c r="D20" s="319" t="s">
        <v>1580</v>
      </c>
    </row>
    <row r="21" spans="1:4" ht="25.5">
      <c r="A21" s="317">
        <f>IF((SUM('Разделы 9, 10, 11, 12'!D14:D14)&gt;=SUM('Разделы 9, 10, 11, 12'!M14:M14)),"","Неверно!")</f>
      </c>
      <c r="B21" s="318">
        <v>116620</v>
      </c>
      <c r="C21" s="319" t="s">
        <v>1624</v>
      </c>
      <c r="D21" s="319" t="s">
        <v>1580</v>
      </c>
    </row>
    <row r="22" spans="1:4" ht="25.5">
      <c r="A22" s="317">
        <f>IF((SUM('Разделы 9, 10, 11, 12'!D15:D15)&gt;=SUM('Разделы 9, 10, 11, 12'!M15:M15)),"","Неверно!")</f>
      </c>
      <c r="B22" s="318">
        <v>116620</v>
      </c>
      <c r="C22" s="319" t="s">
        <v>1625</v>
      </c>
      <c r="D22" s="319" t="s">
        <v>1580</v>
      </c>
    </row>
    <row r="23" spans="1:4" ht="25.5">
      <c r="A23" s="317">
        <f>IF((SUM('Разделы 9, 10, 11, 12'!D16:D16)&gt;=SUM('Разделы 9, 10, 11, 12'!M16:M16)),"","Неверно!")</f>
      </c>
      <c r="B23" s="318">
        <v>116620</v>
      </c>
      <c r="C23" s="319" t="s">
        <v>1626</v>
      </c>
      <c r="D23" s="319" t="s">
        <v>1580</v>
      </c>
    </row>
    <row r="24" spans="1:4" ht="25.5">
      <c r="A24" s="317">
        <f>IF((SUM('Разделы 9, 10, 11, 12'!D17:D17)&gt;=SUM('Разделы 9, 10, 11, 12'!M17:M17)),"","Неверно!")</f>
      </c>
      <c r="B24" s="318">
        <v>116620</v>
      </c>
      <c r="C24" s="319" t="s">
        <v>1627</v>
      </c>
      <c r="D24" s="319" t="s">
        <v>1580</v>
      </c>
    </row>
    <row r="25" spans="1:4" ht="25.5">
      <c r="A25" s="317">
        <f>IF((SUM('Разделы 9, 10, 11, 12'!D18:D18)&gt;=SUM('Разделы 9, 10, 11, 12'!M18:M18)),"","Неверно!")</f>
      </c>
      <c r="B25" s="318">
        <v>116620</v>
      </c>
      <c r="C25" s="319" t="s">
        <v>1628</v>
      </c>
      <c r="D25" s="319" t="s">
        <v>1580</v>
      </c>
    </row>
    <row r="26" spans="1:4" ht="25.5">
      <c r="A26" s="317">
        <f>IF((SUM('Разделы 9, 10, 11, 12'!D19:D19)&gt;=SUM('Разделы 9, 10, 11, 12'!M19:M19)),"","Неверно!")</f>
      </c>
      <c r="B26" s="318">
        <v>116620</v>
      </c>
      <c r="C26" s="319" t="s">
        <v>1629</v>
      </c>
      <c r="D26" s="319" t="s">
        <v>1580</v>
      </c>
    </row>
    <row r="27" spans="1:4" ht="25.5">
      <c r="A27" s="317">
        <f>IF((SUM('Разделы 9, 10, 11, 12'!D20:D20)&gt;=SUM('Разделы 9, 10, 11, 12'!M20:M20)),"","Неверно!")</f>
      </c>
      <c r="B27" s="318">
        <v>116620</v>
      </c>
      <c r="C27" s="319" t="s">
        <v>1630</v>
      </c>
      <c r="D27" s="319" t="s">
        <v>1580</v>
      </c>
    </row>
    <row r="28" spans="1:4" ht="25.5">
      <c r="A28" s="317">
        <f>IF((SUM('Разделы 9, 10, 11, 12'!K11:K11)&gt;=SUM('Разделы 9, 10, 11, 12'!L11:L11)),"","Неверно!")</f>
      </c>
      <c r="B28" s="318">
        <v>116621</v>
      </c>
      <c r="C28" s="319" t="s">
        <v>1631</v>
      </c>
      <c r="D28" s="319" t="s">
        <v>1579</v>
      </c>
    </row>
    <row r="29" spans="1:4" ht="25.5">
      <c r="A29" s="317">
        <f>IF((SUM('Разделы 9, 10, 11, 12'!K12:K12)&gt;=SUM('Разделы 9, 10, 11, 12'!L12:L12)),"","Неверно!")</f>
      </c>
      <c r="B29" s="318">
        <v>116621</v>
      </c>
      <c r="C29" s="319" t="s">
        <v>1632</v>
      </c>
      <c r="D29" s="319" t="s">
        <v>1579</v>
      </c>
    </row>
    <row r="30" spans="1:4" ht="25.5">
      <c r="A30" s="317">
        <f>IF((SUM('Разделы 9, 10, 11, 12'!K13:K13)&gt;=SUM('Разделы 9, 10, 11, 12'!L13:L13)),"","Неверно!")</f>
      </c>
      <c r="B30" s="318">
        <v>116621</v>
      </c>
      <c r="C30" s="319" t="s">
        <v>1633</v>
      </c>
      <c r="D30" s="319" t="s">
        <v>1579</v>
      </c>
    </row>
    <row r="31" spans="1:4" ht="25.5">
      <c r="A31" s="317">
        <f>IF((SUM('Разделы 9, 10, 11, 12'!K14:K14)&gt;=SUM('Разделы 9, 10, 11, 12'!L14:L14)),"","Неверно!")</f>
      </c>
      <c r="B31" s="318">
        <v>116621</v>
      </c>
      <c r="C31" s="319" t="s">
        <v>1634</v>
      </c>
      <c r="D31" s="319" t="s">
        <v>1579</v>
      </c>
    </row>
    <row r="32" spans="1:4" ht="25.5">
      <c r="A32" s="317">
        <f>IF((SUM('Разделы 9, 10, 11, 12'!K15:K15)&gt;=SUM('Разделы 9, 10, 11, 12'!L15:L15)),"","Неверно!")</f>
      </c>
      <c r="B32" s="318">
        <v>116621</v>
      </c>
      <c r="C32" s="319" t="s">
        <v>1635</v>
      </c>
      <c r="D32" s="319" t="s">
        <v>1579</v>
      </c>
    </row>
    <row r="33" spans="1:4" ht="25.5">
      <c r="A33" s="317">
        <f>IF((SUM('Разделы 9, 10, 11, 12'!K16:K16)&gt;=SUM('Разделы 9, 10, 11, 12'!L16:L16)),"","Неверно!")</f>
      </c>
      <c r="B33" s="318">
        <v>116621</v>
      </c>
      <c r="C33" s="319" t="s">
        <v>1636</v>
      </c>
      <c r="D33" s="319" t="s">
        <v>1579</v>
      </c>
    </row>
    <row r="34" spans="1:4" ht="25.5">
      <c r="A34" s="317">
        <f>IF((SUM('Разделы 9, 10, 11, 12'!K17:K17)&gt;=SUM('Разделы 9, 10, 11, 12'!L17:L17)),"","Неверно!")</f>
      </c>
      <c r="B34" s="318">
        <v>116621</v>
      </c>
      <c r="C34" s="319" t="s">
        <v>1637</v>
      </c>
      <c r="D34" s="319" t="s">
        <v>1579</v>
      </c>
    </row>
    <row r="35" spans="1:4" ht="25.5">
      <c r="A35" s="317">
        <f>IF((SUM('Разделы 9, 10, 11, 12'!K18:K18)&gt;=SUM('Разделы 9, 10, 11, 12'!L18:L18)),"","Неверно!")</f>
      </c>
      <c r="B35" s="318">
        <v>116621</v>
      </c>
      <c r="C35" s="319" t="s">
        <v>1638</v>
      </c>
      <c r="D35" s="319" t="s">
        <v>1579</v>
      </c>
    </row>
    <row r="36" spans="1:4" ht="25.5">
      <c r="A36" s="317">
        <f>IF((SUM('Разделы 9, 10, 11, 12'!K19:K19)&gt;=SUM('Разделы 9, 10, 11, 12'!L19:L19)),"","Неверно!")</f>
      </c>
      <c r="B36" s="318">
        <v>116621</v>
      </c>
      <c r="C36" s="319" t="s">
        <v>1639</v>
      </c>
      <c r="D36" s="319" t="s">
        <v>1579</v>
      </c>
    </row>
    <row r="37" spans="1:4" ht="25.5">
      <c r="A37" s="317">
        <f>IF((SUM('Разделы 9, 10, 11, 12'!K20:K20)&gt;=SUM('Разделы 9, 10, 11, 12'!L20:L20)),"","Неверно!")</f>
      </c>
      <c r="B37" s="318">
        <v>116621</v>
      </c>
      <c r="C37" s="319" t="s">
        <v>1640</v>
      </c>
      <c r="D37" s="319" t="s">
        <v>1579</v>
      </c>
    </row>
    <row r="38" spans="1:4" ht="25.5">
      <c r="A38" s="317">
        <f>IF((SUM('Разделы 9, 10, 11, 12'!I11:I11)&gt;=SUM('Разделы 9, 10, 11, 12'!J11:J11)),"","Неверно!")</f>
      </c>
      <c r="B38" s="318">
        <v>116622</v>
      </c>
      <c r="C38" s="319" t="s">
        <v>1641</v>
      </c>
      <c r="D38" s="319" t="s">
        <v>1578</v>
      </c>
    </row>
    <row r="39" spans="1:4" ht="25.5">
      <c r="A39" s="317">
        <f>IF((SUM('Разделы 9, 10, 11, 12'!I12:I12)&gt;=SUM('Разделы 9, 10, 11, 12'!J12:J12)),"","Неверно!")</f>
      </c>
      <c r="B39" s="318">
        <v>116622</v>
      </c>
      <c r="C39" s="319" t="s">
        <v>1642</v>
      </c>
      <c r="D39" s="319" t="s">
        <v>1578</v>
      </c>
    </row>
    <row r="40" spans="1:4" ht="25.5">
      <c r="A40" s="317">
        <f>IF((SUM('Разделы 9, 10, 11, 12'!I13:I13)&gt;=SUM('Разделы 9, 10, 11, 12'!J13:J13)),"","Неверно!")</f>
      </c>
      <c r="B40" s="318">
        <v>116622</v>
      </c>
      <c r="C40" s="319" t="s">
        <v>1643</v>
      </c>
      <c r="D40" s="319" t="s">
        <v>1578</v>
      </c>
    </row>
    <row r="41" spans="1:4" ht="25.5">
      <c r="A41" s="317">
        <f>IF((SUM('Разделы 9, 10, 11, 12'!I14:I14)&gt;=SUM('Разделы 9, 10, 11, 12'!J14:J14)),"","Неверно!")</f>
      </c>
      <c r="B41" s="318">
        <v>116622</v>
      </c>
      <c r="C41" s="319" t="s">
        <v>1644</v>
      </c>
      <c r="D41" s="319" t="s">
        <v>1578</v>
      </c>
    </row>
    <row r="42" spans="1:4" ht="25.5">
      <c r="A42" s="317">
        <f>IF((SUM('Разделы 9, 10, 11, 12'!I15:I15)&gt;=SUM('Разделы 9, 10, 11, 12'!J15:J15)),"","Неверно!")</f>
      </c>
      <c r="B42" s="318">
        <v>116622</v>
      </c>
      <c r="C42" s="319" t="s">
        <v>1645</v>
      </c>
      <c r="D42" s="319" t="s">
        <v>1578</v>
      </c>
    </row>
    <row r="43" spans="1:4" ht="25.5">
      <c r="A43" s="317">
        <f>IF((SUM('Разделы 9, 10, 11, 12'!I16:I16)&gt;=SUM('Разделы 9, 10, 11, 12'!J16:J16)),"","Неверно!")</f>
      </c>
      <c r="B43" s="318">
        <v>116622</v>
      </c>
      <c r="C43" s="319" t="s">
        <v>1646</v>
      </c>
      <c r="D43" s="319" t="s">
        <v>1578</v>
      </c>
    </row>
    <row r="44" spans="1:4" ht="25.5">
      <c r="A44" s="317">
        <f>IF((SUM('Разделы 9, 10, 11, 12'!I17:I17)&gt;=SUM('Разделы 9, 10, 11, 12'!J17:J17)),"","Неверно!")</f>
      </c>
      <c r="B44" s="318">
        <v>116622</v>
      </c>
      <c r="C44" s="319" t="s">
        <v>1647</v>
      </c>
      <c r="D44" s="319" t="s">
        <v>1578</v>
      </c>
    </row>
    <row r="45" spans="1:4" ht="25.5">
      <c r="A45" s="317">
        <f>IF((SUM('Разделы 9, 10, 11, 12'!I18:I18)&gt;=SUM('Разделы 9, 10, 11, 12'!J18:J18)),"","Неверно!")</f>
      </c>
      <c r="B45" s="318">
        <v>116622</v>
      </c>
      <c r="C45" s="319" t="s">
        <v>1648</v>
      </c>
      <c r="D45" s="319" t="s">
        <v>1578</v>
      </c>
    </row>
    <row r="46" spans="1:4" ht="25.5">
      <c r="A46" s="317">
        <f>IF((SUM('Разделы 9, 10, 11, 12'!I19:I19)&gt;=SUM('Разделы 9, 10, 11, 12'!J19:J19)),"","Неверно!")</f>
      </c>
      <c r="B46" s="318">
        <v>116622</v>
      </c>
      <c r="C46" s="319" t="s">
        <v>1649</v>
      </c>
      <c r="D46" s="319" t="s">
        <v>1578</v>
      </c>
    </row>
    <row r="47" spans="1:4" ht="25.5">
      <c r="A47" s="317">
        <f>IF((SUM('Разделы 9, 10, 11, 12'!I20:I20)&gt;=SUM('Разделы 9, 10, 11, 12'!J20:J20)),"","Неверно!")</f>
      </c>
      <c r="B47" s="318">
        <v>116622</v>
      </c>
      <c r="C47" s="319" t="s">
        <v>1650</v>
      </c>
      <c r="D47" s="319" t="s">
        <v>1578</v>
      </c>
    </row>
    <row r="48" spans="1:4" ht="25.5">
      <c r="A48" s="317">
        <f>IF((SUM('Разделы 9, 10, 11, 12'!C11:C11)&gt;=SUM('Разделы 9, 10, 11, 12'!K11:K11)),"","Неверно!")</f>
      </c>
      <c r="B48" s="318">
        <v>116623</v>
      </c>
      <c r="C48" s="319" t="s">
        <v>1651</v>
      </c>
      <c r="D48" s="319" t="s">
        <v>1577</v>
      </c>
    </row>
    <row r="49" spans="1:4" ht="25.5">
      <c r="A49" s="317">
        <f>IF((SUM('Разделы 9, 10, 11, 12'!C12:C12)&gt;=SUM('Разделы 9, 10, 11, 12'!K12:K12)),"","Неверно!")</f>
      </c>
      <c r="B49" s="318">
        <v>116623</v>
      </c>
      <c r="C49" s="319" t="s">
        <v>1652</v>
      </c>
      <c r="D49" s="319" t="s">
        <v>1577</v>
      </c>
    </row>
    <row r="50" spans="1:4" ht="25.5">
      <c r="A50" s="317">
        <f>IF((SUM('Разделы 9, 10, 11, 12'!C13:C13)&gt;=SUM('Разделы 9, 10, 11, 12'!K13:K13)),"","Неверно!")</f>
      </c>
      <c r="B50" s="318">
        <v>116623</v>
      </c>
      <c r="C50" s="319" t="s">
        <v>1653</v>
      </c>
      <c r="D50" s="319" t="s">
        <v>1577</v>
      </c>
    </row>
    <row r="51" spans="1:4" ht="25.5">
      <c r="A51" s="317">
        <f>IF((SUM('Разделы 9, 10, 11, 12'!C14:C14)&gt;=SUM('Разделы 9, 10, 11, 12'!K14:K14)),"","Неверно!")</f>
      </c>
      <c r="B51" s="318">
        <v>116623</v>
      </c>
      <c r="C51" s="319" t="s">
        <v>1654</v>
      </c>
      <c r="D51" s="319" t="s">
        <v>1577</v>
      </c>
    </row>
    <row r="52" spans="1:4" ht="25.5">
      <c r="A52" s="317">
        <f>IF((SUM('Разделы 9, 10, 11, 12'!C15:C15)&gt;=SUM('Разделы 9, 10, 11, 12'!K15:K15)),"","Неверно!")</f>
      </c>
      <c r="B52" s="318">
        <v>116623</v>
      </c>
      <c r="C52" s="319" t="s">
        <v>1655</v>
      </c>
      <c r="D52" s="319" t="s">
        <v>1577</v>
      </c>
    </row>
    <row r="53" spans="1:4" ht="25.5">
      <c r="A53" s="317">
        <f>IF((SUM('Разделы 9, 10, 11, 12'!C16:C16)&gt;=SUM('Разделы 9, 10, 11, 12'!K16:K16)),"","Неверно!")</f>
      </c>
      <c r="B53" s="318">
        <v>116623</v>
      </c>
      <c r="C53" s="319" t="s">
        <v>1656</v>
      </c>
      <c r="D53" s="319" t="s">
        <v>1577</v>
      </c>
    </row>
    <row r="54" spans="1:4" ht="25.5">
      <c r="A54" s="317">
        <f>IF((SUM('Разделы 9, 10, 11, 12'!C17:C17)&gt;=SUM('Разделы 9, 10, 11, 12'!K17:K17)),"","Неверно!")</f>
      </c>
      <c r="B54" s="318">
        <v>116623</v>
      </c>
      <c r="C54" s="319" t="s">
        <v>1657</v>
      </c>
      <c r="D54" s="319" t="s">
        <v>1577</v>
      </c>
    </row>
    <row r="55" spans="1:4" ht="25.5">
      <c r="A55" s="317">
        <f>IF((SUM('Разделы 9, 10, 11, 12'!C18:C18)&gt;=SUM('Разделы 9, 10, 11, 12'!K18:K18)),"","Неверно!")</f>
      </c>
      <c r="B55" s="318">
        <v>116623</v>
      </c>
      <c r="C55" s="319" t="s">
        <v>1658</v>
      </c>
      <c r="D55" s="319" t="s">
        <v>1577</v>
      </c>
    </row>
    <row r="56" spans="1:4" ht="25.5">
      <c r="A56" s="317">
        <f>IF((SUM('Разделы 9, 10, 11, 12'!C19:C19)&gt;=SUM('Разделы 9, 10, 11, 12'!K19:K19)),"","Неверно!")</f>
      </c>
      <c r="B56" s="318">
        <v>116623</v>
      </c>
      <c r="C56" s="319" t="s">
        <v>1659</v>
      </c>
      <c r="D56" s="319" t="s">
        <v>1577</v>
      </c>
    </row>
    <row r="57" spans="1:4" ht="25.5">
      <c r="A57" s="317">
        <f>IF((SUM('Разделы 9, 10, 11, 12'!C20:C20)&gt;=SUM('Разделы 9, 10, 11, 12'!K20:K20)),"","Неверно!")</f>
      </c>
      <c r="B57" s="318">
        <v>116623</v>
      </c>
      <c r="C57" s="319" t="s">
        <v>1660</v>
      </c>
      <c r="D57" s="319" t="s">
        <v>1577</v>
      </c>
    </row>
    <row r="58" spans="1:4" ht="25.5">
      <c r="A58" s="317">
        <f>IF((SUM('Разделы 9, 10, 11, 12'!C11:C11)&gt;=SUM('Разделы 9, 10, 11, 12'!I11:I11)),"","Неверно!")</f>
      </c>
      <c r="B58" s="318">
        <v>116624</v>
      </c>
      <c r="C58" s="319" t="s">
        <v>1661</v>
      </c>
      <c r="D58" s="319" t="s">
        <v>1576</v>
      </c>
    </row>
    <row r="59" spans="1:4" ht="25.5">
      <c r="A59" s="317">
        <f>IF((SUM('Разделы 9, 10, 11, 12'!C12:C12)&gt;=SUM('Разделы 9, 10, 11, 12'!I12:I12)),"","Неверно!")</f>
      </c>
      <c r="B59" s="318">
        <v>116624</v>
      </c>
      <c r="C59" s="319" t="s">
        <v>1662</v>
      </c>
      <c r="D59" s="319" t="s">
        <v>1576</v>
      </c>
    </row>
    <row r="60" spans="1:4" ht="25.5">
      <c r="A60" s="317">
        <f>IF((SUM('Разделы 9, 10, 11, 12'!C13:C13)&gt;=SUM('Разделы 9, 10, 11, 12'!I13:I13)),"","Неверно!")</f>
      </c>
      <c r="B60" s="318">
        <v>116624</v>
      </c>
      <c r="C60" s="319" t="s">
        <v>1663</v>
      </c>
      <c r="D60" s="319" t="s">
        <v>1576</v>
      </c>
    </row>
    <row r="61" spans="1:4" ht="25.5">
      <c r="A61" s="317">
        <f>IF((SUM('Разделы 9, 10, 11, 12'!C14:C14)&gt;=SUM('Разделы 9, 10, 11, 12'!I14:I14)),"","Неверно!")</f>
      </c>
      <c r="B61" s="318">
        <v>116624</v>
      </c>
      <c r="C61" s="319" t="s">
        <v>1664</v>
      </c>
      <c r="D61" s="319" t="s">
        <v>1576</v>
      </c>
    </row>
    <row r="62" spans="1:4" ht="25.5">
      <c r="A62" s="317">
        <f>IF((SUM('Разделы 9, 10, 11, 12'!C15:C15)&gt;=SUM('Разделы 9, 10, 11, 12'!I15:I15)),"","Неверно!")</f>
      </c>
      <c r="B62" s="318">
        <v>116624</v>
      </c>
      <c r="C62" s="319" t="s">
        <v>1665</v>
      </c>
      <c r="D62" s="319" t="s">
        <v>1576</v>
      </c>
    </row>
    <row r="63" spans="1:4" ht="25.5">
      <c r="A63" s="317">
        <f>IF((SUM('Разделы 9, 10, 11, 12'!C16:C16)&gt;=SUM('Разделы 9, 10, 11, 12'!I16:I16)),"","Неверно!")</f>
      </c>
      <c r="B63" s="318">
        <v>116624</v>
      </c>
      <c r="C63" s="319" t="s">
        <v>1666</v>
      </c>
      <c r="D63" s="319" t="s">
        <v>1576</v>
      </c>
    </row>
    <row r="64" spans="1:4" ht="25.5">
      <c r="A64" s="317">
        <f>IF((SUM('Разделы 9, 10, 11, 12'!C17:C17)&gt;=SUM('Разделы 9, 10, 11, 12'!I17:I17)),"","Неверно!")</f>
      </c>
      <c r="B64" s="318">
        <v>116624</v>
      </c>
      <c r="C64" s="319" t="s">
        <v>1667</v>
      </c>
      <c r="D64" s="319" t="s">
        <v>1576</v>
      </c>
    </row>
    <row r="65" spans="1:4" ht="25.5">
      <c r="A65" s="317">
        <f>IF((SUM('Разделы 9, 10, 11, 12'!C18:C18)&gt;=SUM('Разделы 9, 10, 11, 12'!I18:I18)),"","Неверно!")</f>
      </c>
      <c r="B65" s="318">
        <v>116624</v>
      </c>
      <c r="C65" s="319" t="s">
        <v>1668</v>
      </c>
      <c r="D65" s="319" t="s">
        <v>1576</v>
      </c>
    </row>
    <row r="66" spans="1:4" ht="25.5">
      <c r="A66" s="317">
        <f>IF((SUM('Разделы 9, 10, 11, 12'!C19:C19)&gt;=SUM('Разделы 9, 10, 11, 12'!I19:I19)),"","Неверно!")</f>
      </c>
      <c r="B66" s="318">
        <v>116624</v>
      </c>
      <c r="C66" s="319" t="s">
        <v>1669</v>
      </c>
      <c r="D66" s="319" t="s">
        <v>1576</v>
      </c>
    </row>
    <row r="67" spans="1:4" ht="25.5">
      <c r="A67" s="317">
        <f>IF((SUM('Разделы 9, 10, 11, 12'!C20:C20)&gt;=SUM('Разделы 9, 10, 11, 12'!I20:I20)),"","Неверно!")</f>
      </c>
      <c r="B67" s="318">
        <v>116624</v>
      </c>
      <c r="C67" s="319" t="s">
        <v>1670</v>
      </c>
      <c r="D67" s="319" t="s">
        <v>1576</v>
      </c>
    </row>
    <row r="68" spans="1:4" ht="25.5">
      <c r="A68" s="317">
        <f>IF((SUM('Разделы 9, 10, 11, 12'!C11:C11)&gt;=SUM('Разделы 9, 10, 11, 12'!G11:G11)),"","Неверно!")</f>
      </c>
      <c r="B68" s="318">
        <v>116625</v>
      </c>
      <c r="C68" s="319" t="s">
        <v>1671</v>
      </c>
      <c r="D68" s="319" t="s">
        <v>1575</v>
      </c>
    </row>
    <row r="69" spans="1:4" ht="25.5">
      <c r="A69" s="317">
        <f>IF((SUM('Разделы 9, 10, 11, 12'!C12:C12)&gt;=SUM('Разделы 9, 10, 11, 12'!G12:G12)),"","Неверно!")</f>
      </c>
      <c r="B69" s="318">
        <v>116625</v>
      </c>
      <c r="C69" s="319" t="s">
        <v>1672</v>
      </c>
      <c r="D69" s="319" t="s">
        <v>1575</v>
      </c>
    </row>
    <row r="70" spans="1:4" ht="25.5">
      <c r="A70" s="317">
        <f>IF((SUM('Разделы 9, 10, 11, 12'!C13:C13)&gt;=SUM('Разделы 9, 10, 11, 12'!G13:G13)),"","Неверно!")</f>
      </c>
      <c r="B70" s="318">
        <v>116625</v>
      </c>
      <c r="C70" s="319" t="s">
        <v>1673</v>
      </c>
      <c r="D70" s="319" t="s">
        <v>1575</v>
      </c>
    </row>
    <row r="71" spans="1:4" ht="25.5">
      <c r="A71" s="317">
        <f>IF((SUM('Разделы 9, 10, 11, 12'!C14:C14)&gt;=SUM('Разделы 9, 10, 11, 12'!G14:G14)),"","Неверно!")</f>
      </c>
      <c r="B71" s="318">
        <v>116625</v>
      </c>
      <c r="C71" s="319" t="s">
        <v>1674</v>
      </c>
      <c r="D71" s="319" t="s">
        <v>1575</v>
      </c>
    </row>
    <row r="72" spans="1:4" ht="25.5">
      <c r="A72" s="317">
        <f>IF((SUM('Разделы 9, 10, 11, 12'!C15:C15)&gt;=SUM('Разделы 9, 10, 11, 12'!G15:G15)),"","Неверно!")</f>
      </c>
      <c r="B72" s="318">
        <v>116625</v>
      </c>
      <c r="C72" s="319" t="s">
        <v>1675</v>
      </c>
      <c r="D72" s="319" t="s">
        <v>1575</v>
      </c>
    </row>
    <row r="73" spans="1:4" ht="25.5">
      <c r="A73" s="317">
        <f>IF((SUM('Разделы 9, 10, 11, 12'!C16:C16)&gt;=SUM('Разделы 9, 10, 11, 12'!G16:G16)),"","Неверно!")</f>
      </c>
      <c r="B73" s="318">
        <v>116625</v>
      </c>
      <c r="C73" s="319" t="s">
        <v>1676</v>
      </c>
      <c r="D73" s="319" t="s">
        <v>1575</v>
      </c>
    </row>
    <row r="74" spans="1:4" ht="25.5">
      <c r="A74" s="317">
        <f>IF((SUM('Разделы 9, 10, 11, 12'!C17:C17)&gt;=SUM('Разделы 9, 10, 11, 12'!G17:G17)),"","Неверно!")</f>
      </c>
      <c r="B74" s="318">
        <v>116625</v>
      </c>
      <c r="C74" s="319" t="s">
        <v>1677</v>
      </c>
      <c r="D74" s="319" t="s">
        <v>1575</v>
      </c>
    </row>
    <row r="75" spans="1:4" ht="25.5">
      <c r="A75" s="317">
        <f>IF((SUM('Разделы 9, 10, 11, 12'!C18:C18)&gt;=SUM('Разделы 9, 10, 11, 12'!G18:G18)),"","Неверно!")</f>
      </c>
      <c r="B75" s="318">
        <v>116625</v>
      </c>
      <c r="C75" s="319" t="s">
        <v>1678</v>
      </c>
      <c r="D75" s="319" t="s">
        <v>1575</v>
      </c>
    </row>
    <row r="76" spans="1:4" ht="25.5">
      <c r="A76" s="317">
        <f>IF((SUM('Разделы 9, 10, 11, 12'!C19:C19)&gt;=SUM('Разделы 9, 10, 11, 12'!G19:G19)),"","Неверно!")</f>
      </c>
      <c r="B76" s="318">
        <v>116625</v>
      </c>
      <c r="C76" s="319" t="s">
        <v>1679</v>
      </c>
      <c r="D76" s="319" t="s">
        <v>1575</v>
      </c>
    </row>
    <row r="77" spans="1:4" ht="25.5">
      <c r="A77" s="317">
        <f>IF((SUM('Разделы 9, 10, 11, 12'!C20:C20)&gt;=SUM('Разделы 9, 10, 11, 12'!G20:G20)),"","Неверно!")</f>
      </c>
      <c r="B77" s="318">
        <v>116625</v>
      </c>
      <c r="C77" s="319" t="s">
        <v>1680</v>
      </c>
      <c r="D77" s="319" t="s">
        <v>1575</v>
      </c>
    </row>
    <row r="78" spans="1:4" ht="25.5">
      <c r="A78" s="317">
        <f>IF((SUM('Разделы 9, 10, 11, 12'!C11:C11)&gt;=SUM('Разделы 9, 10, 11, 12'!F11:F11)),"","Неверно!")</f>
      </c>
      <c r="B78" s="318">
        <v>116626</v>
      </c>
      <c r="C78" s="319" t="s">
        <v>1681</v>
      </c>
      <c r="D78" s="319" t="s">
        <v>1574</v>
      </c>
    </row>
    <row r="79" spans="1:4" ht="25.5">
      <c r="A79" s="317">
        <f>IF((SUM('Разделы 9, 10, 11, 12'!C12:C12)&gt;=SUM('Разделы 9, 10, 11, 12'!F12:F12)),"","Неверно!")</f>
      </c>
      <c r="B79" s="318">
        <v>116626</v>
      </c>
      <c r="C79" s="319" t="s">
        <v>1682</v>
      </c>
      <c r="D79" s="319" t="s">
        <v>1574</v>
      </c>
    </row>
    <row r="80" spans="1:4" ht="25.5">
      <c r="A80" s="317">
        <f>IF((SUM('Разделы 9, 10, 11, 12'!C13:C13)&gt;=SUM('Разделы 9, 10, 11, 12'!F13:F13)),"","Неверно!")</f>
      </c>
      <c r="B80" s="318">
        <v>116626</v>
      </c>
      <c r="C80" s="319" t="s">
        <v>1683</v>
      </c>
      <c r="D80" s="319" t="s">
        <v>1574</v>
      </c>
    </row>
    <row r="81" spans="1:4" ht="25.5">
      <c r="A81" s="317">
        <f>IF((SUM('Разделы 9, 10, 11, 12'!C14:C14)&gt;=SUM('Разделы 9, 10, 11, 12'!F14:F14)),"","Неверно!")</f>
      </c>
      <c r="B81" s="318">
        <v>116626</v>
      </c>
      <c r="C81" s="319" t="s">
        <v>1684</v>
      </c>
      <c r="D81" s="319" t="s">
        <v>1574</v>
      </c>
    </row>
    <row r="82" spans="1:4" ht="25.5">
      <c r="A82" s="317">
        <f>IF((SUM('Разделы 9, 10, 11, 12'!C15:C15)&gt;=SUM('Разделы 9, 10, 11, 12'!F15:F15)),"","Неверно!")</f>
      </c>
      <c r="B82" s="318">
        <v>116626</v>
      </c>
      <c r="C82" s="319" t="s">
        <v>1685</v>
      </c>
      <c r="D82" s="319" t="s">
        <v>1574</v>
      </c>
    </row>
    <row r="83" spans="1:4" ht="25.5">
      <c r="A83" s="317">
        <f>IF((SUM('Разделы 9, 10, 11, 12'!C16:C16)&gt;=SUM('Разделы 9, 10, 11, 12'!F16:F16)),"","Неверно!")</f>
      </c>
      <c r="B83" s="318">
        <v>116626</v>
      </c>
      <c r="C83" s="319" t="s">
        <v>1686</v>
      </c>
      <c r="D83" s="319" t="s">
        <v>1574</v>
      </c>
    </row>
    <row r="84" spans="1:4" ht="25.5">
      <c r="A84" s="317">
        <f>IF((SUM('Разделы 9, 10, 11, 12'!C17:C17)&gt;=SUM('Разделы 9, 10, 11, 12'!F17:F17)),"","Неверно!")</f>
      </c>
      <c r="B84" s="318">
        <v>116626</v>
      </c>
      <c r="C84" s="319" t="s">
        <v>1687</v>
      </c>
      <c r="D84" s="319" t="s">
        <v>1574</v>
      </c>
    </row>
    <row r="85" spans="1:4" ht="25.5">
      <c r="A85" s="317">
        <f>IF((SUM('Разделы 9, 10, 11, 12'!C18:C18)&gt;=SUM('Разделы 9, 10, 11, 12'!F18:F18)),"","Неверно!")</f>
      </c>
      <c r="B85" s="318">
        <v>116626</v>
      </c>
      <c r="C85" s="319" t="s">
        <v>1688</v>
      </c>
      <c r="D85" s="319" t="s">
        <v>1574</v>
      </c>
    </row>
    <row r="86" spans="1:4" ht="25.5">
      <c r="A86" s="317">
        <f>IF((SUM('Разделы 9, 10, 11, 12'!C19:C19)&gt;=SUM('Разделы 9, 10, 11, 12'!F19:F19)),"","Неверно!")</f>
      </c>
      <c r="B86" s="318">
        <v>116626</v>
      </c>
      <c r="C86" s="319" t="s">
        <v>1689</v>
      </c>
      <c r="D86" s="319" t="s">
        <v>1574</v>
      </c>
    </row>
    <row r="87" spans="1:4" ht="25.5">
      <c r="A87" s="317">
        <f>IF((SUM('Разделы 9, 10, 11, 12'!C20:C20)&gt;=SUM('Разделы 9, 10, 11, 12'!F20:F20)),"","Неверно!")</f>
      </c>
      <c r="B87" s="318">
        <v>116626</v>
      </c>
      <c r="C87" s="319" t="s">
        <v>1690</v>
      </c>
      <c r="D87" s="319" t="s">
        <v>1574</v>
      </c>
    </row>
    <row r="88" spans="1:4" ht="25.5">
      <c r="A88" s="317">
        <f>IF((SUM('Разделы 9, 10, 11, 12'!C11:C11)&gt;=SUM('Разделы 9, 10, 11, 12'!E11:E11)),"","Неверно!")</f>
      </c>
      <c r="B88" s="318">
        <v>116627</v>
      </c>
      <c r="C88" s="319" t="s">
        <v>1691</v>
      </c>
      <c r="D88" s="319" t="s">
        <v>1573</v>
      </c>
    </row>
    <row r="89" spans="1:4" ht="25.5">
      <c r="A89" s="317">
        <f>IF((SUM('Разделы 9, 10, 11, 12'!C12:C12)&gt;=SUM('Разделы 9, 10, 11, 12'!E12:E12)),"","Неверно!")</f>
      </c>
      <c r="B89" s="318">
        <v>116627</v>
      </c>
      <c r="C89" s="319" t="s">
        <v>1692</v>
      </c>
      <c r="D89" s="319" t="s">
        <v>1573</v>
      </c>
    </row>
    <row r="90" spans="1:4" ht="25.5">
      <c r="A90" s="317">
        <f>IF((SUM('Разделы 9, 10, 11, 12'!C13:C13)&gt;=SUM('Разделы 9, 10, 11, 12'!E13:E13)),"","Неверно!")</f>
      </c>
      <c r="B90" s="318">
        <v>116627</v>
      </c>
      <c r="C90" s="319" t="s">
        <v>1693</v>
      </c>
      <c r="D90" s="319" t="s">
        <v>1573</v>
      </c>
    </row>
    <row r="91" spans="1:4" ht="25.5">
      <c r="A91" s="317">
        <f>IF((SUM('Разделы 9, 10, 11, 12'!C14:C14)&gt;=SUM('Разделы 9, 10, 11, 12'!E14:E14)),"","Неверно!")</f>
      </c>
      <c r="B91" s="318">
        <v>116627</v>
      </c>
      <c r="C91" s="319" t="s">
        <v>1694</v>
      </c>
      <c r="D91" s="319" t="s">
        <v>1573</v>
      </c>
    </row>
    <row r="92" spans="1:4" ht="25.5">
      <c r="A92" s="317">
        <f>IF((SUM('Разделы 9, 10, 11, 12'!C15:C15)&gt;=SUM('Разделы 9, 10, 11, 12'!E15:E15)),"","Неверно!")</f>
      </c>
      <c r="B92" s="318">
        <v>116627</v>
      </c>
      <c r="C92" s="319" t="s">
        <v>1695</v>
      </c>
      <c r="D92" s="319" t="s">
        <v>1573</v>
      </c>
    </row>
    <row r="93" spans="1:4" ht="25.5">
      <c r="A93" s="317">
        <f>IF((SUM('Разделы 9, 10, 11, 12'!C16:C16)&gt;=SUM('Разделы 9, 10, 11, 12'!E16:E16)),"","Неверно!")</f>
      </c>
      <c r="B93" s="318">
        <v>116627</v>
      </c>
      <c r="C93" s="319" t="s">
        <v>1696</v>
      </c>
      <c r="D93" s="319" t="s">
        <v>1573</v>
      </c>
    </row>
    <row r="94" spans="1:4" ht="25.5">
      <c r="A94" s="317">
        <f>IF((SUM('Разделы 9, 10, 11, 12'!C17:C17)&gt;=SUM('Разделы 9, 10, 11, 12'!E17:E17)),"","Неверно!")</f>
      </c>
      <c r="B94" s="318">
        <v>116627</v>
      </c>
      <c r="C94" s="319" t="s">
        <v>1697</v>
      </c>
      <c r="D94" s="319" t="s">
        <v>1573</v>
      </c>
    </row>
    <row r="95" spans="1:4" ht="25.5">
      <c r="A95" s="317">
        <f>IF((SUM('Разделы 9, 10, 11, 12'!C18:C18)&gt;=SUM('Разделы 9, 10, 11, 12'!E18:E18)),"","Неверно!")</f>
      </c>
      <c r="B95" s="318">
        <v>116627</v>
      </c>
      <c r="C95" s="319" t="s">
        <v>1698</v>
      </c>
      <c r="D95" s="319" t="s">
        <v>1573</v>
      </c>
    </row>
    <row r="96" spans="1:4" ht="25.5">
      <c r="A96" s="317">
        <f>IF((SUM('Разделы 9, 10, 11, 12'!C19:C19)&gt;=SUM('Разделы 9, 10, 11, 12'!E19:E19)),"","Неверно!")</f>
      </c>
      <c r="B96" s="318">
        <v>116627</v>
      </c>
      <c r="C96" s="319" t="s">
        <v>1699</v>
      </c>
      <c r="D96" s="319" t="s">
        <v>1573</v>
      </c>
    </row>
    <row r="97" spans="1:4" ht="25.5">
      <c r="A97" s="317">
        <f>IF((SUM('Разделы 9, 10, 11, 12'!C20:C20)&gt;=SUM('Разделы 9, 10, 11, 12'!E20:E20)),"","Неверно!")</f>
      </c>
      <c r="B97" s="318">
        <v>116627</v>
      </c>
      <c r="C97" s="319" t="s">
        <v>1700</v>
      </c>
      <c r="D97" s="319" t="s">
        <v>1573</v>
      </c>
    </row>
    <row r="98" spans="1:4" ht="25.5">
      <c r="A98" s="317">
        <f>IF((SUM('Разделы 9, 10, 11, 12'!C11:C11)&gt;=SUM('Разделы 9, 10, 11, 12'!D11:D11)),"","Неверно!")</f>
      </c>
      <c r="B98" s="318">
        <v>116628</v>
      </c>
      <c r="C98" s="319" t="s">
        <v>1701</v>
      </c>
      <c r="D98" s="319" t="s">
        <v>1572</v>
      </c>
    </row>
    <row r="99" spans="1:4" ht="25.5">
      <c r="A99" s="317">
        <f>IF((SUM('Разделы 9, 10, 11, 12'!C12:C12)&gt;=SUM('Разделы 9, 10, 11, 12'!D12:D12)),"","Неверно!")</f>
      </c>
      <c r="B99" s="318">
        <v>116628</v>
      </c>
      <c r="C99" s="319" t="s">
        <v>1702</v>
      </c>
      <c r="D99" s="319" t="s">
        <v>1572</v>
      </c>
    </row>
    <row r="100" spans="1:4" ht="25.5">
      <c r="A100" s="317">
        <f>IF((SUM('Разделы 9, 10, 11, 12'!C13:C13)&gt;=SUM('Разделы 9, 10, 11, 12'!D13:D13)),"","Неверно!")</f>
      </c>
      <c r="B100" s="318">
        <v>116628</v>
      </c>
      <c r="C100" s="319" t="s">
        <v>1703</v>
      </c>
      <c r="D100" s="319" t="s">
        <v>1572</v>
      </c>
    </row>
    <row r="101" spans="1:4" ht="25.5">
      <c r="A101" s="317">
        <f>IF((SUM('Разделы 9, 10, 11, 12'!C14:C14)&gt;=SUM('Разделы 9, 10, 11, 12'!D14:D14)),"","Неверно!")</f>
      </c>
      <c r="B101" s="318">
        <v>116628</v>
      </c>
      <c r="C101" s="319" t="s">
        <v>1704</v>
      </c>
      <c r="D101" s="319" t="s">
        <v>1572</v>
      </c>
    </row>
    <row r="102" spans="1:4" ht="25.5">
      <c r="A102" s="317">
        <f>IF((SUM('Разделы 9, 10, 11, 12'!C15:C15)&gt;=SUM('Разделы 9, 10, 11, 12'!D15:D15)),"","Неверно!")</f>
      </c>
      <c r="B102" s="318">
        <v>116628</v>
      </c>
      <c r="C102" s="319" t="s">
        <v>1705</v>
      </c>
      <c r="D102" s="319" t="s">
        <v>1572</v>
      </c>
    </row>
    <row r="103" spans="1:4" ht="25.5">
      <c r="A103" s="317">
        <f>IF((SUM('Разделы 9, 10, 11, 12'!C16:C16)&gt;=SUM('Разделы 9, 10, 11, 12'!D16:D16)),"","Неверно!")</f>
      </c>
      <c r="B103" s="318">
        <v>116628</v>
      </c>
      <c r="C103" s="319" t="s">
        <v>1706</v>
      </c>
      <c r="D103" s="319" t="s">
        <v>1572</v>
      </c>
    </row>
    <row r="104" spans="1:4" ht="25.5">
      <c r="A104" s="317">
        <f>IF((SUM('Разделы 9, 10, 11, 12'!C17:C17)&gt;=SUM('Разделы 9, 10, 11, 12'!D17:D17)),"","Неверно!")</f>
      </c>
      <c r="B104" s="318">
        <v>116628</v>
      </c>
      <c r="C104" s="319" t="s">
        <v>502</v>
      </c>
      <c r="D104" s="319" t="s">
        <v>1572</v>
      </c>
    </row>
    <row r="105" spans="1:4" ht="25.5">
      <c r="A105" s="317">
        <f>IF((SUM('Разделы 9, 10, 11, 12'!C18:C18)&gt;=SUM('Разделы 9, 10, 11, 12'!D18:D18)),"","Неверно!")</f>
      </c>
      <c r="B105" s="318">
        <v>116628</v>
      </c>
      <c r="C105" s="319" t="s">
        <v>503</v>
      </c>
      <c r="D105" s="319" t="s">
        <v>1572</v>
      </c>
    </row>
    <row r="106" spans="1:4" ht="25.5">
      <c r="A106" s="317">
        <f>IF((SUM('Разделы 9, 10, 11, 12'!C19:C19)&gt;=SUM('Разделы 9, 10, 11, 12'!D19:D19)),"","Неверно!")</f>
      </c>
      <c r="B106" s="318">
        <v>116628</v>
      </c>
      <c r="C106" s="319" t="s">
        <v>504</v>
      </c>
      <c r="D106" s="319" t="s">
        <v>1572</v>
      </c>
    </row>
    <row r="107" spans="1:4" ht="25.5">
      <c r="A107" s="317">
        <f>IF((SUM('Разделы 9, 10, 11, 12'!C20:C20)&gt;=SUM('Разделы 9, 10, 11, 12'!D20:D20)),"","Неверно!")</f>
      </c>
      <c r="B107" s="318">
        <v>116628</v>
      </c>
      <c r="C107" s="319" t="s">
        <v>505</v>
      </c>
      <c r="D107" s="319" t="s">
        <v>1572</v>
      </c>
    </row>
    <row r="108" spans="1:4" ht="25.5">
      <c r="A108" s="317">
        <f>IF((SUM('Разделы 9, 10, 11, 12'!L29:L29)=SUM('Раздел 4'!G26:G26)),"","Неверно!")</f>
      </c>
      <c r="B108" s="318">
        <v>116629</v>
      </c>
      <c r="C108" s="319" t="s">
        <v>506</v>
      </c>
      <c r="D108" s="319" t="s">
        <v>1571</v>
      </c>
    </row>
    <row r="109" spans="1:4" ht="25.5">
      <c r="A109" s="317">
        <f>IF((SUM('Разделы 9, 10, 11, 12'!D29:D29)=SUM('Раздел 4'!E26:E26)),"","Неверно!")</f>
      </c>
      <c r="B109" s="318">
        <v>116630</v>
      </c>
      <c r="C109" s="319" t="s">
        <v>507</v>
      </c>
      <c r="D109" s="319" t="s">
        <v>1570</v>
      </c>
    </row>
    <row r="110" spans="1:4" ht="25.5">
      <c r="A110" s="317">
        <f>IF((SUM('Разделы 9, 10, 11, 12'!H29:H29)+SUM('Разделы 9, 10, 11, 12'!C29:C29)=SUM('Раздел 4'!D26:D26)),"","Неверно!")</f>
      </c>
      <c r="B110" s="318">
        <v>116631</v>
      </c>
      <c r="C110" s="319" t="s">
        <v>1539</v>
      </c>
      <c r="D110" s="319" t="s">
        <v>1540</v>
      </c>
    </row>
    <row r="111" spans="1:4" ht="25.5">
      <c r="A111" s="317">
        <f>IF((SUM('Разделы 9, 10, 11, 12'!C11:C11)&gt;=SUM('Разделы 9, 10, 11, 12'!C20:C20)),"","Неверно!")</f>
      </c>
      <c r="B111" s="318">
        <v>116632</v>
      </c>
      <c r="C111" s="319" t="s">
        <v>508</v>
      </c>
      <c r="D111" s="319" t="s">
        <v>1569</v>
      </c>
    </row>
    <row r="112" spans="1:4" ht="25.5">
      <c r="A112" s="317">
        <f>IF((SUM('Разделы 9, 10, 11, 12'!D11:D11)&gt;=SUM('Разделы 9, 10, 11, 12'!D20:D20)),"","Неверно!")</f>
      </c>
      <c r="B112" s="318">
        <v>116632</v>
      </c>
      <c r="C112" s="319" t="s">
        <v>509</v>
      </c>
      <c r="D112" s="319" t="s">
        <v>1569</v>
      </c>
    </row>
    <row r="113" spans="1:4" ht="25.5">
      <c r="A113" s="317">
        <f>IF((SUM('Разделы 9, 10, 11, 12'!E11:E11)&gt;=SUM('Разделы 9, 10, 11, 12'!E20:E20)),"","Неверно!")</f>
      </c>
      <c r="B113" s="318">
        <v>116632</v>
      </c>
      <c r="C113" s="319" t="s">
        <v>510</v>
      </c>
      <c r="D113" s="319" t="s">
        <v>1569</v>
      </c>
    </row>
    <row r="114" spans="1:4" ht="25.5">
      <c r="A114" s="317">
        <f>IF((SUM('Разделы 9, 10, 11, 12'!F11:F11)&gt;=SUM('Разделы 9, 10, 11, 12'!F20:F20)),"","Неверно!")</f>
      </c>
      <c r="B114" s="318">
        <v>116632</v>
      </c>
      <c r="C114" s="319" t="s">
        <v>511</v>
      </c>
      <c r="D114" s="319" t="s">
        <v>1569</v>
      </c>
    </row>
    <row r="115" spans="1:4" ht="25.5">
      <c r="A115" s="317">
        <f>IF((SUM('Разделы 9, 10, 11, 12'!G11:G11)&gt;=SUM('Разделы 9, 10, 11, 12'!G20:G20)),"","Неверно!")</f>
      </c>
      <c r="B115" s="318">
        <v>116632</v>
      </c>
      <c r="C115" s="319" t="s">
        <v>512</v>
      </c>
      <c r="D115" s="319" t="s">
        <v>1569</v>
      </c>
    </row>
    <row r="116" spans="1:4" ht="25.5">
      <c r="A116" s="317">
        <f>IF((SUM('Разделы 9, 10, 11, 12'!H11:H11)&gt;=SUM('Разделы 9, 10, 11, 12'!H20:H20)),"","Неверно!")</f>
      </c>
      <c r="B116" s="318">
        <v>116632</v>
      </c>
      <c r="C116" s="319" t="s">
        <v>513</v>
      </c>
      <c r="D116" s="319" t="s">
        <v>1569</v>
      </c>
    </row>
    <row r="117" spans="1:4" ht="25.5">
      <c r="A117" s="317">
        <f>IF((SUM('Разделы 9, 10, 11, 12'!I11:I11)&gt;=SUM('Разделы 9, 10, 11, 12'!I20:I20)),"","Неверно!")</f>
      </c>
      <c r="B117" s="318">
        <v>116632</v>
      </c>
      <c r="C117" s="319" t="s">
        <v>514</v>
      </c>
      <c r="D117" s="319" t="s">
        <v>1569</v>
      </c>
    </row>
    <row r="118" spans="1:4" ht="25.5">
      <c r="A118" s="317">
        <f>IF((SUM('Разделы 9, 10, 11, 12'!J11:J11)&gt;=SUM('Разделы 9, 10, 11, 12'!J20:J20)),"","Неверно!")</f>
      </c>
      <c r="B118" s="318">
        <v>116632</v>
      </c>
      <c r="C118" s="319" t="s">
        <v>515</v>
      </c>
      <c r="D118" s="319" t="s">
        <v>1569</v>
      </c>
    </row>
    <row r="119" spans="1:4" ht="25.5">
      <c r="A119" s="317">
        <f>IF((SUM('Разделы 9, 10, 11, 12'!K11:K11)&gt;=SUM('Разделы 9, 10, 11, 12'!K20:K20)),"","Неверно!")</f>
      </c>
      <c r="B119" s="318">
        <v>116632</v>
      </c>
      <c r="C119" s="319" t="s">
        <v>516</v>
      </c>
      <c r="D119" s="319" t="s">
        <v>1569</v>
      </c>
    </row>
    <row r="120" spans="1:4" ht="25.5">
      <c r="A120" s="317">
        <f>IF((SUM('Разделы 9, 10, 11, 12'!L11:L11)&gt;=SUM('Разделы 9, 10, 11, 12'!L20:L20)),"","Неверно!")</f>
      </c>
      <c r="B120" s="318">
        <v>116632</v>
      </c>
      <c r="C120" s="319" t="s">
        <v>517</v>
      </c>
      <c r="D120" s="319" t="s">
        <v>1569</v>
      </c>
    </row>
    <row r="121" spans="1:4" ht="25.5">
      <c r="A121" s="317">
        <f>IF((SUM('Разделы 9, 10, 11, 12'!M11:M11)&gt;=SUM('Разделы 9, 10, 11, 12'!M20:M20)),"","Неверно!")</f>
      </c>
      <c r="B121" s="318">
        <v>116632</v>
      </c>
      <c r="C121" s="319" t="s">
        <v>518</v>
      </c>
      <c r="D121" s="319" t="s">
        <v>1569</v>
      </c>
    </row>
    <row r="122" spans="1:4" ht="25.5">
      <c r="A122" s="317">
        <f>IF((SUM('Разделы 9, 10, 11, 12'!N11:N11)&gt;=SUM('Разделы 9, 10, 11, 12'!N20:N20)),"","Неверно!")</f>
      </c>
      <c r="B122" s="318">
        <v>116632</v>
      </c>
      <c r="C122" s="319" t="s">
        <v>519</v>
      </c>
      <c r="D122" s="319" t="s">
        <v>1569</v>
      </c>
    </row>
    <row r="123" spans="1:4" ht="25.5">
      <c r="A123" s="317">
        <f>IF((SUM('Разделы 9, 10, 11, 12'!C11:C11)&gt;=SUM('Разделы 9, 10, 11, 12'!C19:C19)),"","Неверно!")</f>
      </c>
      <c r="B123" s="318">
        <v>116633</v>
      </c>
      <c r="C123" s="319" t="s">
        <v>520</v>
      </c>
      <c r="D123" s="319" t="s">
        <v>1568</v>
      </c>
    </row>
    <row r="124" spans="1:4" ht="25.5">
      <c r="A124" s="317">
        <f>IF((SUM('Разделы 9, 10, 11, 12'!D11:D11)&gt;=SUM('Разделы 9, 10, 11, 12'!D19:D19)),"","Неверно!")</f>
      </c>
      <c r="B124" s="318">
        <v>116633</v>
      </c>
      <c r="C124" s="319" t="s">
        <v>521</v>
      </c>
      <c r="D124" s="319" t="s">
        <v>1568</v>
      </c>
    </row>
    <row r="125" spans="1:4" ht="25.5">
      <c r="A125" s="317">
        <f>IF((SUM('Разделы 9, 10, 11, 12'!E11:E11)&gt;=SUM('Разделы 9, 10, 11, 12'!E19:E19)),"","Неверно!")</f>
      </c>
      <c r="B125" s="318">
        <v>116633</v>
      </c>
      <c r="C125" s="319" t="s">
        <v>522</v>
      </c>
      <c r="D125" s="319" t="s">
        <v>1568</v>
      </c>
    </row>
    <row r="126" spans="1:4" ht="25.5">
      <c r="A126" s="317">
        <f>IF((SUM('Разделы 9, 10, 11, 12'!F11:F11)&gt;=SUM('Разделы 9, 10, 11, 12'!F19:F19)),"","Неверно!")</f>
      </c>
      <c r="B126" s="318">
        <v>116633</v>
      </c>
      <c r="C126" s="319" t="s">
        <v>523</v>
      </c>
      <c r="D126" s="319" t="s">
        <v>1568</v>
      </c>
    </row>
    <row r="127" spans="1:4" ht="25.5">
      <c r="A127" s="317">
        <f>IF((SUM('Разделы 9, 10, 11, 12'!G11:G11)&gt;=SUM('Разделы 9, 10, 11, 12'!G19:G19)),"","Неверно!")</f>
      </c>
      <c r="B127" s="318">
        <v>116633</v>
      </c>
      <c r="C127" s="319" t="s">
        <v>524</v>
      </c>
      <c r="D127" s="319" t="s">
        <v>1568</v>
      </c>
    </row>
    <row r="128" spans="1:4" ht="25.5">
      <c r="A128" s="317">
        <f>IF((SUM('Разделы 9, 10, 11, 12'!H11:H11)&gt;=SUM('Разделы 9, 10, 11, 12'!H19:H19)),"","Неверно!")</f>
      </c>
      <c r="B128" s="318">
        <v>116633</v>
      </c>
      <c r="C128" s="319" t="s">
        <v>525</v>
      </c>
      <c r="D128" s="319" t="s">
        <v>1568</v>
      </c>
    </row>
    <row r="129" spans="1:4" ht="25.5">
      <c r="A129" s="317">
        <f>IF((SUM('Разделы 9, 10, 11, 12'!I11:I11)&gt;=SUM('Разделы 9, 10, 11, 12'!I19:I19)),"","Неверно!")</f>
      </c>
      <c r="B129" s="318">
        <v>116633</v>
      </c>
      <c r="C129" s="319" t="s">
        <v>526</v>
      </c>
      <c r="D129" s="319" t="s">
        <v>1568</v>
      </c>
    </row>
    <row r="130" spans="1:4" ht="25.5">
      <c r="A130" s="317">
        <f>IF((SUM('Разделы 9, 10, 11, 12'!J11:J11)&gt;=SUM('Разделы 9, 10, 11, 12'!J19:J19)),"","Неверно!")</f>
      </c>
      <c r="B130" s="318">
        <v>116633</v>
      </c>
      <c r="C130" s="319" t="s">
        <v>527</v>
      </c>
      <c r="D130" s="319" t="s">
        <v>1568</v>
      </c>
    </row>
    <row r="131" spans="1:4" ht="25.5">
      <c r="A131" s="317">
        <f>IF((SUM('Разделы 9, 10, 11, 12'!K11:K11)&gt;=SUM('Разделы 9, 10, 11, 12'!K19:K19)),"","Неверно!")</f>
      </c>
      <c r="B131" s="318">
        <v>116633</v>
      </c>
      <c r="C131" s="319" t="s">
        <v>528</v>
      </c>
      <c r="D131" s="319" t="s">
        <v>1568</v>
      </c>
    </row>
    <row r="132" spans="1:4" ht="25.5">
      <c r="A132" s="317">
        <f>IF((SUM('Разделы 9, 10, 11, 12'!L11:L11)&gt;=SUM('Разделы 9, 10, 11, 12'!L19:L19)),"","Неверно!")</f>
      </c>
      <c r="B132" s="318">
        <v>116633</v>
      </c>
      <c r="C132" s="319" t="s">
        <v>529</v>
      </c>
      <c r="D132" s="319" t="s">
        <v>1568</v>
      </c>
    </row>
    <row r="133" spans="1:4" ht="25.5">
      <c r="A133" s="317">
        <f>IF((SUM('Разделы 9, 10, 11, 12'!M11:M11)&gt;=SUM('Разделы 9, 10, 11, 12'!M19:M19)),"","Неверно!")</f>
      </c>
      <c r="B133" s="318">
        <v>116633</v>
      </c>
      <c r="C133" s="319" t="s">
        <v>530</v>
      </c>
      <c r="D133" s="319" t="s">
        <v>1568</v>
      </c>
    </row>
    <row r="134" spans="1:4" ht="25.5">
      <c r="A134" s="317">
        <f>IF((SUM('Разделы 9, 10, 11, 12'!N11:N11)&gt;=SUM('Разделы 9, 10, 11, 12'!N19:N19)),"","Неверно!")</f>
      </c>
      <c r="B134" s="318">
        <v>116633</v>
      </c>
      <c r="C134" s="319" t="s">
        <v>531</v>
      </c>
      <c r="D134" s="319" t="s">
        <v>1568</v>
      </c>
    </row>
    <row r="135" spans="1:4" ht="25.5">
      <c r="A135" s="317">
        <f>IF((SUM('Разделы 9, 10, 11, 12'!C11:C11)&gt;=SUM('Разделы 9, 10, 11, 12'!C18:C18)),"","Неверно!")</f>
      </c>
      <c r="B135" s="318">
        <v>116634</v>
      </c>
      <c r="C135" s="319" t="s">
        <v>532</v>
      </c>
      <c r="D135" s="319" t="s">
        <v>1567</v>
      </c>
    </row>
    <row r="136" spans="1:4" ht="25.5">
      <c r="A136" s="317">
        <f>IF((SUM('Разделы 9, 10, 11, 12'!D11:D11)&gt;=SUM('Разделы 9, 10, 11, 12'!D18:D18)),"","Неверно!")</f>
      </c>
      <c r="B136" s="318">
        <v>116634</v>
      </c>
      <c r="C136" s="319" t="s">
        <v>533</v>
      </c>
      <c r="D136" s="319" t="s">
        <v>1567</v>
      </c>
    </row>
    <row r="137" spans="1:4" ht="25.5">
      <c r="A137" s="317">
        <f>IF((SUM('Разделы 9, 10, 11, 12'!E11:E11)&gt;=SUM('Разделы 9, 10, 11, 12'!E18:E18)),"","Неверно!")</f>
      </c>
      <c r="B137" s="318">
        <v>116634</v>
      </c>
      <c r="C137" s="319" t="s">
        <v>534</v>
      </c>
      <c r="D137" s="319" t="s">
        <v>1567</v>
      </c>
    </row>
    <row r="138" spans="1:4" ht="25.5">
      <c r="A138" s="317">
        <f>IF((SUM('Разделы 9, 10, 11, 12'!F11:F11)&gt;=SUM('Разделы 9, 10, 11, 12'!F18:F18)),"","Неверно!")</f>
      </c>
      <c r="B138" s="318">
        <v>116634</v>
      </c>
      <c r="C138" s="319" t="s">
        <v>535</v>
      </c>
      <c r="D138" s="319" t="s">
        <v>1567</v>
      </c>
    </row>
    <row r="139" spans="1:4" ht="25.5">
      <c r="A139" s="317">
        <f>IF((SUM('Разделы 9, 10, 11, 12'!G11:G11)&gt;=SUM('Разделы 9, 10, 11, 12'!G18:G18)),"","Неверно!")</f>
      </c>
      <c r="B139" s="318">
        <v>116634</v>
      </c>
      <c r="C139" s="319" t="s">
        <v>536</v>
      </c>
      <c r="D139" s="319" t="s">
        <v>1567</v>
      </c>
    </row>
    <row r="140" spans="1:4" ht="25.5">
      <c r="A140" s="317">
        <f>IF((SUM('Разделы 9, 10, 11, 12'!H11:H11)&gt;=SUM('Разделы 9, 10, 11, 12'!H18:H18)),"","Неверно!")</f>
      </c>
      <c r="B140" s="318">
        <v>116634</v>
      </c>
      <c r="C140" s="319" t="s">
        <v>537</v>
      </c>
      <c r="D140" s="319" t="s">
        <v>1567</v>
      </c>
    </row>
    <row r="141" spans="1:4" ht="25.5">
      <c r="A141" s="317">
        <f>IF((SUM('Разделы 9, 10, 11, 12'!I11:I11)&gt;=SUM('Разделы 9, 10, 11, 12'!I18:I18)),"","Неверно!")</f>
      </c>
      <c r="B141" s="318">
        <v>116634</v>
      </c>
      <c r="C141" s="319" t="s">
        <v>538</v>
      </c>
      <c r="D141" s="319" t="s">
        <v>1567</v>
      </c>
    </row>
    <row r="142" spans="1:4" ht="25.5">
      <c r="A142" s="317">
        <f>IF((SUM('Разделы 9, 10, 11, 12'!J11:J11)&gt;=SUM('Разделы 9, 10, 11, 12'!J18:J18)),"","Неверно!")</f>
      </c>
      <c r="B142" s="318">
        <v>116634</v>
      </c>
      <c r="C142" s="319" t="s">
        <v>539</v>
      </c>
      <c r="D142" s="319" t="s">
        <v>1567</v>
      </c>
    </row>
    <row r="143" spans="1:4" ht="25.5">
      <c r="A143" s="317">
        <f>IF((SUM('Разделы 9, 10, 11, 12'!K11:K11)&gt;=SUM('Разделы 9, 10, 11, 12'!K18:K18)),"","Неверно!")</f>
      </c>
      <c r="B143" s="318">
        <v>116634</v>
      </c>
      <c r="C143" s="319" t="s">
        <v>540</v>
      </c>
      <c r="D143" s="319" t="s">
        <v>1567</v>
      </c>
    </row>
    <row r="144" spans="1:4" ht="25.5">
      <c r="A144" s="317">
        <f>IF((SUM('Разделы 9, 10, 11, 12'!L11:L11)&gt;=SUM('Разделы 9, 10, 11, 12'!L18:L18)),"","Неверно!")</f>
      </c>
      <c r="B144" s="318">
        <v>116634</v>
      </c>
      <c r="C144" s="319" t="s">
        <v>541</v>
      </c>
      <c r="D144" s="319" t="s">
        <v>1567</v>
      </c>
    </row>
    <row r="145" spans="1:4" ht="25.5">
      <c r="A145" s="317">
        <f>IF((SUM('Разделы 9, 10, 11, 12'!M11:M11)&gt;=SUM('Разделы 9, 10, 11, 12'!M18:M18)),"","Неверно!")</f>
      </c>
      <c r="B145" s="318">
        <v>116634</v>
      </c>
      <c r="C145" s="319" t="s">
        <v>542</v>
      </c>
      <c r="D145" s="319" t="s">
        <v>1567</v>
      </c>
    </row>
    <row r="146" spans="1:4" ht="25.5">
      <c r="A146" s="317">
        <f>IF((SUM('Разделы 9, 10, 11, 12'!N11:N11)&gt;=SUM('Разделы 9, 10, 11, 12'!N18:N18)),"","Неверно!")</f>
      </c>
      <c r="B146" s="318">
        <v>116634</v>
      </c>
      <c r="C146" s="319" t="s">
        <v>543</v>
      </c>
      <c r="D146" s="319" t="s">
        <v>1567</v>
      </c>
    </row>
    <row r="147" spans="1:4" ht="25.5">
      <c r="A147" s="317">
        <f>IF((SUM('Разделы 9, 10, 11, 12'!C11:C11)&gt;=SUM('Разделы 9, 10, 11, 12'!C17:C17)),"","Неверно!")</f>
      </c>
      <c r="B147" s="318">
        <v>116635</v>
      </c>
      <c r="C147" s="319" t="s">
        <v>544</v>
      </c>
      <c r="D147" s="319" t="s">
        <v>1566</v>
      </c>
    </row>
    <row r="148" spans="1:4" ht="25.5">
      <c r="A148" s="317">
        <f>IF((SUM('Разделы 9, 10, 11, 12'!D11:D11)&gt;=SUM('Разделы 9, 10, 11, 12'!D17:D17)),"","Неверно!")</f>
      </c>
      <c r="B148" s="318">
        <v>116635</v>
      </c>
      <c r="C148" s="319" t="s">
        <v>545</v>
      </c>
      <c r="D148" s="319" t="s">
        <v>1566</v>
      </c>
    </row>
    <row r="149" spans="1:4" ht="25.5">
      <c r="A149" s="317">
        <f>IF((SUM('Разделы 9, 10, 11, 12'!E11:E11)&gt;=SUM('Разделы 9, 10, 11, 12'!E17:E17)),"","Неверно!")</f>
      </c>
      <c r="B149" s="318">
        <v>116635</v>
      </c>
      <c r="C149" s="319" t="s">
        <v>546</v>
      </c>
      <c r="D149" s="319" t="s">
        <v>1566</v>
      </c>
    </row>
    <row r="150" spans="1:4" ht="25.5">
      <c r="A150" s="317">
        <f>IF((SUM('Разделы 9, 10, 11, 12'!F11:F11)&gt;=SUM('Разделы 9, 10, 11, 12'!F17:F17)),"","Неверно!")</f>
      </c>
      <c r="B150" s="318">
        <v>116635</v>
      </c>
      <c r="C150" s="319" t="s">
        <v>547</v>
      </c>
      <c r="D150" s="319" t="s">
        <v>1566</v>
      </c>
    </row>
    <row r="151" spans="1:4" ht="25.5">
      <c r="A151" s="317">
        <f>IF((SUM('Разделы 9, 10, 11, 12'!G11:G11)&gt;=SUM('Разделы 9, 10, 11, 12'!G17:G17)),"","Неверно!")</f>
      </c>
      <c r="B151" s="318">
        <v>116635</v>
      </c>
      <c r="C151" s="319" t="s">
        <v>548</v>
      </c>
      <c r="D151" s="319" t="s">
        <v>1566</v>
      </c>
    </row>
    <row r="152" spans="1:4" ht="25.5">
      <c r="A152" s="317">
        <f>IF((SUM('Разделы 9, 10, 11, 12'!H11:H11)&gt;=SUM('Разделы 9, 10, 11, 12'!H17:H17)),"","Неверно!")</f>
      </c>
      <c r="B152" s="318">
        <v>116635</v>
      </c>
      <c r="C152" s="319" t="s">
        <v>549</v>
      </c>
      <c r="D152" s="319" t="s">
        <v>1566</v>
      </c>
    </row>
    <row r="153" spans="1:4" ht="25.5">
      <c r="A153" s="317">
        <f>IF((SUM('Разделы 9, 10, 11, 12'!I11:I11)&gt;=SUM('Разделы 9, 10, 11, 12'!I17:I17)),"","Неверно!")</f>
      </c>
      <c r="B153" s="318">
        <v>116635</v>
      </c>
      <c r="C153" s="319" t="s">
        <v>550</v>
      </c>
      <c r="D153" s="319" t="s">
        <v>1566</v>
      </c>
    </row>
    <row r="154" spans="1:4" ht="25.5">
      <c r="A154" s="317">
        <f>IF((SUM('Разделы 9, 10, 11, 12'!J11:J11)&gt;=SUM('Разделы 9, 10, 11, 12'!J17:J17)),"","Неверно!")</f>
      </c>
      <c r="B154" s="318">
        <v>116635</v>
      </c>
      <c r="C154" s="319" t="s">
        <v>551</v>
      </c>
      <c r="D154" s="319" t="s">
        <v>1566</v>
      </c>
    </row>
    <row r="155" spans="1:4" ht="25.5">
      <c r="A155" s="317">
        <f>IF((SUM('Разделы 9, 10, 11, 12'!K11:K11)&gt;=SUM('Разделы 9, 10, 11, 12'!K17:K17)),"","Неверно!")</f>
      </c>
      <c r="B155" s="318">
        <v>116635</v>
      </c>
      <c r="C155" s="319" t="s">
        <v>552</v>
      </c>
      <c r="D155" s="319" t="s">
        <v>1566</v>
      </c>
    </row>
    <row r="156" spans="1:4" ht="25.5">
      <c r="A156" s="317">
        <f>IF((SUM('Разделы 9, 10, 11, 12'!L11:L11)&gt;=SUM('Разделы 9, 10, 11, 12'!L17:L17)),"","Неверно!")</f>
      </c>
      <c r="B156" s="318">
        <v>116635</v>
      </c>
      <c r="C156" s="319" t="s">
        <v>553</v>
      </c>
      <c r="D156" s="319" t="s">
        <v>1566</v>
      </c>
    </row>
    <row r="157" spans="1:4" ht="25.5">
      <c r="A157" s="317">
        <f>IF((SUM('Разделы 9, 10, 11, 12'!M11:M11)&gt;=SUM('Разделы 9, 10, 11, 12'!M17:M17)),"","Неверно!")</f>
      </c>
      <c r="B157" s="318">
        <v>116635</v>
      </c>
      <c r="C157" s="319" t="s">
        <v>554</v>
      </c>
      <c r="D157" s="319" t="s">
        <v>1566</v>
      </c>
    </row>
    <row r="158" spans="1:4" ht="25.5">
      <c r="A158" s="317">
        <f>IF((SUM('Разделы 9, 10, 11, 12'!N11:N11)&gt;=SUM('Разделы 9, 10, 11, 12'!N17:N17)),"","Неверно!")</f>
      </c>
      <c r="B158" s="318">
        <v>116635</v>
      </c>
      <c r="C158" s="319" t="s">
        <v>555</v>
      </c>
      <c r="D158" s="319" t="s">
        <v>1566</v>
      </c>
    </row>
    <row r="159" spans="1:4" ht="25.5">
      <c r="A159" s="317">
        <f>IF((SUM('Разделы 9, 10, 11, 12'!C11:C11)&gt;=SUM('Разделы 9, 10, 11, 12'!C16:C16)),"","Неверно!")</f>
      </c>
      <c r="B159" s="318">
        <v>116636</v>
      </c>
      <c r="C159" s="319" t="s">
        <v>556</v>
      </c>
      <c r="D159" s="319" t="s">
        <v>1565</v>
      </c>
    </row>
    <row r="160" spans="1:4" ht="25.5">
      <c r="A160" s="317">
        <f>IF((SUM('Разделы 9, 10, 11, 12'!D11:D11)&gt;=SUM('Разделы 9, 10, 11, 12'!D16:D16)),"","Неверно!")</f>
      </c>
      <c r="B160" s="318">
        <v>116636</v>
      </c>
      <c r="C160" s="319" t="s">
        <v>557</v>
      </c>
      <c r="D160" s="319" t="s">
        <v>1565</v>
      </c>
    </row>
    <row r="161" spans="1:4" ht="25.5">
      <c r="A161" s="317">
        <f>IF((SUM('Разделы 9, 10, 11, 12'!E11:E11)&gt;=SUM('Разделы 9, 10, 11, 12'!E16:E16)),"","Неверно!")</f>
      </c>
      <c r="B161" s="318">
        <v>116636</v>
      </c>
      <c r="C161" s="319" t="s">
        <v>558</v>
      </c>
      <c r="D161" s="319" t="s">
        <v>1565</v>
      </c>
    </row>
    <row r="162" spans="1:4" ht="25.5">
      <c r="A162" s="317">
        <f>IF((SUM('Разделы 9, 10, 11, 12'!F11:F11)&gt;=SUM('Разделы 9, 10, 11, 12'!F16:F16)),"","Неверно!")</f>
      </c>
      <c r="B162" s="318">
        <v>116636</v>
      </c>
      <c r="C162" s="319" t="s">
        <v>559</v>
      </c>
      <c r="D162" s="319" t="s">
        <v>1565</v>
      </c>
    </row>
    <row r="163" spans="1:4" ht="25.5">
      <c r="A163" s="317">
        <f>IF((SUM('Разделы 9, 10, 11, 12'!G11:G11)&gt;=SUM('Разделы 9, 10, 11, 12'!G16:G16)),"","Неверно!")</f>
      </c>
      <c r="B163" s="318">
        <v>116636</v>
      </c>
      <c r="C163" s="319" t="s">
        <v>560</v>
      </c>
      <c r="D163" s="319" t="s">
        <v>1565</v>
      </c>
    </row>
    <row r="164" spans="1:4" ht="25.5">
      <c r="A164" s="317">
        <f>IF((SUM('Разделы 9, 10, 11, 12'!H11:H11)&gt;=SUM('Разделы 9, 10, 11, 12'!H16:H16)),"","Неверно!")</f>
      </c>
      <c r="B164" s="318">
        <v>116636</v>
      </c>
      <c r="C164" s="319" t="s">
        <v>561</v>
      </c>
      <c r="D164" s="319" t="s">
        <v>1565</v>
      </c>
    </row>
    <row r="165" spans="1:4" ht="25.5">
      <c r="A165" s="317">
        <f>IF((SUM('Разделы 9, 10, 11, 12'!I11:I11)&gt;=SUM('Разделы 9, 10, 11, 12'!I16:I16)),"","Неверно!")</f>
      </c>
      <c r="B165" s="318">
        <v>116636</v>
      </c>
      <c r="C165" s="319" t="s">
        <v>562</v>
      </c>
      <c r="D165" s="319" t="s">
        <v>1565</v>
      </c>
    </row>
    <row r="166" spans="1:4" ht="25.5">
      <c r="A166" s="317">
        <f>IF((SUM('Разделы 9, 10, 11, 12'!J11:J11)&gt;=SUM('Разделы 9, 10, 11, 12'!J16:J16)),"","Неверно!")</f>
      </c>
      <c r="B166" s="318">
        <v>116636</v>
      </c>
      <c r="C166" s="319" t="s">
        <v>563</v>
      </c>
      <c r="D166" s="319" t="s">
        <v>1565</v>
      </c>
    </row>
    <row r="167" spans="1:4" ht="25.5">
      <c r="A167" s="317">
        <f>IF((SUM('Разделы 9, 10, 11, 12'!K11:K11)&gt;=SUM('Разделы 9, 10, 11, 12'!K16:K16)),"","Неверно!")</f>
      </c>
      <c r="B167" s="318">
        <v>116636</v>
      </c>
      <c r="C167" s="319" t="s">
        <v>761</v>
      </c>
      <c r="D167" s="319" t="s">
        <v>1565</v>
      </c>
    </row>
    <row r="168" spans="1:4" ht="25.5">
      <c r="A168" s="317">
        <f>IF((SUM('Разделы 9, 10, 11, 12'!L11:L11)&gt;=SUM('Разделы 9, 10, 11, 12'!L16:L16)),"","Неверно!")</f>
      </c>
      <c r="B168" s="318">
        <v>116636</v>
      </c>
      <c r="C168" s="319" t="s">
        <v>762</v>
      </c>
      <c r="D168" s="319" t="s">
        <v>1565</v>
      </c>
    </row>
    <row r="169" spans="1:4" ht="25.5">
      <c r="A169" s="317">
        <f>IF((SUM('Разделы 9, 10, 11, 12'!M11:M11)&gt;=SUM('Разделы 9, 10, 11, 12'!M16:M16)),"","Неверно!")</f>
      </c>
      <c r="B169" s="318">
        <v>116636</v>
      </c>
      <c r="C169" s="319" t="s">
        <v>763</v>
      </c>
      <c r="D169" s="319" t="s">
        <v>1565</v>
      </c>
    </row>
    <row r="170" spans="1:4" ht="25.5">
      <c r="A170" s="317">
        <f>IF((SUM('Разделы 9, 10, 11, 12'!N11:N11)&gt;=SUM('Разделы 9, 10, 11, 12'!N16:N16)),"","Неверно!")</f>
      </c>
      <c r="B170" s="318">
        <v>116636</v>
      </c>
      <c r="C170" s="319" t="s">
        <v>764</v>
      </c>
      <c r="D170" s="319" t="s">
        <v>1565</v>
      </c>
    </row>
    <row r="171" spans="1:4" ht="25.5">
      <c r="A171" s="317">
        <f>IF((SUM('Разделы 9, 10, 11, 12'!C11:C11)=SUM('Разделы 9, 10, 11, 12'!C12:C15)),"","Неверно!")</f>
      </c>
      <c r="B171" s="318">
        <v>116637</v>
      </c>
      <c r="C171" s="319" t="s">
        <v>765</v>
      </c>
      <c r="D171" s="319" t="s">
        <v>1564</v>
      </c>
    </row>
    <row r="172" spans="1:4" ht="25.5">
      <c r="A172" s="317">
        <f>IF((SUM('Разделы 9, 10, 11, 12'!D11:D11)=SUM('Разделы 9, 10, 11, 12'!D12:D15)),"","Неверно!")</f>
      </c>
      <c r="B172" s="318">
        <v>116637</v>
      </c>
      <c r="C172" s="319" t="s">
        <v>766</v>
      </c>
      <c r="D172" s="319" t="s">
        <v>1564</v>
      </c>
    </row>
    <row r="173" spans="1:4" ht="25.5">
      <c r="A173" s="317">
        <f>IF((SUM('Разделы 9, 10, 11, 12'!E11:E11)=SUM('Разделы 9, 10, 11, 12'!E12:E15)),"","Неверно!")</f>
      </c>
      <c r="B173" s="318">
        <v>116637</v>
      </c>
      <c r="C173" s="319" t="s">
        <v>767</v>
      </c>
      <c r="D173" s="319" t="s">
        <v>1564</v>
      </c>
    </row>
    <row r="174" spans="1:4" ht="25.5">
      <c r="A174" s="317">
        <f>IF((SUM('Разделы 9, 10, 11, 12'!F11:F11)=SUM('Разделы 9, 10, 11, 12'!F12:F15)),"","Неверно!")</f>
      </c>
      <c r="B174" s="318">
        <v>116637</v>
      </c>
      <c r="C174" s="319" t="s">
        <v>768</v>
      </c>
      <c r="D174" s="319" t="s">
        <v>1564</v>
      </c>
    </row>
    <row r="175" spans="1:4" ht="25.5">
      <c r="A175" s="317">
        <f>IF((SUM('Разделы 9, 10, 11, 12'!G11:G11)=SUM('Разделы 9, 10, 11, 12'!G12:G15)),"","Неверно!")</f>
      </c>
      <c r="B175" s="318">
        <v>116637</v>
      </c>
      <c r="C175" s="319" t="s">
        <v>769</v>
      </c>
      <c r="D175" s="319" t="s">
        <v>1564</v>
      </c>
    </row>
    <row r="176" spans="1:4" ht="25.5">
      <c r="A176" s="317">
        <f>IF((SUM('Разделы 9, 10, 11, 12'!H11:H11)=SUM('Разделы 9, 10, 11, 12'!H12:H15)),"","Неверно!")</f>
      </c>
      <c r="B176" s="318">
        <v>116637</v>
      </c>
      <c r="C176" s="319" t="s">
        <v>770</v>
      </c>
      <c r="D176" s="319" t="s">
        <v>1564</v>
      </c>
    </row>
    <row r="177" spans="1:4" ht="25.5">
      <c r="A177" s="317">
        <f>IF((SUM('Разделы 9, 10, 11, 12'!I11:I11)=SUM('Разделы 9, 10, 11, 12'!I12:I15)),"","Неверно!")</f>
      </c>
      <c r="B177" s="318">
        <v>116637</v>
      </c>
      <c r="C177" s="319" t="s">
        <v>771</v>
      </c>
      <c r="D177" s="319" t="s">
        <v>1564</v>
      </c>
    </row>
    <row r="178" spans="1:4" ht="25.5">
      <c r="A178" s="317">
        <f>IF((SUM('Разделы 9, 10, 11, 12'!J11:J11)=SUM('Разделы 9, 10, 11, 12'!J12:J15)),"","Неверно!")</f>
      </c>
      <c r="B178" s="318">
        <v>116637</v>
      </c>
      <c r="C178" s="319" t="s">
        <v>772</v>
      </c>
      <c r="D178" s="319" t="s">
        <v>1564</v>
      </c>
    </row>
    <row r="179" spans="1:4" ht="25.5">
      <c r="A179" s="317">
        <f>IF((SUM('Разделы 9, 10, 11, 12'!K11:K11)=SUM('Разделы 9, 10, 11, 12'!K12:K15)),"","Неверно!")</f>
      </c>
      <c r="B179" s="318">
        <v>116637</v>
      </c>
      <c r="C179" s="319" t="s">
        <v>773</v>
      </c>
      <c r="D179" s="319" t="s">
        <v>1564</v>
      </c>
    </row>
    <row r="180" spans="1:4" ht="25.5">
      <c r="A180" s="317">
        <f>IF((SUM('Разделы 9, 10, 11, 12'!L11:L11)=SUM('Разделы 9, 10, 11, 12'!L12:L15)),"","Неверно!")</f>
      </c>
      <c r="B180" s="318">
        <v>116637</v>
      </c>
      <c r="C180" s="319" t="s">
        <v>774</v>
      </c>
      <c r="D180" s="319" t="s">
        <v>1564</v>
      </c>
    </row>
    <row r="181" spans="1:4" ht="25.5">
      <c r="A181" s="317">
        <f>IF((SUM('Разделы 9, 10, 11, 12'!M11:M11)=SUM('Разделы 9, 10, 11, 12'!M12:M15)),"","Неверно!")</f>
      </c>
      <c r="B181" s="318">
        <v>116637</v>
      </c>
      <c r="C181" s="319" t="s">
        <v>775</v>
      </c>
      <c r="D181" s="319" t="s">
        <v>1564</v>
      </c>
    </row>
    <row r="182" spans="1:4" ht="25.5">
      <c r="A182" s="317">
        <f>IF((SUM('Разделы 9, 10, 11, 12'!N11:N11)=SUM('Разделы 9, 10, 11, 12'!N12:N15)),"","Неверно!")</f>
      </c>
      <c r="B182" s="318">
        <v>116637</v>
      </c>
      <c r="C182" s="319" t="s">
        <v>776</v>
      </c>
      <c r="D182" s="319" t="s">
        <v>1564</v>
      </c>
    </row>
    <row r="183" spans="1:4" ht="25.5">
      <c r="A183" s="317">
        <f>IF((SUM('Разделы 9, 10, 11, 12'!K29:K29)&gt;=SUM('Разделы 9, 10, 11, 12'!L29:L29)),"","Неверно!")</f>
      </c>
      <c r="B183" s="318">
        <v>116638</v>
      </c>
      <c r="C183" s="319" t="s">
        <v>777</v>
      </c>
      <c r="D183" s="319" t="s">
        <v>1563</v>
      </c>
    </row>
    <row r="184" spans="1:4" ht="25.5">
      <c r="A184" s="317">
        <f>IF((SUM('Разделы 9, 10, 11, 12'!K30:K30)&gt;=SUM('Разделы 9, 10, 11, 12'!L30:L30)),"","Неверно!")</f>
      </c>
      <c r="B184" s="318">
        <v>116638</v>
      </c>
      <c r="C184" s="319" t="s">
        <v>778</v>
      </c>
      <c r="D184" s="319" t="s">
        <v>1563</v>
      </c>
    </row>
    <row r="185" spans="1:4" ht="25.5">
      <c r="A185" s="317">
        <f>IF((SUM('Разделы 9, 10, 11, 12'!K31:K31)&gt;=SUM('Разделы 9, 10, 11, 12'!L31:L31)),"","Неверно!")</f>
      </c>
      <c r="B185" s="318">
        <v>116638</v>
      </c>
      <c r="C185" s="319" t="s">
        <v>779</v>
      </c>
      <c r="D185" s="319" t="s">
        <v>1563</v>
      </c>
    </row>
    <row r="186" spans="1:4" ht="25.5">
      <c r="A186" s="317">
        <f>IF((SUM('Разделы 9, 10, 11, 12'!K32:K32)&gt;=SUM('Разделы 9, 10, 11, 12'!L32:L32)),"","Неверно!")</f>
      </c>
      <c r="B186" s="318">
        <v>116638</v>
      </c>
      <c r="C186" s="319" t="s">
        <v>780</v>
      </c>
      <c r="D186" s="319" t="s">
        <v>1563</v>
      </c>
    </row>
    <row r="187" spans="1:4" ht="25.5">
      <c r="A187" s="317">
        <f>IF((SUM('Разделы 9, 10, 11, 12'!K33:K33)&gt;=SUM('Разделы 9, 10, 11, 12'!L33:L33)),"","Неверно!")</f>
      </c>
      <c r="B187" s="318">
        <v>116638</v>
      </c>
      <c r="C187" s="319" t="s">
        <v>781</v>
      </c>
      <c r="D187" s="319" t="s">
        <v>1563</v>
      </c>
    </row>
    <row r="188" spans="1:4" ht="25.5">
      <c r="A188" s="317">
        <f>IF((SUM('Разделы 9, 10, 11, 12'!K34:K34)&gt;=SUM('Разделы 9, 10, 11, 12'!L34:L34)),"","Неверно!")</f>
      </c>
      <c r="B188" s="318">
        <v>116638</v>
      </c>
      <c r="C188" s="319" t="s">
        <v>782</v>
      </c>
      <c r="D188" s="319" t="s">
        <v>1563</v>
      </c>
    </row>
    <row r="189" spans="1:4" ht="25.5">
      <c r="A189" s="317">
        <f>IF((SUM('Разделы 9, 10, 11, 12'!K35:K35)&gt;=SUM('Разделы 9, 10, 11, 12'!L35:L35)),"","Неверно!")</f>
      </c>
      <c r="B189" s="318">
        <v>116638</v>
      </c>
      <c r="C189" s="319" t="s">
        <v>783</v>
      </c>
      <c r="D189" s="319" t="s">
        <v>1563</v>
      </c>
    </row>
    <row r="190" spans="1:4" ht="25.5">
      <c r="A190" s="317">
        <f>IF((SUM('Разделы 9, 10, 11, 12'!K36:K36)&gt;=SUM('Разделы 9, 10, 11, 12'!L36:L36)),"","Неверно!")</f>
      </c>
      <c r="B190" s="318">
        <v>116638</v>
      </c>
      <c r="C190" s="319" t="s">
        <v>784</v>
      </c>
      <c r="D190" s="319" t="s">
        <v>1563</v>
      </c>
    </row>
    <row r="191" spans="1:4" ht="25.5">
      <c r="A191" s="317">
        <f>IF((SUM('Разделы 9, 10, 11, 12'!K37:K37)&gt;=SUM('Разделы 9, 10, 11, 12'!L37:L37)),"","Неверно!")</f>
      </c>
      <c r="B191" s="318">
        <v>116638</v>
      </c>
      <c r="C191" s="319" t="s">
        <v>785</v>
      </c>
      <c r="D191" s="319" t="s">
        <v>1563</v>
      </c>
    </row>
    <row r="192" spans="1:4" ht="25.5">
      <c r="A192" s="317">
        <f>IF((SUM('Разделы 9, 10, 11, 12'!C29:C29)&gt;=SUM('Разделы 9, 10, 11, 12'!K29:K29)),"","Неверно!")</f>
      </c>
      <c r="B192" s="318">
        <v>116639</v>
      </c>
      <c r="C192" s="319" t="s">
        <v>786</v>
      </c>
      <c r="D192" s="319" t="s">
        <v>1562</v>
      </c>
    </row>
    <row r="193" spans="1:4" ht="25.5">
      <c r="A193" s="317">
        <f>IF((SUM('Разделы 9, 10, 11, 12'!C30:C30)&gt;=SUM('Разделы 9, 10, 11, 12'!K30:K30)),"","Неверно!")</f>
      </c>
      <c r="B193" s="318">
        <v>116639</v>
      </c>
      <c r="C193" s="319" t="s">
        <v>787</v>
      </c>
      <c r="D193" s="319" t="s">
        <v>1562</v>
      </c>
    </row>
    <row r="194" spans="1:4" ht="25.5">
      <c r="A194" s="317">
        <f>IF((SUM('Разделы 9, 10, 11, 12'!C31:C31)&gt;=SUM('Разделы 9, 10, 11, 12'!K31:K31)),"","Неверно!")</f>
      </c>
      <c r="B194" s="318">
        <v>116639</v>
      </c>
      <c r="C194" s="319" t="s">
        <v>788</v>
      </c>
      <c r="D194" s="319" t="s">
        <v>1562</v>
      </c>
    </row>
    <row r="195" spans="1:4" ht="25.5">
      <c r="A195" s="317">
        <f>IF((SUM('Разделы 9, 10, 11, 12'!C32:C32)&gt;=SUM('Разделы 9, 10, 11, 12'!K32:K32)),"","Неверно!")</f>
      </c>
      <c r="B195" s="318">
        <v>116639</v>
      </c>
      <c r="C195" s="319" t="s">
        <v>789</v>
      </c>
      <c r="D195" s="319" t="s">
        <v>1562</v>
      </c>
    </row>
    <row r="196" spans="1:4" ht="25.5">
      <c r="A196" s="317">
        <f>IF((SUM('Разделы 9, 10, 11, 12'!C33:C33)&gt;=SUM('Разделы 9, 10, 11, 12'!K33:K33)),"","Неверно!")</f>
      </c>
      <c r="B196" s="318">
        <v>116639</v>
      </c>
      <c r="C196" s="319" t="s">
        <v>790</v>
      </c>
      <c r="D196" s="319" t="s">
        <v>1562</v>
      </c>
    </row>
    <row r="197" spans="1:4" ht="25.5">
      <c r="A197" s="317">
        <f>IF((SUM('Разделы 9, 10, 11, 12'!C34:C34)&gt;=SUM('Разделы 9, 10, 11, 12'!K34:K34)),"","Неверно!")</f>
      </c>
      <c r="B197" s="318">
        <v>116639</v>
      </c>
      <c r="C197" s="319" t="s">
        <v>791</v>
      </c>
      <c r="D197" s="319" t="s">
        <v>1562</v>
      </c>
    </row>
    <row r="198" spans="1:4" ht="25.5">
      <c r="A198" s="317">
        <f>IF((SUM('Разделы 9, 10, 11, 12'!C35:C35)&gt;=SUM('Разделы 9, 10, 11, 12'!K35:K35)),"","Неверно!")</f>
      </c>
      <c r="B198" s="318">
        <v>116639</v>
      </c>
      <c r="C198" s="319" t="s">
        <v>792</v>
      </c>
      <c r="D198" s="319" t="s">
        <v>1562</v>
      </c>
    </row>
    <row r="199" spans="1:4" ht="25.5">
      <c r="A199" s="317">
        <f>IF((SUM('Разделы 9, 10, 11, 12'!C36:C36)&gt;=SUM('Разделы 9, 10, 11, 12'!K36:K36)),"","Неверно!")</f>
      </c>
      <c r="B199" s="318">
        <v>116639</v>
      </c>
      <c r="C199" s="319" t="s">
        <v>793</v>
      </c>
      <c r="D199" s="319" t="s">
        <v>1562</v>
      </c>
    </row>
    <row r="200" spans="1:4" ht="25.5">
      <c r="A200" s="317">
        <f>IF((SUM('Разделы 9, 10, 11, 12'!C37:C37)&gt;=SUM('Разделы 9, 10, 11, 12'!K37:K37)),"","Неверно!")</f>
      </c>
      <c r="B200" s="318">
        <v>116639</v>
      </c>
      <c r="C200" s="319" t="s">
        <v>794</v>
      </c>
      <c r="D200" s="319" t="s">
        <v>1562</v>
      </c>
    </row>
    <row r="201" spans="1:4" ht="25.5">
      <c r="A201" s="317">
        <f>IF((SUM('Разделы 9, 10, 11, 12'!I29:I29)&gt;=SUM('Разделы 9, 10, 11, 12'!J29:J29)),"","Неверно!")</f>
      </c>
      <c r="B201" s="318">
        <v>116640</v>
      </c>
      <c r="C201" s="319" t="s">
        <v>795</v>
      </c>
      <c r="D201" s="319" t="s">
        <v>1561</v>
      </c>
    </row>
    <row r="202" spans="1:4" ht="25.5">
      <c r="A202" s="317">
        <f>IF((SUM('Разделы 9, 10, 11, 12'!I30:I30)&gt;=SUM('Разделы 9, 10, 11, 12'!J30:J30)),"","Неверно!")</f>
      </c>
      <c r="B202" s="318">
        <v>116640</v>
      </c>
      <c r="C202" s="319" t="s">
        <v>796</v>
      </c>
      <c r="D202" s="319" t="s">
        <v>1561</v>
      </c>
    </row>
    <row r="203" spans="1:4" ht="25.5">
      <c r="A203" s="317">
        <f>IF((SUM('Разделы 9, 10, 11, 12'!I31:I31)&gt;=SUM('Разделы 9, 10, 11, 12'!J31:J31)),"","Неверно!")</f>
      </c>
      <c r="B203" s="318">
        <v>116640</v>
      </c>
      <c r="C203" s="319" t="s">
        <v>797</v>
      </c>
      <c r="D203" s="319" t="s">
        <v>1561</v>
      </c>
    </row>
    <row r="204" spans="1:4" ht="25.5">
      <c r="A204" s="317">
        <f>IF((SUM('Разделы 9, 10, 11, 12'!I32:I32)&gt;=SUM('Разделы 9, 10, 11, 12'!J32:J32)),"","Неверно!")</f>
      </c>
      <c r="B204" s="318">
        <v>116640</v>
      </c>
      <c r="C204" s="319" t="s">
        <v>798</v>
      </c>
      <c r="D204" s="319" t="s">
        <v>1561</v>
      </c>
    </row>
    <row r="205" spans="1:4" ht="25.5">
      <c r="A205" s="317">
        <f>IF((SUM('Разделы 9, 10, 11, 12'!I33:I33)&gt;=SUM('Разделы 9, 10, 11, 12'!J33:J33)),"","Неверно!")</f>
      </c>
      <c r="B205" s="318">
        <v>116640</v>
      </c>
      <c r="C205" s="319" t="s">
        <v>799</v>
      </c>
      <c r="D205" s="319" t="s">
        <v>1561</v>
      </c>
    </row>
    <row r="206" spans="1:4" ht="25.5">
      <c r="A206" s="317">
        <f>IF((SUM('Разделы 9, 10, 11, 12'!I34:I34)&gt;=SUM('Разделы 9, 10, 11, 12'!J34:J34)),"","Неверно!")</f>
      </c>
      <c r="B206" s="318">
        <v>116640</v>
      </c>
      <c r="C206" s="319" t="s">
        <v>800</v>
      </c>
      <c r="D206" s="319" t="s">
        <v>1561</v>
      </c>
    </row>
    <row r="207" spans="1:4" ht="25.5">
      <c r="A207" s="317">
        <f>IF((SUM('Разделы 9, 10, 11, 12'!I35:I35)&gt;=SUM('Разделы 9, 10, 11, 12'!J35:J35)),"","Неверно!")</f>
      </c>
      <c r="B207" s="318">
        <v>116640</v>
      </c>
      <c r="C207" s="319" t="s">
        <v>801</v>
      </c>
      <c r="D207" s="319" t="s">
        <v>1561</v>
      </c>
    </row>
    <row r="208" spans="1:4" ht="25.5">
      <c r="A208" s="317">
        <f>IF((SUM('Разделы 9, 10, 11, 12'!I36:I36)&gt;=SUM('Разделы 9, 10, 11, 12'!J36:J36)),"","Неверно!")</f>
      </c>
      <c r="B208" s="318">
        <v>116640</v>
      </c>
      <c r="C208" s="319" t="s">
        <v>802</v>
      </c>
      <c r="D208" s="319" t="s">
        <v>1561</v>
      </c>
    </row>
    <row r="209" spans="1:4" ht="25.5">
      <c r="A209" s="317">
        <f>IF((SUM('Разделы 9, 10, 11, 12'!I37:I37)&gt;=SUM('Разделы 9, 10, 11, 12'!J37:J37)),"","Неверно!")</f>
      </c>
      <c r="B209" s="318">
        <v>116640</v>
      </c>
      <c r="C209" s="319" t="s">
        <v>803</v>
      </c>
      <c r="D209" s="319" t="s">
        <v>1561</v>
      </c>
    </row>
    <row r="210" spans="1:4" ht="25.5">
      <c r="A210" s="317">
        <f>IF((SUM('Разделы 9, 10, 11, 12'!C29:C29)&gt;=SUM('Разделы 9, 10, 11, 12'!I29:I29)),"","Неверно!")</f>
      </c>
      <c r="B210" s="318">
        <v>116641</v>
      </c>
      <c r="C210" s="319" t="s">
        <v>804</v>
      </c>
      <c r="D210" s="319" t="s">
        <v>1560</v>
      </c>
    </row>
    <row r="211" spans="1:4" ht="25.5">
      <c r="A211" s="317">
        <f>IF((SUM('Разделы 9, 10, 11, 12'!C30:C30)&gt;=SUM('Разделы 9, 10, 11, 12'!I30:I30)),"","Неверно!")</f>
      </c>
      <c r="B211" s="318">
        <v>116641</v>
      </c>
      <c r="C211" s="319" t="s">
        <v>805</v>
      </c>
      <c r="D211" s="319" t="s">
        <v>1560</v>
      </c>
    </row>
    <row r="212" spans="1:4" ht="25.5">
      <c r="A212" s="317">
        <f>IF((SUM('Разделы 9, 10, 11, 12'!C31:C31)&gt;=SUM('Разделы 9, 10, 11, 12'!I31:I31)),"","Неверно!")</f>
      </c>
      <c r="B212" s="318">
        <v>116641</v>
      </c>
      <c r="C212" s="319" t="s">
        <v>806</v>
      </c>
      <c r="D212" s="319" t="s">
        <v>1560</v>
      </c>
    </row>
    <row r="213" spans="1:4" ht="25.5">
      <c r="A213" s="317">
        <f>IF((SUM('Разделы 9, 10, 11, 12'!C32:C32)&gt;=SUM('Разделы 9, 10, 11, 12'!I32:I32)),"","Неверно!")</f>
      </c>
      <c r="B213" s="318">
        <v>116641</v>
      </c>
      <c r="C213" s="319" t="s">
        <v>807</v>
      </c>
      <c r="D213" s="319" t="s">
        <v>1560</v>
      </c>
    </row>
    <row r="214" spans="1:4" ht="25.5">
      <c r="A214" s="317">
        <f>IF((SUM('Разделы 9, 10, 11, 12'!C33:C33)&gt;=SUM('Разделы 9, 10, 11, 12'!I33:I33)),"","Неверно!")</f>
      </c>
      <c r="B214" s="318">
        <v>116641</v>
      </c>
      <c r="C214" s="319" t="s">
        <v>808</v>
      </c>
      <c r="D214" s="319" t="s">
        <v>1560</v>
      </c>
    </row>
    <row r="215" spans="1:4" ht="25.5">
      <c r="A215" s="317">
        <f>IF((SUM('Разделы 9, 10, 11, 12'!C34:C34)&gt;=SUM('Разделы 9, 10, 11, 12'!I34:I34)),"","Неверно!")</f>
      </c>
      <c r="B215" s="318">
        <v>116641</v>
      </c>
      <c r="C215" s="319" t="s">
        <v>809</v>
      </c>
      <c r="D215" s="319" t="s">
        <v>1560</v>
      </c>
    </row>
    <row r="216" spans="1:4" ht="25.5">
      <c r="A216" s="317">
        <f>IF((SUM('Разделы 9, 10, 11, 12'!C35:C35)&gt;=SUM('Разделы 9, 10, 11, 12'!I35:I35)),"","Неверно!")</f>
      </c>
      <c r="B216" s="318">
        <v>116641</v>
      </c>
      <c r="C216" s="319" t="s">
        <v>810</v>
      </c>
      <c r="D216" s="319" t="s">
        <v>1560</v>
      </c>
    </row>
    <row r="217" spans="1:4" ht="25.5">
      <c r="A217" s="317">
        <f>IF((SUM('Разделы 9, 10, 11, 12'!C36:C36)&gt;=SUM('Разделы 9, 10, 11, 12'!I36:I36)),"","Неверно!")</f>
      </c>
      <c r="B217" s="318">
        <v>116641</v>
      </c>
      <c r="C217" s="319" t="s">
        <v>811</v>
      </c>
      <c r="D217" s="319" t="s">
        <v>1560</v>
      </c>
    </row>
    <row r="218" spans="1:4" ht="25.5">
      <c r="A218" s="317">
        <f>IF((SUM('Разделы 9, 10, 11, 12'!C37:C37)&gt;=SUM('Разделы 9, 10, 11, 12'!I37:I37)),"","Неверно!")</f>
      </c>
      <c r="B218" s="318">
        <v>116641</v>
      </c>
      <c r="C218" s="319" t="s">
        <v>812</v>
      </c>
      <c r="D218" s="319" t="s">
        <v>1560</v>
      </c>
    </row>
    <row r="219" spans="1:4" ht="25.5">
      <c r="A219" s="317">
        <f>IF((SUM('Разделы 9, 10, 11, 12'!C29:C29)=SUM('Разделы 9, 10, 11, 12'!C30:C33)),"","Неверно!")</f>
      </c>
      <c r="B219" s="318">
        <v>116642</v>
      </c>
      <c r="C219" s="319" t="s">
        <v>813</v>
      </c>
      <c r="D219" s="319" t="s">
        <v>1559</v>
      </c>
    </row>
    <row r="220" spans="1:4" ht="25.5">
      <c r="A220" s="317">
        <f>IF((SUM('Разделы 9, 10, 11, 12'!D29:D29)=SUM('Разделы 9, 10, 11, 12'!D30:D33)),"","Неверно!")</f>
      </c>
      <c r="B220" s="318">
        <v>116642</v>
      </c>
      <c r="C220" s="319" t="s">
        <v>814</v>
      </c>
      <c r="D220" s="319" t="s">
        <v>1559</v>
      </c>
    </row>
    <row r="221" spans="1:4" ht="25.5">
      <c r="A221" s="317">
        <f>IF((SUM('Разделы 9, 10, 11, 12'!E29:E29)=SUM('Разделы 9, 10, 11, 12'!E30:E33)),"","Неверно!")</f>
      </c>
      <c r="B221" s="318">
        <v>116642</v>
      </c>
      <c r="C221" s="319" t="s">
        <v>815</v>
      </c>
      <c r="D221" s="319" t="s">
        <v>1559</v>
      </c>
    </row>
    <row r="222" spans="1:4" ht="25.5">
      <c r="A222" s="317">
        <f>IF((SUM('Разделы 9, 10, 11, 12'!F29:F29)=SUM('Разделы 9, 10, 11, 12'!F30:F33)),"","Неверно!")</f>
      </c>
      <c r="B222" s="318">
        <v>116642</v>
      </c>
      <c r="C222" s="319" t="s">
        <v>816</v>
      </c>
      <c r="D222" s="319" t="s">
        <v>1559</v>
      </c>
    </row>
    <row r="223" spans="1:4" ht="25.5">
      <c r="A223" s="317">
        <f>IF((SUM('Разделы 9, 10, 11, 12'!G29:G29)=SUM('Разделы 9, 10, 11, 12'!G30:G33)),"","Неверно!")</f>
      </c>
      <c r="B223" s="318">
        <v>116642</v>
      </c>
      <c r="C223" s="319" t="s">
        <v>817</v>
      </c>
      <c r="D223" s="319" t="s">
        <v>1559</v>
      </c>
    </row>
    <row r="224" spans="1:4" ht="25.5">
      <c r="A224" s="317">
        <f>IF((SUM('Разделы 9, 10, 11, 12'!H29:H29)=SUM('Разделы 9, 10, 11, 12'!H30:H33)),"","Неверно!")</f>
      </c>
      <c r="B224" s="318">
        <v>116642</v>
      </c>
      <c r="C224" s="319" t="s">
        <v>818</v>
      </c>
      <c r="D224" s="319" t="s">
        <v>1559</v>
      </c>
    </row>
    <row r="225" spans="1:4" ht="25.5">
      <c r="A225" s="317">
        <f>IF((SUM('Разделы 9, 10, 11, 12'!I29:I29)=SUM('Разделы 9, 10, 11, 12'!I30:I33)),"","Неверно!")</f>
      </c>
      <c r="B225" s="318">
        <v>116642</v>
      </c>
      <c r="C225" s="319" t="s">
        <v>819</v>
      </c>
      <c r="D225" s="319" t="s">
        <v>1559</v>
      </c>
    </row>
    <row r="226" spans="1:4" ht="25.5">
      <c r="A226" s="317">
        <f>IF((SUM('Разделы 9, 10, 11, 12'!J29:J29)=SUM('Разделы 9, 10, 11, 12'!J30:J33)),"","Неверно!")</f>
      </c>
      <c r="B226" s="318">
        <v>116642</v>
      </c>
      <c r="C226" s="319" t="s">
        <v>820</v>
      </c>
      <c r="D226" s="319" t="s">
        <v>1559</v>
      </c>
    </row>
    <row r="227" spans="1:4" ht="25.5">
      <c r="A227" s="317">
        <f>IF((SUM('Разделы 9, 10, 11, 12'!K29:K29)=SUM('Разделы 9, 10, 11, 12'!K30:K33)),"","Неверно!")</f>
      </c>
      <c r="B227" s="318">
        <v>116642</v>
      </c>
      <c r="C227" s="319" t="s">
        <v>821</v>
      </c>
      <c r="D227" s="319" t="s">
        <v>1559</v>
      </c>
    </row>
    <row r="228" spans="1:4" ht="25.5">
      <c r="A228" s="317">
        <f>IF((SUM('Разделы 9, 10, 11, 12'!L29:L29)=SUM('Разделы 9, 10, 11, 12'!L30:L33)),"","Неверно!")</f>
      </c>
      <c r="B228" s="318">
        <v>116642</v>
      </c>
      <c r="C228" s="319" t="s">
        <v>822</v>
      </c>
      <c r="D228" s="319" t="s">
        <v>1559</v>
      </c>
    </row>
    <row r="229" spans="1:4" ht="25.5">
      <c r="A229" s="317">
        <f>IF((SUM('Разделы 9, 10, 11, 12'!C29:C29)&gt;=SUM('Разделы 9, 10, 11, 12'!C37:C37)),"","Неверно!")</f>
      </c>
      <c r="B229" s="318">
        <v>116643</v>
      </c>
      <c r="C229" s="319" t="s">
        <v>823</v>
      </c>
      <c r="D229" s="319" t="s">
        <v>1558</v>
      </c>
    </row>
    <row r="230" spans="1:4" ht="25.5">
      <c r="A230" s="317">
        <f>IF((SUM('Разделы 9, 10, 11, 12'!D29:D29)&gt;=SUM('Разделы 9, 10, 11, 12'!D37:D37)),"","Неверно!")</f>
      </c>
      <c r="B230" s="318">
        <v>116643</v>
      </c>
      <c r="C230" s="319" t="s">
        <v>824</v>
      </c>
      <c r="D230" s="319" t="s">
        <v>1558</v>
      </c>
    </row>
    <row r="231" spans="1:4" ht="25.5">
      <c r="A231" s="317">
        <f>IF((SUM('Разделы 9, 10, 11, 12'!E29:E29)&gt;=SUM('Разделы 9, 10, 11, 12'!E37:E37)),"","Неверно!")</f>
      </c>
      <c r="B231" s="318">
        <v>116643</v>
      </c>
      <c r="C231" s="319" t="s">
        <v>825</v>
      </c>
      <c r="D231" s="319" t="s">
        <v>1558</v>
      </c>
    </row>
    <row r="232" spans="1:4" ht="25.5">
      <c r="A232" s="317">
        <f>IF((SUM('Разделы 9, 10, 11, 12'!F29:F29)&gt;=SUM('Разделы 9, 10, 11, 12'!F37:F37)),"","Неверно!")</f>
      </c>
      <c r="B232" s="318">
        <v>116643</v>
      </c>
      <c r="C232" s="319" t="s">
        <v>826</v>
      </c>
      <c r="D232" s="319" t="s">
        <v>1558</v>
      </c>
    </row>
    <row r="233" spans="1:4" ht="25.5">
      <c r="A233" s="317">
        <f>IF((SUM('Разделы 9, 10, 11, 12'!G29:G29)&gt;=SUM('Разделы 9, 10, 11, 12'!G37:G37)),"","Неверно!")</f>
      </c>
      <c r="B233" s="318">
        <v>116643</v>
      </c>
      <c r="C233" s="319" t="s">
        <v>827</v>
      </c>
      <c r="D233" s="319" t="s">
        <v>1558</v>
      </c>
    </row>
    <row r="234" spans="1:4" ht="25.5">
      <c r="A234" s="317">
        <f>IF((SUM('Разделы 9, 10, 11, 12'!H29:H29)&gt;=SUM('Разделы 9, 10, 11, 12'!H37:H37)),"","Неверно!")</f>
      </c>
      <c r="B234" s="318">
        <v>116643</v>
      </c>
      <c r="C234" s="319" t="s">
        <v>828</v>
      </c>
      <c r="D234" s="319" t="s">
        <v>1558</v>
      </c>
    </row>
    <row r="235" spans="1:4" ht="25.5">
      <c r="A235" s="317">
        <f>IF((SUM('Разделы 9, 10, 11, 12'!I29:I29)&gt;=SUM('Разделы 9, 10, 11, 12'!I37:I37)),"","Неверно!")</f>
      </c>
      <c r="B235" s="318">
        <v>116643</v>
      </c>
      <c r="C235" s="319" t="s">
        <v>829</v>
      </c>
      <c r="D235" s="319" t="s">
        <v>1558</v>
      </c>
    </row>
    <row r="236" spans="1:4" ht="25.5">
      <c r="A236" s="317">
        <f>IF((SUM('Разделы 9, 10, 11, 12'!J29:J29)&gt;=SUM('Разделы 9, 10, 11, 12'!J37:J37)),"","Неверно!")</f>
      </c>
      <c r="B236" s="318">
        <v>116643</v>
      </c>
      <c r="C236" s="319" t="s">
        <v>830</v>
      </c>
      <c r="D236" s="319" t="s">
        <v>1558</v>
      </c>
    </row>
    <row r="237" spans="1:4" ht="25.5">
      <c r="A237" s="317">
        <f>IF((SUM('Разделы 9, 10, 11, 12'!K29:K29)&gt;=SUM('Разделы 9, 10, 11, 12'!K37:K37)),"","Неверно!")</f>
      </c>
      <c r="B237" s="318">
        <v>116643</v>
      </c>
      <c r="C237" s="319" t="s">
        <v>831</v>
      </c>
      <c r="D237" s="319" t="s">
        <v>1558</v>
      </c>
    </row>
    <row r="238" spans="1:4" ht="25.5">
      <c r="A238" s="317">
        <f>IF((SUM('Разделы 9, 10, 11, 12'!L29:L29)&gt;=SUM('Разделы 9, 10, 11, 12'!L37:L37)),"","Неверно!")</f>
      </c>
      <c r="B238" s="318">
        <v>116643</v>
      </c>
      <c r="C238" s="319" t="s">
        <v>832</v>
      </c>
      <c r="D238" s="319" t="s">
        <v>1558</v>
      </c>
    </row>
    <row r="239" spans="1:4" ht="25.5">
      <c r="A239" s="317">
        <f>IF((SUM('Разделы 9, 10, 11, 12'!C29:C29)&gt;=SUM('Разделы 9, 10, 11, 12'!C36:C36)),"","Неверно!")</f>
      </c>
      <c r="B239" s="318">
        <v>116644</v>
      </c>
      <c r="C239" s="319" t="s">
        <v>833</v>
      </c>
      <c r="D239" s="319" t="s">
        <v>1557</v>
      </c>
    </row>
    <row r="240" spans="1:4" ht="25.5">
      <c r="A240" s="317">
        <f>IF((SUM('Разделы 9, 10, 11, 12'!D29:D29)&gt;=SUM('Разделы 9, 10, 11, 12'!D36:D36)),"","Неверно!")</f>
      </c>
      <c r="B240" s="318">
        <v>116644</v>
      </c>
      <c r="C240" s="319" t="s">
        <v>834</v>
      </c>
      <c r="D240" s="319" t="s">
        <v>1557</v>
      </c>
    </row>
    <row r="241" spans="1:4" ht="25.5">
      <c r="A241" s="317">
        <f>IF((SUM('Разделы 9, 10, 11, 12'!E29:E29)&gt;=SUM('Разделы 9, 10, 11, 12'!E36:E36)),"","Неверно!")</f>
      </c>
      <c r="B241" s="318">
        <v>116644</v>
      </c>
      <c r="C241" s="319" t="s">
        <v>835</v>
      </c>
      <c r="D241" s="319" t="s">
        <v>1557</v>
      </c>
    </row>
    <row r="242" spans="1:4" ht="25.5">
      <c r="A242" s="317">
        <f>IF((SUM('Разделы 9, 10, 11, 12'!F29:F29)&gt;=SUM('Разделы 9, 10, 11, 12'!F36:F36)),"","Неверно!")</f>
      </c>
      <c r="B242" s="318">
        <v>116644</v>
      </c>
      <c r="C242" s="319" t="s">
        <v>836</v>
      </c>
      <c r="D242" s="319" t="s">
        <v>1557</v>
      </c>
    </row>
    <row r="243" spans="1:4" ht="25.5">
      <c r="A243" s="317">
        <f>IF((SUM('Разделы 9, 10, 11, 12'!G29:G29)&gt;=SUM('Разделы 9, 10, 11, 12'!G36:G36)),"","Неверно!")</f>
      </c>
      <c r="B243" s="318">
        <v>116644</v>
      </c>
      <c r="C243" s="319" t="s">
        <v>837</v>
      </c>
      <c r="D243" s="319" t="s">
        <v>1557</v>
      </c>
    </row>
    <row r="244" spans="1:4" ht="25.5">
      <c r="A244" s="317">
        <f>IF((SUM('Разделы 9, 10, 11, 12'!H29:H29)&gt;=SUM('Разделы 9, 10, 11, 12'!H36:H36)),"","Неверно!")</f>
      </c>
      <c r="B244" s="318">
        <v>116644</v>
      </c>
      <c r="C244" s="319" t="s">
        <v>838</v>
      </c>
      <c r="D244" s="319" t="s">
        <v>1557</v>
      </c>
    </row>
    <row r="245" spans="1:4" ht="25.5">
      <c r="A245" s="317">
        <f>IF((SUM('Разделы 9, 10, 11, 12'!I29:I29)&gt;=SUM('Разделы 9, 10, 11, 12'!I36:I36)),"","Неверно!")</f>
      </c>
      <c r="B245" s="318">
        <v>116644</v>
      </c>
      <c r="C245" s="319" t="s">
        <v>839</v>
      </c>
      <c r="D245" s="319" t="s">
        <v>1557</v>
      </c>
    </row>
    <row r="246" spans="1:4" ht="25.5">
      <c r="A246" s="317">
        <f>IF((SUM('Разделы 9, 10, 11, 12'!J29:J29)&gt;=SUM('Разделы 9, 10, 11, 12'!J36:J36)),"","Неверно!")</f>
      </c>
      <c r="B246" s="318">
        <v>116644</v>
      </c>
      <c r="C246" s="319" t="s">
        <v>840</v>
      </c>
      <c r="D246" s="319" t="s">
        <v>1557</v>
      </c>
    </row>
    <row r="247" spans="1:4" ht="25.5">
      <c r="A247" s="317">
        <f>IF((SUM('Разделы 9, 10, 11, 12'!K29:K29)&gt;=SUM('Разделы 9, 10, 11, 12'!K36:K36)),"","Неверно!")</f>
      </c>
      <c r="B247" s="318">
        <v>116644</v>
      </c>
      <c r="C247" s="319" t="s">
        <v>841</v>
      </c>
      <c r="D247" s="319" t="s">
        <v>1557</v>
      </c>
    </row>
    <row r="248" spans="1:4" ht="25.5">
      <c r="A248" s="317">
        <f>IF((SUM('Разделы 9, 10, 11, 12'!L29:L29)&gt;=SUM('Разделы 9, 10, 11, 12'!L36:L36)),"","Неверно!")</f>
      </c>
      <c r="B248" s="318">
        <v>116644</v>
      </c>
      <c r="C248" s="319" t="s">
        <v>842</v>
      </c>
      <c r="D248" s="319" t="s">
        <v>1557</v>
      </c>
    </row>
    <row r="249" spans="1:4" ht="25.5">
      <c r="A249" s="317">
        <f>IF((SUM('Разделы 9, 10, 11, 12'!C29:C29)&gt;=SUM('Разделы 9, 10, 11, 12'!C35:C35)),"","Неверно!")</f>
      </c>
      <c r="B249" s="318">
        <v>116645</v>
      </c>
      <c r="C249" s="319" t="s">
        <v>843</v>
      </c>
      <c r="D249" s="319" t="s">
        <v>1556</v>
      </c>
    </row>
    <row r="250" spans="1:4" ht="25.5">
      <c r="A250" s="317">
        <f>IF((SUM('Разделы 9, 10, 11, 12'!D29:D29)&gt;=SUM('Разделы 9, 10, 11, 12'!D35:D35)),"","Неверно!")</f>
      </c>
      <c r="B250" s="318">
        <v>116645</v>
      </c>
      <c r="C250" s="319" t="s">
        <v>844</v>
      </c>
      <c r="D250" s="319" t="s">
        <v>1556</v>
      </c>
    </row>
    <row r="251" spans="1:4" ht="25.5">
      <c r="A251" s="317">
        <f>IF((SUM('Разделы 9, 10, 11, 12'!E29:E29)&gt;=SUM('Разделы 9, 10, 11, 12'!E35:E35)),"","Неверно!")</f>
      </c>
      <c r="B251" s="318">
        <v>116645</v>
      </c>
      <c r="C251" s="319" t="s">
        <v>845</v>
      </c>
      <c r="D251" s="319" t="s">
        <v>1556</v>
      </c>
    </row>
    <row r="252" spans="1:4" ht="25.5">
      <c r="A252" s="317">
        <f>IF((SUM('Разделы 9, 10, 11, 12'!F29:F29)&gt;=SUM('Разделы 9, 10, 11, 12'!F35:F35)),"","Неверно!")</f>
      </c>
      <c r="B252" s="318">
        <v>116645</v>
      </c>
      <c r="C252" s="319" t="s">
        <v>846</v>
      </c>
      <c r="D252" s="319" t="s">
        <v>1556</v>
      </c>
    </row>
    <row r="253" spans="1:4" ht="25.5">
      <c r="A253" s="317">
        <f>IF((SUM('Разделы 9, 10, 11, 12'!G29:G29)&gt;=SUM('Разделы 9, 10, 11, 12'!G35:G35)),"","Неверно!")</f>
      </c>
      <c r="B253" s="318">
        <v>116645</v>
      </c>
      <c r="C253" s="319" t="s">
        <v>847</v>
      </c>
      <c r="D253" s="319" t="s">
        <v>1556</v>
      </c>
    </row>
    <row r="254" spans="1:4" ht="25.5">
      <c r="A254" s="317">
        <f>IF((SUM('Разделы 9, 10, 11, 12'!H29:H29)&gt;=SUM('Разделы 9, 10, 11, 12'!H35:H35)),"","Неверно!")</f>
      </c>
      <c r="B254" s="318">
        <v>116645</v>
      </c>
      <c r="C254" s="319" t="s">
        <v>0</v>
      </c>
      <c r="D254" s="319" t="s">
        <v>1556</v>
      </c>
    </row>
    <row r="255" spans="1:4" ht="25.5">
      <c r="A255" s="317">
        <f>IF((SUM('Разделы 9, 10, 11, 12'!I29:I29)&gt;=SUM('Разделы 9, 10, 11, 12'!I35:I35)),"","Неверно!")</f>
      </c>
      <c r="B255" s="318">
        <v>116645</v>
      </c>
      <c r="C255" s="319" t="s">
        <v>1</v>
      </c>
      <c r="D255" s="319" t="s">
        <v>1556</v>
      </c>
    </row>
    <row r="256" spans="1:4" ht="25.5">
      <c r="A256" s="317">
        <f>IF((SUM('Разделы 9, 10, 11, 12'!J29:J29)&gt;=SUM('Разделы 9, 10, 11, 12'!J35:J35)),"","Неверно!")</f>
      </c>
      <c r="B256" s="318">
        <v>116645</v>
      </c>
      <c r="C256" s="319" t="s">
        <v>2</v>
      </c>
      <c r="D256" s="319" t="s">
        <v>1556</v>
      </c>
    </row>
    <row r="257" spans="1:4" ht="25.5">
      <c r="A257" s="317">
        <f>IF((SUM('Разделы 9, 10, 11, 12'!K29:K29)&gt;=SUM('Разделы 9, 10, 11, 12'!K35:K35)),"","Неверно!")</f>
      </c>
      <c r="B257" s="318">
        <v>116645</v>
      </c>
      <c r="C257" s="319" t="s">
        <v>3</v>
      </c>
      <c r="D257" s="319" t="s">
        <v>1556</v>
      </c>
    </row>
    <row r="258" spans="1:4" ht="25.5">
      <c r="A258" s="317">
        <f>IF((SUM('Разделы 9, 10, 11, 12'!L29:L29)&gt;=SUM('Разделы 9, 10, 11, 12'!L35:L35)),"","Неверно!")</f>
      </c>
      <c r="B258" s="318">
        <v>116645</v>
      </c>
      <c r="C258" s="319" t="s">
        <v>4</v>
      </c>
      <c r="D258" s="319" t="s">
        <v>1556</v>
      </c>
    </row>
    <row r="259" spans="1:4" ht="38.25">
      <c r="A259" s="317">
        <f>IF((SUM('Раздел 1'!AA41:AA41)=0),"","Неверно!")</f>
      </c>
      <c r="B259" s="318">
        <v>116649</v>
      </c>
      <c r="C259" s="319" t="s">
        <v>5</v>
      </c>
      <c r="D259" s="319" t="s">
        <v>168</v>
      </c>
    </row>
    <row r="260" spans="1:4" ht="38.25">
      <c r="A260" s="317">
        <f>IF((SUM('Раздел 1'!AB41:AB41)=0),"","Неверно!")</f>
      </c>
      <c r="B260" s="318">
        <v>116649</v>
      </c>
      <c r="C260" s="319" t="s">
        <v>6</v>
      </c>
      <c r="D260" s="319" t="s">
        <v>168</v>
      </c>
    </row>
    <row r="261" spans="1:4" ht="38.25">
      <c r="A261" s="317">
        <f>IF((SUM('Раздел 1'!AC41:AC41)=0),"","Неверно!")</f>
      </c>
      <c r="B261" s="318">
        <v>116649</v>
      </c>
      <c r="C261" s="319" t="s">
        <v>7</v>
      </c>
      <c r="D261" s="319" t="s">
        <v>168</v>
      </c>
    </row>
    <row r="262" spans="1:4" ht="51">
      <c r="A262" s="317">
        <f>IF((SUM('Раздел 1'!X44:X44)=SUM('Раздел 1'!X49:X49)),"","Неверно!")</f>
      </c>
      <c r="B262" s="318">
        <v>116650</v>
      </c>
      <c r="C262" s="319" t="s">
        <v>8</v>
      </c>
      <c r="D262" s="319" t="s">
        <v>1585</v>
      </c>
    </row>
    <row r="263" spans="1:4" ht="51">
      <c r="A263" s="317">
        <f>IF((SUM('Раздел 1'!Y44:Y44)=SUM('Раздел 1'!Y49:Y49)),"","Неверно!")</f>
      </c>
      <c r="B263" s="318">
        <v>116650</v>
      </c>
      <c r="C263" s="319" t="s">
        <v>9</v>
      </c>
      <c r="D263" s="319" t="s">
        <v>1585</v>
      </c>
    </row>
    <row r="264" spans="1:4" ht="51">
      <c r="A264" s="317">
        <f>IF((SUM('Раздел 1'!Z44:Z44)=SUM('Раздел 1'!Z49:Z49)),"","Неверно!")</f>
      </c>
      <c r="B264" s="318">
        <v>116650</v>
      </c>
      <c r="C264" s="319" t="s">
        <v>10</v>
      </c>
      <c r="D264" s="319" t="s">
        <v>1585</v>
      </c>
    </row>
    <row r="265" spans="1:4" ht="51">
      <c r="A265" s="317">
        <f>IF((SUM('Раздел 1'!AA44:AA44)=SUM('Раздел 1'!AA49:AA49)),"","Неверно!")</f>
      </c>
      <c r="B265" s="318">
        <v>116650</v>
      </c>
      <c r="C265" s="319" t="s">
        <v>11</v>
      </c>
      <c r="D265" s="319" t="s">
        <v>1585</v>
      </c>
    </row>
    <row r="266" spans="1:4" ht="51">
      <c r="A266" s="317">
        <f>IF((SUM('Раздел 1'!AB44:AB44)=SUM('Раздел 1'!AB49:AB49)),"","Неверно!")</f>
      </c>
      <c r="B266" s="318">
        <v>116650</v>
      </c>
      <c r="C266" s="319" t="s">
        <v>12</v>
      </c>
      <c r="D266" s="319" t="s">
        <v>1585</v>
      </c>
    </row>
    <row r="267" spans="1:4" ht="51">
      <c r="A267" s="317">
        <f>IF((SUM('Раздел 1'!AC44:AC44)=SUM('Раздел 1'!AC49:AC49)),"","Неверно!")</f>
      </c>
      <c r="B267" s="318">
        <v>116650</v>
      </c>
      <c r="C267" s="319" t="s">
        <v>13</v>
      </c>
      <c r="D267" s="319" t="s">
        <v>1585</v>
      </c>
    </row>
    <row r="268" spans="1:4" ht="63.75">
      <c r="A268" s="317">
        <f>IF((SUM('Раздел 1'!Z49:Z49)+SUM('Раздел 1'!AC49:AC49)=SUM('Раздел 1'!S49:T49)),"","Неверно!")</f>
      </c>
      <c r="B268" s="318">
        <v>116651</v>
      </c>
      <c r="C268" s="319" t="s">
        <v>14</v>
      </c>
      <c r="D268" s="319" t="s">
        <v>1586</v>
      </c>
    </row>
    <row r="269" spans="1:4" ht="51">
      <c r="A269" s="317">
        <f>IF((SUM('Раздел 1'!Y49:Y49)+SUM('Раздел 1'!AB49:AB49)=SUM('Раздел 1'!Q49:Q49)),"","Неверно!")</f>
      </c>
      <c r="B269" s="318">
        <v>116652</v>
      </c>
      <c r="C269" s="319" t="s">
        <v>15</v>
      </c>
      <c r="D269" s="319" t="s">
        <v>1587</v>
      </c>
    </row>
    <row r="270" spans="1:4" ht="51">
      <c r="A270" s="317">
        <f>IF((SUM('Раздел 1'!X49:X49)+SUM('Раздел 1'!AA49:AA49)=SUM('Раздел 1'!H49:I49)),"","Неверно!")</f>
      </c>
      <c r="B270" s="318">
        <v>116653</v>
      </c>
      <c r="C270" s="319" t="s">
        <v>16</v>
      </c>
      <c r="D270" s="319" t="s">
        <v>1588</v>
      </c>
    </row>
    <row r="271" spans="1:4" ht="25.5">
      <c r="A271" s="317">
        <f>IF((SUM('Раздел 1'!X10:X10)&lt;=SUM('Раздел 1'!H10:I10)),"","Неверно!")</f>
      </c>
      <c r="B271" s="318">
        <v>116654</v>
      </c>
      <c r="C271" s="319" t="s">
        <v>17</v>
      </c>
      <c r="D271" s="319" t="s">
        <v>1589</v>
      </c>
    </row>
    <row r="272" spans="1:4" ht="25.5">
      <c r="A272" s="317">
        <f>IF((SUM('Раздел 1'!X11:X11)&lt;=SUM('Раздел 1'!H11:I11)),"","Неверно!")</f>
      </c>
      <c r="B272" s="318">
        <v>116654</v>
      </c>
      <c r="C272" s="319" t="s">
        <v>18</v>
      </c>
      <c r="D272" s="319" t="s">
        <v>1589</v>
      </c>
    </row>
    <row r="273" spans="1:4" ht="25.5">
      <c r="A273" s="317">
        <f>IF((SUM('Раздел 1'!X12:X12)&lt;=SUM('Раздел 1'!H12:I12)),"","Неверно!")</f>
      </c>
      <c r="B273" s="318">
        <v>116654</v>
      </c>
      <c r="C273" s="319" t="s">
        <v>19</v>
      </c>
      <c r="D273" s="319" t="s">
        <v>1589</v>
      </c>
    </row>
    <row r="274" spans="1:4" ht="25.5">
      <c r="A274" s="317">
        <f>IF((SUM('Раздел 1'!X13:X13)&lt;=SUM('Раздел 1'!H13:I13)),"","Неверно!")</f>
      </c>
      <c r="B274" s="318">
        <v>116654</v>
      </c>
      <c r="C274" s="319" t="s">
        <v>20</v>
      </c>
      <c r="D274" s="319" t="s">
        <v>1589</v>
      </c>
    </row>
    <row r="275" spans="1:4" ht="25.5">
      <c r="A275" s="317">
        <f>IF((SUM('Раздел 1'!X14:X14)&lt;=SUM('Раздел 1'!H14:I14)),"","Неверно!")</f>
      </c>
      <c r="B275" s="318">
        <v>116654</v>
      </c>
      <c r="C275" s="319" t="s">
        <v>21</v>
      </c>
      <c r="D275" s="319" t="s">
        <v>1589</v>
      </c>
    </row>
    <row r="276" spans="1:4" ht="25.5">
      <c r="A276" s="317">
        <f>IF((SUM('Раздел 1'!X15:X15)&lt;=SUM('Раздел 1'!H15:I15)),"","Неверно!")</f>
      </c>
      <c r="B276" s="318">
        <v>116654</v>
      </c>
      <c r="C276" s="319" t="s">
        <v>22</v>
      </c>
      <c r="D276" s="319" t="s">
        <v>1589</v>
      </c>
    </row>
    <row r="277" spans="1:4" ht="25.5">
      <c r="A277" s="317">
        <f>IF((SUM('Раздел 1'!X16:X16)&lt;=SUM('Раздел 1'!H16:I16)),"","Неверно!")</f>
      </c>
      <c r="B277" s="318">
        <v>116654</v>
      </c>
      <c r="C277" s="319" t="s">
        <v>23</v>
      </c>
      <c r="D277" s="319" t="s">
        <v>1589</v>
      </c>
    </row>
    <row r="278" spans="1:4" ht="25.5">
      <c r="A278" s="317">
        <f>IF((SUM('Раздел 1'!X17:X17)&lt;=SUM('Раздел 1'!H17:I17)),"","Неверно!")</f>
      </c>
      <c r="B278" s="318">
        <v>116654</v>
      </c>
      <c r="C278" s="319" t="s">
        <v>24</v>
      </c>
      <c r="D278" s="319" t="s">
        <v>1589</v>
      </c>
    </row>
    <row r="279" spans="1:4" ht="25.5">
      <c r="A279" s="317">
        <f>IF((SUM('Раздел 1'!X18:X18)&lt;=SUM('Раздел 1'!H18:I18)),"","Неверно!")</f>
      </c>
      <c r="B279" s="318">
        <v>116654</v>
      </c>
      <c r="C279" s="319" t="s">
        <v>25</v>
      </c>
      <c r="D279" s="319" t="s">
        <v>1589</v>
      </c>
    </row>
    <row r="280" spans="1:4" ht="25.5">
      <c r="A280" s="317">
        <f>IF((SUM('Раздел 1'!X19:X19)&lt;=SUM('Раздел 1'!H19:I19)),"","Неверно!")</f>
      </c>
      <c r="B280" s="318">
        <v>116654</v>
      </c>
      <c r="C280" s="319" t="s">
        <v>26</v>
      </c>
      <c r="D280" s="319" t="s">
        <v>1589</v>
      </c>
    </row>
    <row r="281" spans="1:4" ht="25.5">
      <c r="A281" s="317">
        <f>IF((SUM('Раздел 1'!X20:X20)&lt;=SUM('Раздел 1'!H20:I20)),"","Неверно!")</f>
      </c>
      <c r="B281" s="318">
        <v>116654</v>
      </c>
      <c r="C281" s="319" t="s">
        <v>27</v>
      </c>
      <c r="D281" s="319" t="s">
        <v>1589</v>
      </c>
    </row>
    <row r="282" spans="1:4" ht="25.5">
      <c r="A282" s="317">
        <f>IF((SUM('Раздел 1'!X21:X21)&lt;=SUM('Раздел 1'!H21:I21)),"","Неверно!")</f>
      </c>
      <c r="B282" s="318">
        <v>116654</v>
      </c>
      <c r="C282" s="319" t="s">
        <v>28</v>
      </c>
      <c r="D282" s="319" t="s">
        <v>1589</v>
      </c>
    </row>
    <row r="283" spans="1:4" ht="25.5">
      <c r="A283" s="317">
        <f>IF((SUM('Раздел 1'!X22:X22)&lt;=SUM('Раздел 1'!H22:I22)),"","Неверно!")</f>
      </c>
      <c r="B283" s="318">
        <v>116654</v>
      </c>
      <c r="C283" s="319" t="s">
        <v>29</v>
      </c>
      <c r="D283" s="319" t="s">
        <v>1589</v>
      </c>
    </row>
    <row r="284" spans="1:4" ht="25.5">
      <c r="A284" s="317">
        <f>IF((SUM('Раздел 1'!X23:X23)&lt;=SUM('Раздел 1'!H23:I23)),"","Неверно!")</f>
      </c>
      <c r="B284" s="318">
        <v>116654</v>
      </c>
      <c r="C284" s="319" t="s">
        <v>30</v>
      </c>
      <c r="D284" s="319" t="s">
        <v>1589</v>
      </c>
    </row>
    <row r="285" spans="1:4" ht="25.5">
      <c r="A285" s="317">
        <f>IF((SUM('Раздел 1'!X24:X24)&lt;=SUM('Раздел 1'!H24:I24)),"","Неверно!")</f>
      </c>
      <c r="B285" s="318">
        <v>116654</v>
      </c>
      <c r="C285" s="319" t="s">
        <v>31</v>
      </c>
      <c r="D285" s="319" t="s">
        <v>1589</v>
      </c>
    </row>
    <row r="286" spans="1:4" ht="25.5">
      <c r="A286" s="317">
        <f>IF((SUM('Раздел 1'!X25:X25)&lt;=SUM('Раздел 1'!H25:I25)),"","Неверно!")</f>
      </c>
      <c r="B286" s="318">
        <v>116654</v>
      </c>
      <c r="C286" s="319" t="s">
        <v>32</v>
      </c>
      <c r="D286" s="319" t="s">
        <v>1589</v>
      </c>
    </row>
    <row r="287" spans="1:4" ht="25.5">
      <c r="A287" s="317">
        <f>IF((SUM('Раздел 1'!X26:X26)&lt;=SUM('Раздел 1'!H26:I26)),"","Неверно!")</f>
      </c>
      <c r="B287" s="318">
        <v>116654</v>
      </c>
      <c r="C287" s="319" t="s">
        <v>33</v>
      </c>
      <c r="D287" s="319" t="s">
        <v>1589</v>
      </c>
    </row>
    <row r="288" spans="1:4" ht="25.5">
      <c r="A288" s="317">
        <f>IF((SUM('Раздел 1'!X27:X27)&lt;=SUM('Раздел 1'!H27:I27)),"","Неверно!")</f>
      </c>
      <c r="B288" s="318">
        <v>116654</v>
      </c>
      <c r="C288" s="319" t="s">
        <v>34</v>
      </c>
      <c r="D288" s="319" t="s">
        <v>1589</v>
      </c>
    </row>
    <row r="289" spans="1:4" ht="25.5">
      <c r="A289" s="317">
        <f>IF((SUM('Раздел 1'!X28:X28)&lt;=SUM('Раздел 1'!H28:I28)),"","Неверно!")</f>
      </c>
      <c r="B289" s="318">
        <v>116654</v>
      </c>
      <c r="C289" s="319" t="s">
        <v>35</v>
      </c>
      <c r="D289" s="319" t="s">
        <v>1589</v>
      </c>
    </row>
    <row r="290" spans="1:4" ht="25.5">
      <c r="A290" s="317">
        <f>IF((SUM('Раздел 1'!X29:X29)&lt;=SUM('Раздел 1'!H29:I29)),"","Неверно!")</f>
      </c>
      <c r="B290" s="318">
        <v>116654</v>
      </c>
      <c r="C290" s="319" t="s">
        <v>36</v>
      </c>
      <c r="D290" s="319" t="s">
        <v>1589</v>
      </c>
    </row>
    <row r="291" spans="1:4" ht="25.5">
      <c r="A291" s="317">
        <f>IF((SUM('Раздел 1'!X30:X30)&lt;=SUM('Раздел 1'!H30:I30)),"","Неверно!")</f>
      </c>
      <c r="B291" s="318">
        <v>116654</v>
      </c>
      <c r="C291" s="319" t="s">
        <v>37</v>
      </c>
      <c r="D291" s="319" t="s">
        <v>1589</v>
      </c>
    </row>
    <row r="292" spans="1:4" ht="25.5">
      <c r="A292" s="317">
        <f>IF((SUM('Раздел 1'!X31:X31)&lt;=SUM('Раздел 1'!H31:I31)),"","Неверно!")</f>
      </c>
      <c r="B292" s="318">
        <v>116654</v>
      </c>
      <c r="C292" s="319" t="s">
        <v>38</v>
      </c>
      <c r="D292" s="319" t="s">
        <v>1589</v>
      </c>
    </row>
    <row r="293" spans="1:4" ht="25.5">
      <c r="A293" s="317">
        <f>IF((SUM('Раздел 1'!X32:X32)&lt;=SUM('Раздел 1'!H32:I32)),"","Неверно!")</f>
      </c>
      <c r="B293" s="318">
        <v>116654</v>
      </c>
      <c r="C293" s="319" t="s">
        <v>39</v>
      </c>
      <c r="D293" s="319" t="s">
        <v>1589</v>
      </c>
    </row>
    <row r="294" spans="1:4" ht="25.5">
      <c r="A294" s="317">
        <f>IF((SUM('Раздел 1'!X33:X33)&lt;=SUM('Раздел 1'!H33:I33)),"","Неверно!")</f>
      </c>
      <c r="B294" s="318">
        <v>116654</v>
      </c>
      <c r="C294" s="319" t="s">
        <v>40</v>
      </c>
      <c r="D294" s="319" t="s">
        <v>1589</v>
      </c>
    </row>
    <row r="295" spans="1:4" ht="25.5">
      <c r="A295" s="317">
        <f>IF((SUM('Раздел 1'!X34:X34)&lt;=SUM('Раздел 1'!H34:I34)),"","Неверно!")</f>
      </c>
      <c r="B295" s="318">
        <v>116654</v>
      </c>
      <c r="C295" s="319" t="s">
        <v>41</v>
      </c>
      <c r="D295" s="319" t="s">
        <v>1589</v>
      </c>
    </row>
    <row r="296" spans="1:4" ht="25.5">
      <c r="A296" s="317">
        <f>IF((SUM('Раздел 1'!X35:X35)&lt;=SUM('Раздел 1'!H35:I35)),"","Неверно!")</f>
      </c>
      <c r="B296" s="318">
        <v>116654</v>
      </c>
      <c r="C296" s="319" t="s">
        <v>42</v>
      </c>
      <c r="D296" s="319" t="s">
        <v>1589</v>
      </c>
    </row>
    <row r="297" spans="1:4" ht="25.5">
      <c r="A297" s="317">
        <f>IF((SUM('Раздел 1'!X36:X36)&lt;=SUM('Раздел 1'!H36:I36)),"","Неверно!")</f>
      </c>
      <c r="B297" s="318">
        <v>116654</v>
      </c>
      <c r="C297" s="319" t="s">
        <v>43</v>
      </c>
      <c r="D297" s="319" t="s">
        <v>1589</v>
      </c>
    </row>
    <row r="298" spans="1:4" ht="25.5">
      <c r="A298" s="317">
        <f>IF((SUM('Раздел 1'!X37:X37)&lt;=SUM('Раздел 1'!H37:I37)),"","Неверно!")</f>
      </c>
      <c r="B298" s="318">
        <v>116654</v>
      </c>
      <c r="C298" s="319" t="s">
        <v>44</v>
      </c>
      <c r="D298" s="319" t="s">
        <v>1589</v>
      </c>
    </row>
    <row r="299" spans="1:4" ht="25.5">
      <c r="A299" s="317">
        <f>IF((SUM('Раздел 1'!X38:X38)&lt;=SUM('Раздел 1'!H38:I38)),"","Неверно!")</f>
      </c>
      <c r="B299" s="318">
        <v>116654</v>
      </c>
      <c r="C299" s="319" t="s">
        <v>45</v>
      </c>
      <c r="D299" s="319" t="s">
        <v>1589</v>
      </c>
    </row>
    <row r="300" spans="1:4" ht="25.5">
      <c r="A300" s="317">
        <f>IF((SUM('Раздел 1'!X39:X39)&lt;=SUM('Раздел 1'!H39:I39)),"","Неверно!")</f>
      </c>
      <c r="B300" s="318">
        <v>116654</v>
      </c>
      <c r="C300" s="319" t="s">
        <v>46</v>
      </c>
      <c r="D300" s="319" t="s">
        <v>1589</v>
      </c>
    </row>
    <row r="301" spans="1:4" ht="25.5">
      <c r="A301" s="317">
        <f>IF((SUM('Раздел 1'!X40:X40)&lt;=SUM('Раздел 1'!H40:I40)),"","Неверно!")</f>
      </c>
      <c r="B301" s="318">
        <v>116654</v>
      </c>
      <c r="C301" s="319" t="s">
        <v>47</v>
      </c>
      <c r="D301" s="319" t="s">
        <v>1589</v>
      </c>
    </row>
    <row r="302" spans="1:4" ht="25.5">
      <c r="A302" s="317">
        <f>IF((SUM('Раздел 1'!X41:X41)&lt;=SUM('Раздел 1'!H41:I41)),"","Неверно!")</f>
      </c>
      <c r="B302" s="318">
        <v>116654</v>
      </c>
      <c r="C302" s="319" t="s">
        <v>48</v>
      </c>
      <c r="D302" s="319" t="s">
        <v>1589</v>
      </c>
    </row>
    <row r="303" spans="1:4" ht="25.5">
      <c r="A303" s="317">
        <f>IF((SUM('Раздел 1'!X42:X42)&lt;=SUM('Раздел 1'!H42:I42)),"","Неверно!")</f>
      </c>
      <c r="B303" s="318">
        <v>116654</v>
      </c>
      <c r="C303" s="319" t="s">
        <v>49</v>
      </c>
      <c r="D303" s="319" t="s">
        <v>1589</v>
      </c>
    </row>
    <row r="304" spans="1:4" ht="25.5">
      <c r="A304" s="317">
        <f>IF((SUM('Раздел 1'!X43:X43)&lt;=SUM('Раздел 1'!H43:I43)),"","Неверно!")</f>
      </c>
      <c r="B304" s="318">
        <v>116654</v>
      </c>
      <c r="C304" s="319" t="s">
        <v>50</v>
      </c>
      <c r="D304" s="319" t="s">
        <v>1589</v>
      </c>
    </row>
    <row r="305" spans="1:4" ht="25.5">
      <c r="A305" s="317">
        <f>IF((SUM('Раздел 1'!X44:X44)&lt;=SUM('Раздел 1'!H44:I44)),"","Неверно!")</f>
      </c>
      <c r="B305" s="318">
        <v>116654</v>
      </c>
      <c r="C305" s="319" t="s">
        <v>51</v>
      </c>
      <c r="D305" s="319" t="s">
        <v>1589</v>
      </c>
    </row>
    <row r="306" spans="1:4" ht="25.5">
      <c r="A306" s="317">
        <f>IF((SUM('Раздел 1'!X45:X45)&lt;=SUM('Раздел 1'!H45:I45)),"","Неверно!")</f>
      </c>
      <c r="B306" s="318">
        <v>116654</v>
      </c>
      <c r="C306" s="319" t="s">
        <v>52</v>
      </c>
      <c r="D306" s="319" t="s">
        <v>1589</v>
      </c>
    </row>
    <row r="307" spans="1:4" ht="25.5">
      <c r="A307" s="317">
        <f>IF((SUM('Раздел 1'!X46:X46)&lt;=SUM('Раздел 1'!H46:I46)),"","Неверно!")</f>
      </c>
      <c r="B307" s="318">
        <v>116654</v>
      </c>
      <c r="C307" s="319" t="s">
        <v>53</v>
      </c>
      <c r="D307" s="319" t="s">
        <v>1589</v>
      </c>
    </row>
    <row r="308" spans="1:4" ht="25.5">
      <c r="A308" s="317">
        <f>IF((SUM('Раздел 1'!X47:X47)&lt;=SUM('Раздел 1'!H47:I47)),"","Неверно!")</f>
      </c>
      <c r="B308" s="318">
        <v>116654</v>
      </c>
      <c r="C308" s="319" t="s">
        <v>54</v>
      </c>
      <c r="D308" s="319" t="s">
        <v>1589</v>
      </c>
    </row>
    <row r="309" spans="1:4" ht="25.5">
      <c r="A309" s="317">
        <f>IF((SUM('Раздел 1'!X48:X48)&lt;=SUM('Раздел 1'!H48:I48)),"","Неверно!")</f>
      </c>
      <c r="B309" s="318">
        <v>116654</v>
      </c>
      <c r="C309" s="319" t="s">
        <v>55</v>
      </c>
      <c r="D309" s="319" t="s">
        <v>1589</v>
      </c>
    </row>
    <row r="310" spans="1:4" ht="25.5">
      <c r="A310" s="317">
        <f>IF((SUM('Раздел 1'!X49:X49)&lt;=SUM('Раздел 1'!H49:I49)),"","Неверно!")</f>
      </c>
      <c r="B310" s="318">
        <v>116654</v>
      </c>
      <c r="C310" s="319" t="s">
        <v>56</v>
      </c>
      <c r="D310" s="319" t="s">
        <v>1589</v>
      </c>
    </row>
    <row r="311" spans="1:4" ht="25.5">
      <c r="A311" s="317">
        <f>IF((SUM('Раздел 1'!X50:X50)&lt;=SUM('Раздел 1'!H50:I50)),"","Неверно!")</f>
      </c>
      <c r="B311" s="318">
        <v>116654</v>
      </c>
      <c r="C311" s="319" t="s">
        <v>57</v>
      </c>
      <c r="D311" s="319" t="s">
        <v>1589</v>
      </c>
    </row>
    <row r="312" spans="1:4" ht="25.5">
      <c r="A312" s="317">
        <f>IF((SUM('Раздел 1'!X51:X51)&lt;=SUM('Раздел 1'!H51:I51)),"","Неверно!")</f>
      </c>
      <c r="B312" s="318">
        <v>116654</v>
      </c>
      <c r="C312" s="319" t="s">
        <v>58</v>
      </c>
      <c r="D312" s="319" t="s">
        <v>1589</v>
      </c>
    </row>
    <row r="313" spans="1:4" ht="25.5">
      <c r="A313" s="317">
        <f>IF((SUM('Раздел 1'!X52:X52)&lt;=SUM('Раздел 1'!H52:I52)),"","Неверно!")</f>
      </c>
      <c r="B313" s="318">
        <v>116654</v>
      </c>
      <c r="C313" s="319" t="s">
        <v>59</v>
      </c>
      <c r="D313" s="319" t="s">
        <v>1589</v>
      </c>
    </row>
    <row r="314" spans="1:4" ht="25.5">
      <c r="A314" s="317">
        <f>IF((SUM('Раздел 1'!X53:X53)&lt;=SUM('Раздел 1'!H53:I53)),"","Неверно!")</f>
      </c>
      <c r="B314" s="318">
        <v>116654</v>
      </c>
      <c r="C314" s="319" t="s">
        <v>60</v>
      </c>
      <c r="D314" s="319" t="s">
        <v>1589</v>
      </c>
    </row>
    <row r="315" spans="1:4" ht="25.5">
      <c r="A315" s="317">
        <f>IF((SUM('Раздел 1'!X54:X54)&lt;=SUM('Раздел 1'!H54:I54)),"","Неверно!")</f>
      </c>
      <c r="B315" s="318">
        <v>116654</v>
      </c>
      <c r="C315" s="319" t="s">
        <v>61</v>
      </c>
      <c r="D315" s="319" t="s">
        <v>1589</v>
      </c>
    </row>
    <row r="316" spans="1:4" ht="25.5">
      <c r="A316" s="317">
        <f>IF((SUM('Раздел 1'!X55:X55)&lt;=SUM('Раздел 1'!H55:I55)),"","Неверно!")</f>
      </c>
      <c r="B316" s="318">
        <v>116654</v>
      </c>
      <c r="C316" s="319" t="s">
        <v>62</v>
      </c>
      <c r="D316" s="319" t="s">
        <v>1589</v>
      </c>
    </row>
    <row r="317" spans="1:4" ht="25.5">
      <c r="A317" s="317">
        <f>IF((SUM('Раздел 1'!X56:X56)&lt;=SUM('Раздел 1'!H56:I56)),"","Неверно!")</f>
      </c>
      <c r="B317" s="318">
        <v>116654</v>
      </c>
      <c r="C317" s="319" t="s">
        <v>63</v>
      </c>
      <c r="D317" s="319" t="s">
        <v>1589</v>
      </c>
    </row>
    <row r="318" spans="1:4" ht="51">
      <c r="A318" s="317">
        <f>IF((SUM('Разделы 9, 10, 11, 12'!F44:F48)&gt;=SUM('Разделы 2, 3, 5'!E17:E17)+SUM('Разделы 2, 3, 5'!E19:E19)+SUM('Разделы 2, 3, 5'!E21:E21)+SUM('Разделы 2, 3, 5'!E23:E24)),"","Неверно!")</f>
      </c>
      <c r="B318" s="318">
        <v>116656</v>
      </c>
      <c r="C318" s="319" t="s">
        <v>1445</v>
      </c>
      <c r="D318" s="319" t="s">
        <v>1446</v>
      </c>
    </row>
    <row r="319" spans="1:4" ht="51">
      <c r="A319" s="317">
        <f>IF((SUM('Раздел 1'!F53:G53)=SUM('Раздел 1'!M53:M53)+SUM('Раздел 1'!O53:O53)),"","Неверно!")</f>
      </c>
      <c r="B319" s="318">
        <v>116657</v>
      </c>
      <c r="C319" s="319" t="s">
        <v>64</v>
      </c>
      <c r="D319" s="319" t="s">
        <v>1590</v>
      </c>
    </row>
    <row r="320" spans="1:4" ht="51">
      <c r="A320" s="317">
        <f>IF((SUM('Раздел 1'!F54:G54)=SUM('Раздел 1'!M54:M54)+SUM('Раздел 1'!O54:O54)),"","Неверно!")</f>
      </c>
      <c r="B320" s="318">
        <v>116657</v>
      </c>
      <c r="C320" s="319" t="s">
        <v>65</v>
      </c>
      <c r="D320" s="319" t="s">
        <v>1590</v>
      </c>
    </row>
    <row r="321" spans="1:4" ht="51">
      <c r="A321" s="317">
        <f>IF((SUM('Раздел 1'!F55:G55)=SUM('Раздел 1'!M55:M55)+SUM('Раздел 1'!O55:O55)),"","Неверно!")</f>
      </c>
      <c r="B321" s="318">
        <v>116657</v>
      </c>
      <c r="C321" s="319" t="s">
        <v>66</v>
      </c>
      <c r="D321" s="319" t="s">
        <v>1590</v>
      </c>
    </row>
    <row r="322" spans="1:4" ht="51">
      <c r="A322" s="317">
        <f>IF((SUM('Раздел 1'!F56:G56)=SUM('Раздел 1'!M56:M56)+SUM('Раздел 1'!O56:O56)),"","Неверно!")</f>
      </c>
      <c r="B322" s="318">
        <v>116657</v>
      </c>
      <c r="C322" s="319" t="s">
        <v>67</v>
      </c>
      <c r="D322" s="319" t="s">
        <v>1590</v>
      </c>
    </row>
    <row r="323" spans="1:4" ht="51">
      <c r="A323" s="317">
        <f>IF((SUM('Раздел 1'!F10:G10)=SUM('Раздел 1'!M10:M10)+SUM('Раздел 1'!O10:O10)),"","Неверно!")</f>
      </c>
      <c r="B323" s="318">
        <v>116659</v>
      </c>
      <c r="C323" s="319" t="s">
        <v>68</v>
      </c>
      <c r="D323" s="319" t="s">
        <v>1590</v>
      </c>
    </row>
    <row r="324" spans="1:4" ht="51">
      <c r="A324" s="317">
        <f>IF((SUM('Раздел 1'!F11:G11)=SUM('Раздел 1'!M11:M11)+SUM('Раздел 1'!O11:O11)),"","Неверно!")</f>
      </c>
      <c r="B324" s="318">
        <v>116659</v>
      </c>
      <c r="C324" s="319" t="s">
        <v>69</v>
      </c>
      <c r="D324" s="319" t="s">
        <v>1590</v>
      </c>
    </row>
    <row r="325" spans="1:4" ht="51">
      <c r="A325" s="317">
        <f>IF((SUM('Раздел 1'!F12:G12)=SUM('Раздел 1'!M12:M12)+SUM('Раздел 1'!O12:O12)),"","Неверно!")</f>
      </c>
      <c r="B325" s="318">
        <v>116659</v>
      </c>
      <c r="C325" s="319" t="s">
        <v>70</v>
      </c>
      <c r="D325" s="319" t="s">
        <v>1590</v>
      </c>
    </row>
    <row r="326" spans="1:4" ht="51">
      <c r="A326" s="317">
        <f>IF((SUM('Раздел 1'!F13:G13)=SUM('Раздел 1'!M13:M13)+SUM('Раздел 1'!O13:O13)),"","Неверно!")</f>
      </c>
      <c r="B326" s="318">
        <v>116659</v>
      </c>
      <c r="C326" s="319" t="s">
        <v>71</v>
      </c>
      <c r="D326" s="319" t="s">
        <v>1590</v>
      </c>
    </row>
    <row r="327" spans="1:4" ht="51">
      <c r="A327" s="317">
        <f>IF((SUM('Раздел 1'!F14:G14)=SUM('Раздел 1'!M14:M14)+SUM('Раздел 1'!O14:O14)),"","Неверно!")</f>
      </c>
      <c r="B327" s="318">
        <v>116659</v>
      </c>
      <c r="C327" s="319" t="s">
        <v>72</v>
      </c>
      <c r="D327" s="319" t="s">
        <v>1590</v>
      </c>
    </row>
    <row r="328" spans="1:4" ht="51">
      <c r="A328" s="317">
        <f>IF((SUM('Раздел 1'!F15:G15)=SUM('Раздел 1'!M15:M15)+SUM('Раздел 1'!O15:O15)),"","Неверно!")</f>
      </c>
      <c r="B328" s="318">
        <v>116659</v>
      </c>
      <c r="C328" s="319" t="s">
        <v>73</v>
      </c>
      <c r="D328" s="319" t="s">
        <v>1590</v>
      </c>
    </row>
    <row r="329" spans="1:4" ht="51">
      <c r="A329" s="317">
        <f>IF((SUM('Раздел 1'!F16:G16)=SUM('Раздел 1'!M16:M16)+SUM('Раздел 1'!O16:O16)),"","Неверно!")</f>
      </c>
      <c r="B329" s="318">
        <v>116659</v>
      </c>
      <c r="C329" s="319" t="s">
        <v>74</v>
      </c>
      <c r="D329" s="319" t="s">
        <v>1590</v>
      </c>
    </row>
    <row r="330" spans="1:4" ht="51">
      <c r="A330" s="317">
        <f>IF((SUM('Раздел 1'!F17:G17)=SUM('Раздел 1'!M17:M17)+SUM('Раздел 1'!O17:O17)),"","Неверно!")</f>
      </c>
      <c r="B330" s="318">
        <v>116659</v>
      </c>
      <c r="C330" s="319" t="s">
        <v>75</v>
      </c>
      <c r="D330" s="319" t="s">
        <v>1590</v>
      </c>
    </row>
    <row r="331" spans="1:4" ht="51">
      <c r="A331" s="317">
        <f>IF((SUM('Раздел 1'!F18:G18)=SUM('Раздел 1'!M18:M18)+SUM('Раздел 1'!O18:O18)),"","Неверно!")</f>
      </c>
      <c r="B331" s="318">
        <v>116659</v>
      </c>
      <c r="C331" s="319" t="s">
        <v>76</v>
      </c>
      <c r="D331" s="319" t="s">
        <v>1590</v>
      </c>
    </row>
    <row r="332" spans="1:4" ht="51">
      <c r="A332" s="317">
        <f>IF((SUM('Раздел 1'!F19:G19)=SUM('Раздел 1'!M19:M19)+SUM('Раздел 1'!O19:O19)),"","Неверно!")</f>
      </c>
      <c r="B332" s="318">
        <v>116659</v>
      </c>
      <c r="C332" s="319" t="s">
        <v>77</v>
      </c>
      <c r="D332" s="319" t="s">
        <v>1590</v>
      </c>
    </row>
    <row r="333" spans="1:4" ht="51">
      <c r="A333" s="317">
        <f>IF((SUM('Раздел 1'!F20:G20)=SUM('Раздел 1'!M20:M20)+SUM('Раздел 1'!O20:O20)),"","Неверно!")</f>
      </c>
      <c r="B333" s="318">
        <v>116659</v>
      </c>
      <c r="C333" s="319" t="s">
        <v>78</v>
      </c>
      <c r="D333" s="319" t="s">
        <v>1590</v>
      </c>
    </row>
    <row r="334" spans="1:4" ht="51">
      <c r="A334" s="317">
        <f>IF((SUM('Раздел 1'!F21:G21)=SUM('Раздел 1'!M21:M21)+SUM('Раздел 1'!O21:O21)),"","Неверно!")</f>
      </c>
      <c r="B334" s="318">
        <v>116659</v>
      </c>
      <c r="C334" s="319" t="s">
        <v>79</v>
      </c>
      <c r="D334" s="319" t="s">
        <v>1590</v>
      </c>
    </row>
    <row r="335" spans="1:4" ht="51">
      <c r="A335" s="317">
        <f>IF((SUM('Раздел 1'!F22:G22)=SUM('Раздел 1'!M22:M22)+SUM('Раздел 1'!O22:O22)),"","Неверно!")</f>
      </c>
      <c r="B335" s="318">
        <v>116659</v>
      </c>
      <c r="C335" s="319" t="s">
        <v>80</v>
      </c>
      <c r="D335" s="319" t="s">
        <v>1590</v>
      </c>
    </row>
    <row r="336" spans="1:4" ht="51">
      <c r="A336" s="317">
        <f>IF((SUM('Раздел 1'!F23:G23)=SUM('Раздел 1'!M23:M23)+SUM('Раздел 1'!O23:O23)),"","Неверно!")</f>
      </c>
      <c r="B336" s="318">
        <v>116659</v>
      </c>
      <c r="C336" s="319" t="s">
        <v>81</v>
      </c>
      <c r="D336" s="319" t="s">
        <v>1590</v>
      </c>
    </row>
    <row r="337" spans="1:4" ht="51">
      <c r="A337" s="317">
        <f>IF((SUM('Раздел 1'!F24:G24)=SUM('Раздел 1'!M24:M24)+SUM('Раздел 1'!O24:O24)),"","Неверно!")</f>
      </c>
      <c r="B337" s="318">
        <v>116659</v>
      </c>
      <c r="C337" s="319" t="s">
        <v>82</v>
      </c>
      <c r="D337" s="319" t="s">
        <v>1590</v>
      </c>
    </row>
    <row r="338" spans="1:4" ht="51">
      <c r="A338" s="317">
        <f>IF((SUM('Раздел 1'!F25:G25)=SUM('Раздел 1'!M25:M25)+SUM('Раздел 1'!O25:O25)),"","Неверно!")</f>
      </c>
      <c r="B338" s="318">
        <v>116659</v>
      </c>
      <c r="C338" s="319" t="s">
        <v>83</v>
      </c>
      <c r="D338" s="319" t="s">
        <v>1590</v>
      </c>
    </row>
    <row r="339" spans="1:4" ht="51">
      <c r="A339" s="317">
        <f>IF((SUM('Раздел 1'!F26:G26)=SUM('Раздел 1'!M26:M26)+SUM('Раздел 1'!O26:O26)),"","Неверно!")</f>
      </c>
      <c r="B339" s="318">
        <v>116659</v>
      </c>
      <c r="C339" s="319" t="s">
        <v>84</v>
      </c>
      <c r="D339" s="319" t="s">
        <v>1590</v>
      </c>
    </row>
    <row r="340" spans="1:4" ht="51">
      <c r="A340" s="317">
        <f>IF((SUM('Раздел 1'!F27:G27)=SUM('Раздел 1'!M27:M27)+SUM('Раздел 1'!O27:O27)),"","Неверно!")</f>
      </c>
      <c r="B340" s="318">
        <v>116659</v>
      </c>
      <c r="C340" s="319" t="s">
        <v>85</v>
      </c>
      <c r="D340" s="319" t="s">
        <v>1590</v>
      </c>
    </row>
    <row r="341" spans="1:4" ht="51">
      <c r="A341" s="317">
        <f>IF((SUM('Раздел 1'!F28:G28)=SUM('Раздел 1'!M28:M28)+SUM('Раздел 1'!O28:O28)),"","Неверно!")</f>
      </c>
      <c r="B341" s="318">
        <v>116659</v>
      </c>
      <c r="C341" s="319" t="s">
        <v>86</v>
      </c>
      <c r="D341" s="319" t="s">
        <v>1590</v>
      </c>
    </row>
    <row r="342" spans="1:4" ht="51">
      <c r="A342" s="317">
        <f>IF((SUM('Раздел 1'!F29:G29)=SUM('Раздел 1'!M29:M29)+SUM('Раздел 1'!O29:O29)),"","Неверно!")</f>
      </c>
      <c r="B342" s="318">
        <v>116659</v>
      </c>
      <c r="C342" s="319" t="s">
        <v>87</v>
      </c>
      <c r="D342" s="319" t="s">
        <v>1590</v>
      </c>
    </row>
    <row r="343" spans="1:4" ht="51">
      <c r="A343" s="317">
        <f>IF((SUM('Раздел 1'!F30:G30)=SUM('Раздел 1'!M30:M30)+SUM('Раздел 1'!O30:O30)),"","Неверно!")</f>
      </c>
      <c r="B343" s="318">
        <v>116659</v>
      </c>
      <c r="C343" s="319" t="s">
        <v>88</v>
      </c>
      <c r="D343" s="319" t="s">
        <v>1590</v>
      </c>
    </row>
    <row r="344" spans="1:4" ht="51">
      <c r="A344" s="317">
        <f>IF((SUM('Раздел 1'!F31:G31)=SUM('Раздел 1'!M31:M31)+SUM('Раздел 1'!O31:O31)),"","Неверно!")</f>
      </c>
      <c r="B344" s="318">
        <v>116659</v>
      </c>
      <c r="C344" s="319" t="s">
        <v>89</v>
      </c>
      <c r="D344" s="319" t="s">
        <v>1590</v>
      </c>
    </row>
    <row r="345" spans="1:4" ht="51">
      <c r="A345" s="317">
        <f>IF((SUM('Раздел 1'!F32:G32)=SUM('Раздел 1'!M32:M32)+SUM('Раздел 1'!O32:O32)),"","Неверно!")</f>
      </c>
      <c r="B345" s="318">
        <v>116659</v>
      </c>
      <c r="C345" s="319" t="s">
        <v>90</v>
      </c>
      <c r="D345" s="319" t="s">
        <v>1590</v>
      </c>
    </row>
    <row r="346" spans="1:4" ht="51">
      <c r="A346" s="317">
        <f>IF((SUM('Раздел 1'!F33:G33)=SUM('Раздел 1'!M33:M33)+SUM('Раздел 1'!O33:O33)),"","Неверно!")</f>
      </c>
      <c r="B346" s="318">
        <v>116659</v>
      </c>
      <c r="C346" s="319" t="s">
        <v>91</v>
      </c>
      <c r="D346" s="319" t="s">
        <v>1590</v>
      </c>
    </row>
    <row r="347" spans="1:4" ht="51">
      <c r="A347" s="317">
        <f>IF((SUM('Раздел 1'!F34:G34)=SUM('Раздел 1'!M34:M34)+SUM('Раздел 1'!O34:O34)),"","Неверно!")</f>
      </c>
      <c r="B347" s="318">
        <v>116659</v>
      </c>
      <c r="C347" s="319" t="s">
        <v>92</v>
      </c>
      <c r="D347" s="319" t="s">
        <v>1590</v>
      </c>
    </row>
    <row r="348" spans="1:4" ht="51">
      <c r="A348" s="317">
        <f>IF((SUM('Раздел 1'!F35:G35)=SUM('Раздел 1'!M35:M35)+SUM('Раздел 1'!O35:O35)),"","Неверно!")</f>
      </c>
      <c r="B348" s="318">
        <v>116659</v>
      </c>
      <c r="C348" s="319" t="s">
        <v>93</v>
      </c>
      <c r="D348" s="319" t="s">
        <v>1590</v>
      </c>
    </row>
    <row r="349" spans="1:4" ht="51">
      <c r="A349" s="317">
        <f>IF((SUM('Раздел 1'!F36:G36)=SUM('Раздел 1'!M36:M36)+SUM('Раздел 1'!O36:O36)),"","Неверно!")</f>
      </c>
      <c r="B349" s="318">
        <v>116659</v>
      </c>
      <c r="C349" s="319" t="s">
        <v>94</v>
      </c>
      <c r="D349" s="319" t="s">
        <v>1590</v>
      </c>
    </row>
    <row r="350" spans="1:4" ht="51">
      <c r="A350" s="317">
        <f>IF((SUM('Раздел 1'!F37:G37)=SUM('Раздел 1'!M37:M37)+SUM('Раздел 1'!O37:O37)),"","Неверно!")</f>
      </c>
      <c r="B350" s="318">
        <v>116659</v>
      </c>
      <c r="C350" s="319" t="s">
        <v>95</v>
      </c>
      <c r="D350" s="319" t="s">
        <v>1590</v>
      </c>
    </row>
    <row r="351" spans="1:4" ht="51">
      <c r="A351" s="317">
        <f>IF((SUM('Раздел 1'!F38:G38)=SUM('Раздел 1'!M38:M38)+SUM('Раздел 1'!O38:O38)),"","Неверно!")</f>
      </c>
      <c r="B351" s="318">
        <v>116659</v>
      </c>
      <c r="C351" s="319" t="s">
        <v>96</v>
      </c>
      <c r="D351" s="319" t="s">
        <v>1590</v>
      </c>
    </row>
    <row r="352" spans="1:4" ht="51">
      <c r="A352" s="317">
        <f>IF((SUM('Раздел 1'!F39:G39)=SUM('Раздел 1'!M39:M39)+SUM('Раздел 1'!O39:O39)),"","Неверно!")</f>
      </c>
      <c r="B352" s="318">
        <v>116659</v>
      </c>
      <c r="C352" s="319" t="s">
        <v>97</v>
      </c>
      <c r="D352" s="319" t="s">
        <v>1590</v>
      </c>
    </row>
    <row r="353" spans="1:4" ht="51">
      <c r="A353" s="317">
        <f>IF((SUM('Раздел 1'!F40:G40)=SUM('Раздел 1'!M40:M40)+SUM('Раздел 1'!O40:O40)),"","Неверно!")</f>
      </c>
      <c r="B353" s="318">
        <v>116659</v>
      </c>
      <c r="C353" s="319" t="s">
        <v>98</v>
      </c>
      <c r="D353" s="319" t="s">
        <v>1590</v>
      </c>
    </row>
    <row r="354" spans="1:4" ht="51">
      <c r="A354" s="317">
        <f>IF((SUM('Раздел 1'!F41:G41)=SUM('Раздел 1'!M41:M41)+SUM('Раздел 1'!O41:O41)),"","Неверно!")</f>
      </c>
      <c r="B354" s="318">
        <v>116659</v>
      </c>
      <c r="C354" s="319" t="s">
        <v>99</v>
      </c>
      <c r="D354" s="319" t="s">
        <v>1590</v>
      </c>
    </row>
    <row r="355" spans="1:4" ht="51">
      <c r="A355" s="317">
        <f>IF((SUM('Раздел 1'!F42:G42)=SUM('Раздел 1'!M42:M42)+SUM('Раздел 1'!O42:O42)),"","Неверно!")</f>
      </c>
      <c r="B355" s="318">
        <v>116659</v>
      </c>
      <c r="C355" s="319" t="s">
        <v>100</v>
      </c>
      <c r="D355" s="319" t="s">
        <v>1590</v>
      </c>
    </row>
    <row r="356" spans="1:4" ht="51">
      <c r="A356" s="317">
        <f>IF((SUM('Раздел 1'!F43:G43)=SUM('Раздел 1'!M43:M43)+SUM('Раздел 1'!O43:O43)),"","Неверно!")</f>
      </c>
      <c r="B356" s="318">
        <v>116659</v>
      </c>
      <c r="C356" s="319" t="s">
        <v>101</v>
      </c>
      <c r="D356" s="319" t="s">
        <v>1590</v>
      </c>
    </row>
    <row r="357" spans="1:4" ht="51">
      <c r="A357" s="317">
        <f>IF((SUM('Раздел 1'!F44:G44)=SUM('Раздел 1'!M44:M44)+SUM('Раздел 1'!O44:O44)),"","Неверно!")</f>
      </c>
      <c r="B357" s="318">
        <v>116659</v>
      </c>
      <c r="C357" s="319" t="s">
        <v>102</v>
      </c>
      <c r="D357" s="319" t="s">
        <v>1590</v>
      </c>
    </row>
    <row r="358" spans="1:4" ht="51">
      <c r="A358" s="317">
        <f>IF((SUM('Раздел 1'!F45:G45)=SUM('Раздел 1'!M45:M45)+SUM('Раздел 1'!O45:O45)),"","Неверно!")</f>
      </c>
      <c r="B358" s="318">
        <v>116659</v>
      </c>
      <c r="C358" s="319" t="s">
        <v>103</v>
      </c>
      <c r="D358" s="319" t="s">
        <v>1590</v>
      </c>
    </row>
    <row r="359" spans="1:4" ht="51">
      <c r="A359" s="317">
        <f>IF((SUM('Раздел 1'!F46:G46)=SUM('Раздел 1'!M46:M46)+SUM('Раздел 1'!O46:O46)),"","Неверно!")</f>
      </c>
      <c r="B359" s="318">
        <v>116659</v>
      </c>
      <c r="C359" s="319" t="s">
        <v>104</v>
      </c>
      <c r="D359" s="319" t="s">
        <v>1590</v>
      </c>
    </row>
    <row r="360" spans="1:4" ht="51">
      <c r="A360" s="317">
        <f>IF((SUM('Раздел 1'!F47:G47)=SUM('Раздел 1'!M47:M47)+SUM('Раздел 1'!O47:O47)),"","Неверно!")</f>
      </c>
      <c r="B360" s="318">
        <v>116659</v>
      </c>
      <c r="C360" s="319" t="s">
        <v>105</v>
      </c>
      <c r="D360" s="319" t="s">
        <v>1590</v>
      </c>
    </row>
    <row r="361" spans="1:4" ht="25.5">
      <c r="A361" s="317">
        <f>IF((SUM('Разделы 9, 10, 11, 12'!D44:D44)&lt;=SUM('Разделы 9, 10, 11, 12'!C44:C44)),"","Неверно!")</f>
      </c>
      <c r="B361" s="318">
        <v>116660</v>
      </c>
      <c r="C361" s="319" t="s">
        <v>106</v>
      </c>
      <c r="D361" s="319" t="s">
        <v>713</v>
      </c>
    </row>
    <row r="362" spans="1:4" ht="25.5">
      <c r="A362" s="317">
        <f>IF((SUM('Разделы 9, 10, 11, 12'!D45:D45)&lt;=SUM('Разделы 9, 10, 11, 12'!C45:C45)),"","Неверно!")</f>
      </c>
      <c r="B362" s="318">
        <v>116660</v>
      </c>
      <c r="C362" s="319" t="s">
        <v>107</v>
      </c>
      <c r="D362" s="319" t="s">
        <v>713</v>
      </c>
    </row>
    <row r="363" spans="1:4" ht="25.5">
      <c r="A363" s="317">
        <f>IF((SUM('Разделы 9, 10, 11, 12'!D46:D46)&lt;=SUM('Разделы 9, 10, 11, 12'!C46:C46)),"","Неверно!")</f>
      </c>
      <c r="B363" s="318">
        <v>116660</v>
      </c>
      <c r="C363" s="319" t="s">
        <v>108</v>
      </c>
      <c r="D363" s="319" t="s">
        <v>713</v>
      </c>
    </row>
    <row r="364" spans="1:4" ht="25.5">
      <c r="A364" s="317">
        <f>IF((SUM('Разделы 9, 10, 11, 12'!D47:D47)&lt;=SUM('Разделы 9, 10, 11, 12'!C47:C47)),"","Неверно!")</f>
      </c>
      <c r="B364" s="318">
        <v>116660</v>
      </c>
      <c r="C364" s="319" t="s">
        <v>109</v>
      </c>
      <c r="D364" s="319" t="s">
        <v>713</v>
      </c>
    </row>
    <row r="365" spans="1:4" ht="25.5">
      <c r="A365" s="317">
        <f>IF((SUM('Разделы 9, 10, 11, 12'!D48:D48)&lt;=SUM('Разделы 9, 10, 11, 12'!C48:C48)),"","Неверно!")</f>
      </c>
      <c r="B365" s="318">
        <v>116660</v>
      </c>
      <c r="C365" s="319" t="s">
        <v>110</v>
      </c>
      <c r="D365" s="319" t="s">
        <v>713</v>
      </c>
    </row>
    <row r="366" spans="1:4" ht="25.5">
      <c r="A366" s="317">
        <f>IF((SUM('Разделы 9, 10, 11, 12'!L48:L48)&lt;=SUM('Разделы 9, 10, 11, 12'!L47:L47)),"","Неверно!")</f>
      </c>
      <c r="B366" s="318">
        <v>116661</v>
      </c>
      <c r="C366" s="319" t="s">
        <v>111</v>
      </c>
      <c r="D366" s="319" t="s">
        <v>714</v>
      </c>
    </row>
    <row r="367" spans="1:4" ht="25.5">
      <c r="A367" s="317">
        <f>IF((SUM('Разделы 9, 10, 11, 12'!M48:M48)&lt;=SUM('Разделы 9, 10, 11, 12'!M47:M47)),"","Неверно!")</f>
      </c>
      <c r="B367" s="318">
        <v>116661</v>
      </c>
      <c r="C367" s="319" t="s">
        <v>112</v>
      </c>
      <c r="D367" s="319" t="s">
        <v>714</v>
      </c>
    </row>
    <row r="368" spans="1:4" ht="25.5">
      <c r="A368" s="317">
        <f>IF((SUM('Разделы 9, 10, 11, 12'!L46:L46)&lt;=SUM('Раздел 1'!M44:M44)),"","Неверно!")</f>
      </c>
      <c r="B368" s="318">
        <v>116662</v>
      </c>
      <c r="C368" s="319" t="s">
        <v>113</v>
      </c>
      <c r="D368" s="319" t="s">
        <v>715</v>
      </c>
    </row>
    <row r="369" spans="1:4" ht="25.5">
      <c r="A369" s="317">
        <f>IF((SUM('Разделы 9, 10, 11, 12'!L44:L45)&lt;=SUM('Раздел 1'!M44:M44)),"","Неверно!")</f>
      </c>
      <c r="B369" s="318">
        <v>116663</v>
      </c>
      <c r="C369" s="319" t="s">
        <v>114</v>
      </c>
      <c r="D369" s="319" t="s">
        <v>716</v>
      </c>
    </row>
    <row r="370" spans="1:4" ht="25.5">
      <c r="A370" s="317">
        <f>IF((SUM('Разделы 9, 10, 11, 12'!E44:E48)&lt;=SUM('Раздел 1'!K44:L44)),"","Неверно!")</f>
      </c>
      <c r="B370" s="318">
        <v>116664</v>
      </c>
      <c r="C370" s="319" t="s">
        <v>115</v>
      </c>
      <c r="D370" s="319" t="s">
        <v>717</v>
      </c>
    </row>
    <row r="371" spans="1:4" ht="25.5">
      <c r="A371" s="317">
        <f>IF((SUM('Разделы 9, 10, 11, 12'!C44:C48)&lt;=SUM('Раздел 1'!H44:J44)),"","Неверно!")</f>
      </c>
      <c r="B371" s="318">
        <v>116665</v>
      </c>
      <c r="C371" s="319" t="s">
        <v>116</v>
      </c>
      <c r="D371" s="319" t="s">
        <v>718</v>
      </c>
    </row>
    <row r="372" spans="1:4" ht="25.5">
      <c r="A372" s="317">
        <f>IF((SUM('Разделы 9, 10, 11, 12'!F44:F48)&lt;=SUM('Раздел 1'!O44:O44)),"","Неверно!")</f>
      </c>
      <c r="B372" s="318">
        <v>116666</v>
      </c>
      <c r="C372" s="319" t="s">
        <v>117</v>
      </c>
      <c r="D372" s="319" t="s">
        <v>719</v>
      </c>
    </row>
    <row r="373" spans="1:4" ht="38.25">
      <c r="A373" s="317">
        <f>IF((SUM('Разделы 9, 10, 11, 12'!C44:C48)+SUM('Разделы 9, 10, 11, 12'!E44:E48)&gt;=SUM('Разделы 2, 3, 5'!E7:E11)),"","Неверно!")</f>
      </c>
      <c r="B373" s="318">
        <v>116667</v>
      </c>
      <c r="C373" s="319" t="s">
        <v>118</v>
      </c>
      <c r="D373" s="319" t="s">
        <v>720</v>
      </c>
    </row>
    <row r="374" spans="1:4" ht="38.25">
      <c r="A374" s="317">
        <f>IF((SUM('Разделы 6, 7, 8, 13'!C8:D16)=SUM('Разделы 6, 7, 8, 13'!E8:E16)+SUM('Разделы 6, 7, 8, 13'!I8:I16)),"","Неверно!")</f>
      </c>
      <c r="B374" s="318">
        <v>116669</v>
      </c>
      <c r="C374" s="319" t="s">
        <v>119</v>
      </c>
      <c r="D374" s="319" t="s">
        <v>721</v>
      </c>
    </row>
    <row r="375" spans="1:4" ht="25.5">
      <c r="A375" s="317">
        <f>IF((SUM('Разделы 6, 7, 8, 13'!C8:C14)=SUM('Разделы 6, 7, 8, 13'!C15:C15)),"","Неверно!")</f>
      </c>
      <c r="B375" s="318">
        <v>116670</v>
      </c>
      <c r="C375" s="319" t="s">
        <v>120</v>
      </c>
      <c r="D375" s="319" t="s">
        <v>722</v>
      </c>
    </row>
    <row r="376" spans="1:4" ht="25.5">
      <c r="A376" s="317">
        <f>IF((SUM('Разделы 6, 7, 8, 13'!D8:D14)=SUM('Разделы 6, 7, 8, 13'!D15:D15)),"","Неверно!")</f>
      </c>
      <c r="B376" s="318">
        <v>116670</v>
      </c>
      <c r="C376" s="319" t="s">
        <v>121</v>
      </c>
      <c r="D376" s="319" t="s">
        <v>722</v>
      </c>
    </row>
    <row r="377" spans="1:4" ht="25.5">
      <c r="A377" s="317">
        <f>IF((SUM('Разделы 6, 7, 8, 13'!E8:E14)=SUM('Разделы 6, 7, 8, 13'!E15:E15)),"","Неверно!")</f>
      </c>
      <c r="B377" s="318">
        <v>116670</v>
      </c>
      <c r="C377" s="319" t="s">
        <v>122</v>
      </c>
      <c r="D377" s="319" t="s">
        <v>722</v>
      </c>
    </row>
    <row r="378" spans="1:4" ht="25.5">
      <c r="A378" s="317">
        <f>IF((SUM('Разделы 6, 7, 8, 13'!F8:F14)=SUM('Разделы 6, 7, 8, 13'!F15:F15)),"","Неверно!")</f>
      </c>
      <c r="B378" s="318">
        <v>116670</v>
      </c>
      <c r="C378" s="319" t="s">
        <v>123</v>
      </c>
      <c r="D378" s="319" t="s">
        <v>722</v>
      </c>
    </row>
    <row r="379" spans="1:4" ht="25.5">
      <c r="A379" s="317">
        <f>IF((SUM('Разделы 6, 7, 8, 13'!G8:G14)=SUM('Разделы 6, 7, 8, 13'!G15:G15)),"","Неверно!")</f>
      </c>
      <c r="B379" s="318">
        <v>116670</v>
      </c>
      <c r="C379" s="319" t="s">
        <v>124</v>
      </c>
      <c r="D379" s="319" t="s">
        <v>722</v>
      </c>
    </row>
    <row r="380" spans="1:4" ht="25.5">
      <c r="A380" s="317">
        <f>IF((SUM('Разделы 6, 7, 8, 13'!H8:H14)=SUM('Разделы 6, 7, 8, 13'!H15:H15)),"","Неверно!")</f>
      </c>
      <c r="B380" s="318">
        <v>116670</v>
      </c>
      <c r="C380" s="319" t="s">
        <v>125</v>
      </c>
      <c r="D380" s="319" t="s">
        <v>722</v>
      </c>
    </row>
    <row r="381" spans="1:4" ht="25.5">
      <c r="A381" s="317">
        <f>IF((SUM('Разделы 6, 7, 8, 13'!I8:I14)=SUM('Разделы 6, 7, 8, 13'!I15:I15)),"","Неверно!")</f>
      </c>
      <c r="B381" s="318">
        <v>116670</v>
      </c>
      <c r="C381" s="319" t="s">
        <v>126</v>
      </c>
      <c r="D381" s="319" t="s">
        <v>722</v>
      </c>
    </row>
    <row r="382" spans="1:4" ht="25.5">
      <c r="A382" s="317">
        <f>IF((SUM('Раздел 1'!F53:F56)=SUM('Раздел 1'!F44:F44)),"","Неверно!")</f>
      </c>
      <c r="B382" s="318">
        <v>116671</v>
      </c>
      <c r="C382" s="319" t="s">
        <v>127</v>
      </c>
      <c r="D382" s="319" t="s">
        <v>1591</v>
      </c>
    </row>
    <row r="383" spans="1:4" ht="25.5">
      <c r="A383" s="317">
        <f>IF((SUM('Раздел 1'!G53:G56)=SUM('Раздел 1'!G44:G44)),"","Неверно!")</f>
      </c>
      <c r="B383" s="318">
        <v>116671</v>
      </c>
      <c r="C383" s="319" t="s">
        <v>128</v>
      </c>
      <c r="D383" s="319" t="s">
        <v>1591</v>
      </c>
    </row>
    <row r="384" spans="1:4" ht="25.5">
      <c r="A384" s="317">
        <f>IF((SUM('Раздел 1'!H53:H56)=SUM('Раздел 1'!H44:H44)),"","Неверно!")</f>
      </c>
      <c r="B384" s="318">
        <v>116671</v>
      </c>
      <c r="C384" s="319" t="s">
        <v>129</v>
      </c>
      <c r="D384" s="319" t="s">
        <v>1591</v>
      </c>
    </row>
    <row r="385" spans="1:4" ht="25.5">
      <c r="A385" s="317">
        <f>IF((SUM('Раздел 1'!I53:I56)=SUM('Раздел 1'!I44:I44)),"","Неверно!")</f>
      </c>
      <c r="B385" s="318">
        <v>116671</v>
      </c>
      <c r="C385" s="319" t="s">
        <v>130</v>
      </c>
      <c r="D385" s="319" t="s">
        <v>1591</v>
      </c>
    </row>
    <row r="386" spans="1:4" ht="25.5">
      <c r="A386" s="317">
        <f>IF((SUM('Раздел 1'!J53:J56)=SUM('Раздел 1'!J44:J44)),"","Неверно!")</f>
      </c>
      <c r="B386" s="318">
        <v>116671</v>
      </c>
      <c r="C386" s="319" t="s">
        <v>131</v>
      </c>
      <c r="D386" s="319" t="s">
        <v>1591</v>
      </c>
    </row>
    <row r="387" spans="1:4" ht="25.5">
      <c r="A387" s="317">
        <f>IF((SUM('Раздел 1'!K53:K56)=SUM('Раздел 1'!K44:K44)),"","Неверно!")</f>
      </c>
      <c r="B387" s="318">
        <v>116671</v>
      </c>
      <c r="C387" s="319" t="s">
        <v>132</v>
      </c>
      <c r="D387" s="319" t="s">
        <v>1591</v>
      </c>
    </row>
    <row r="388" spans="1:4" ht="25.5">
      <c r="A388" s="317">
        <f>IF((SUM('Раздел 1'!L53:L56)=SUM('Раздел 1'!L44:L44)),"","Неверно!")</f>
      </c>
      <c r="B388" s="318">
        <v>116671</v>
      </c>
      <c r="C388" s="319" t="s">
        <v>133</v>
      </c>
      <c r="D388" s="319" t="s">
        <v>1591</v>
      </c>
    </row>
    <row r="389" spans="1:4" ht="25.5">
      <c r="A389" s="317">
        <f>IF((SUM('Раздел 1'!M53:M56)=SUM('Раздел 1'!M44:M44)),"","Неверно!")</f>
      </c>
      <c r="B389" s="318">
        <v>116671</v>
      </c>
      <c r="C389" s="319" t="s">
        <v>134</v>
      </c>
      <c r="D389" s="319" t="s">
        <v>1591</v>
      </c>
    </row>
    <row r="390" spans="1:4" ht="25.5">
      <c r="A390" s="317">
        <f>IF((SUM('Раздел 1'!N53:N56)=SUM('Раздел 1'!N44:N44)),"","Неверно!")</f>
      </c>
      <c r="B390" s="318">
        <v>116671</v>
      </c>
      <c r="C390" s="319" t="s">
        <v>135</v>
      </c>
      <c r="D390" s="319" t="s">
        <v>1591</v>
      </c>
    </row>
    <row r="391" spans="1:4" ht="25.5">
      <c r="A391" s="317">
        <f>IF((SUM('Раздел 1'!O53:O56)=SUM('Раздел 1'!O44:O44)),"","Неверно!")</f>
      </c>
      <c r="B391" s="318">
        <v>116671</v>
      </c>
      <c r="C391" s="319" t="s">
        <v>136</v>
      </c>
      <c r="D391" s="319" t="s">
        <v>1591</v>
      </c>
    </row>
    <row r="392" spans="1:4" ht="25.5">
      <c r="A392" s="317">
        <f>IF((SUM('Раздел 1'!P53:P56)=SUM('Раздел 1'!P44:P44)),"","Неверно!")</f>
      </c>
      <c r="B392" s="318">
        <v>116671</v>
      </c>
      <c r="C392" s="319" t="s">
        <v>137</v>
      </c>
      <c r="D392" s="319" t="s">
        <v>1591</v>
      </c>
    </row>
    <row r="393" spans="1:4" ht="25.5">
      <c r="A393" s="317">
        <f>IF((SUM('Раздел 1'!Q53:Q56)=SUM('Раздел 1'!Q44:Q44)),"","Неверно!")</f>
      </c>
      <c r="B393" s="318">
        <v>116671</v>
      </c>
      <c r="C393" s="319" t="s">
        <v>138</v>
      </c>
      <c r="D393" s="319" t="s">
        <v>1591</v>
      </c>
    </row>
    <row r="394" spans="1:4" ht="25.5">
      <c r="A394" s="317">
        <f>IF((SUM('Раздел 1'!R53:R56)=SUM('Раздел 1'!R44:R44)),"","Неверно!")</f>
      </c>
      <c r="B394" s="318">
        <v>116671</v>
      </c>
      <c r="C394" s="319" t="s">
        <v>139</v>
      </c>
      <c r="D394" s="319" t="s">
        <v>1591</v>
      </c>
    </row>
    <row r="395" spans="1:4" ht="25.5">
      <c r="A395" s="317">
        <f>IF((SUM('Раздел 1'!S53:S56)=SUM('Раздел 1'!S44:S44)),"","Неверно!")</f>
      </c>
      <c r="B395" s="318">
        <v>116671</v>
      </c>
      <c r="C395" s="319" t="s">
        <v>140</v>
      </c>
      <c r="D395" s="319" t="s">
        <v>1591</v>
      </c>
    </row>
    <row r="396" spans="1:4" ht="25.5">
      <c r="A396" s="317">
        <f>IF((SUM('Раздел 1'!T53:T56)=SUM('Раздел 1'!T44:T44)),"","Неверно!")</f>
      </c>
      <c r="B396" s="318">
        <v>116671</v>
      </c>
      <c r="C396" s="319" t="s">
        <v>141</v>
      </c>
      <c r="D396" s="319" t="s">
        <v>1591</v>
      </c>
    </row>
    <row r="397" spans="1:4" ht="25.5">
      <c r="A397" s="317">
        <f>IF((SUM('Раздел 1'!U53:U56)=SUM('Раздел 1'!U44:U44)),"","Неверно!")</f>
      </c>
      <c r="B397" s="318">
        <v>116671</v>
      </c>
      <c r="C397" s="319" t="s">
        <v>142</v>
      </c>
      <c r="D397" s="319" t="s">
        <v>1591</v>
      </c>
    </row>
    <row r="398" spans="1:4" ht="25.5">
      <c r="A398" s="317">
        <f>IF((SUM('Раздел 1'!V53:V56)=SUM('Раздел 1'!V44:V44)),"","Неверно!")</f>
      </c>
      <c r="B398" s="318">
        <v>116671</v>
      </c>
      <c r="C398" s="319" t="s">
        <v>143</v>
      </c>
      <c r="D398" s="319" t="s">
        <v>1591</v>
      </c>
    </row>
    <row r="399" spans="1:4" ht="25.5">
      <c r="A399" s="317">
        <f>IF((SUM('Раздел 1'!W53:W56)=SUM('Раздел 1'!W44:W44)),"","Неверно!")</f>
      </c>
      <c r="B399" s="318">
        <v>116671</v>
      </c>
      <c r="C399" s="319" t="s">
        <v>144</v>
      </c>
      <c r="D399" s="319" t="s">
        <v>1591</v>
      </c>
    </row>
    <row r="400" spans="1:4" ht="25.5">
      <c r="A400" s="317">
        <f>IF((SUM('Раздел 1'!X53:X56)=SUM('Раздел 1'!X44:X44)),"","Неверно!")</f>
      </c>
      <c r="B400" s="318">
        <v>116671</v>
      </c>
      <c r="C400" s="319" t="s">
        <v>145</v>
      </c>
      <c r="D400" s="319" t="s">
        <v>1591</v>
      </c>
    </row>
    <row r="401" spans="1:4" ht="25.5">
      <c r="A401" s="317">
        <f>IF((SUM('Раздел 1'!Y53:Y56)=SUM('Раздел 1'!Y44:Y44)),"","Неверно!")</f>
      </c>
      <c r="B401" s="318">
        <v>116671</v>
      </c>
      <c r="C401" s="319" t="s">
        <v>146</v>
      </c>
      <c r="D401" s="319" t="s">
        <v>1591</v>
      </c>
    </row>
    <row r="402" spans="1:4" ht="25.5">
      <c r="A402" s="317">
        <f>IF((SUM('Раздел 1'!Z53:Z56)=SUM('Раздел 1'!Z44:Z44)),"","Неверно!")</f>
      </c>
      <c r="B402" s="318">
        <v>116671</v>
      </c>
      <c r="C402" s="319" t="s">
        <v>147</v>
      </c>
      <c r="D402" s="319" t="s">
        <v>1591</v>
      </c>
    </row>
    <row r="403" spans="1:4" ht="25.5">
      <c r="A403" s="317">
        <f>IF((SUM('Раздел 1'!AA53:AA56)=SUM('Раздел 1'!AA44:AA44)),"","Неверно!")</f>
      </c>
      <c r="B403" s="318">
        <v>116671</v>
      </c>
      <c r="C403" s="319" t="s">
        <v>148</v>
      </c>
      <c r="D403" s="319" t="s">
        <v>1591</v>
      </c>
    </row>
    <row r="404" spans="1:4" ht="25.5">
      <c r="A404" s="317">
        <f>IF((SUM('Раздел 1'!AB53:AB56)=SUM('Раздел 1'!AB44:AB44)),"","Неверно!")</f>
      </c>
      <c r="B404" s="318">
        <v>116671</v>
      </c>
      <c r="C404" s="319" t="s">
        <v>855</v>
      </c>
      <c r="D404" s="319" t="s">
        <v>1591</v>
      </c>
    </row>
    <row r="405" spans="1:4" ht="25.5">
      <c r="A405" s="317">
        <f>IF((SUM('Раздел 1'!AC53:AC56)=SUM('Раздел 1'!AC44:AC44)),"","Неверно!")</f>
      </c>
      <c r="B405" s="318">
        <v>116671</v>
      </c>
      <c r="C405" s="319" t="s">
        <v>856</v>
      </c>
      <c r="D405" s="319" t="s">
        <v>1591</v>
      </c>
    </row>
    <row r="406" spans="1:4" ht="25.5">
      <c r="A406" s="317">
        <f>IF((SUM('Раздел 1'!AD53:AD56)=SUM('Раздел 1'!AD44:AD44)),"","Неверно!")</f>
      </c>
      <c r="B406" s="318">
        <v>116671</v>
      </c>
      <c r="C406" s="319" t="s">
        <v>857</v>
      </c>
      <c r="D406" s="319" t="s">
        <v>1591</v>
      </c>
    </row>
    <row r="407" spans="1:4" ht="38.25">
      <c r="A407" s="317">
        <f>IF((SUM('Раздел 1'!H44:J44)&lt;=SUM('Раздел 1'!Q44:U44)),"","Неверно!")</f>
      </c>
      <c r="B407" s="318">
        <v>116672</v>
      </c>
      <c r="C407" s="319" t="s">
        <v>858</v>
      </c>
      <c r="D407" s="319" t="s">
        <v>1592</v>
      </c>
    </row>
    <row r="408" spans="1:4" ht="114.75">
      <c r="A408" s="317">
        <f>IF((SUM('Раздел 4'!E43:E44)&lt;=SUM('Раздел 1'!P41:P41)),"","Неверно!")</f>
      </c>
      <c r="B408" s="318">
        <v>116674</v>
      </c>
      <c r="C408" s="319" t="s">
        <v>860</v>
      </c>
      <c r="D408" s="319" t="s">
        <v>723</v>
      </c>
    </row>
    <row r="409" spans="1:4" ht="51">
      <c r="A409" s="317">
        <f>IF((SUM('Раздел 1'!F50:F52)=SUM('Раздел 1'!F44:F44)),"","Неверно!")</f>
      </c>
      <c r="B409" s="318">
        <v>116676</v>
      </c>
      <c r="C409" s="319" t="s">
        <v>861</v>
      </c>
      <c r="D409" s="319" t="s">
        <v>1594</v>
      </c>
    </row>
    <row r="410" spans="1:4" ht="51">
      <c r="A410" s="317">
        <f>IF((SUM('Раздел 1'!G50:G52)=SUM('Раздел 1'!G44:G44)),"","Неверно!")</f>
      </c>
      <c r="B410" s="318">
        <v>116676</v>
      </c>
      <c r="C410" s="319" t="s">
        <v>862</v>
      </c>
      <c r="D410" s="319" t="s">
        <v>1594</v>
      </c>
    </row>
    <row r="411" spans="1:4" ht="51">
      <c r="A411" s="317">
        <f>IF((SUM('Раздел 1'!H50:H52)=SUM('Раздел 1'!H44:H44)),"","Неверно!")</f>
      </c>
      <c r="B411" s="318">
        <v>116676</v>
      </c>
      <c r="C411" s="319" t="s">
        <v>863</v>
      </c>
      <c r="D411" s="319" t="s">
        <v>1594</v>
      </c>
    </row>
    <row r="412" spans="1:4" ht="51">
      <c r="A412" s="317">
        <f>IF((SUM('Раздел 1'!I50:I52)=SUM('Раздел 1'!I44:I44)),"","Неверно!")</f>
      </c>
      <c r="B412" s="318">
        <v>116676</v>
      </c>
      <c r="C412" s="319" t="s">
        <v>864</v>
      </c>
      <c r="D412" s="319" t="s">
        <v>1594</v>
      </c>
    </row>
    <row r="413" spans="1:4" ht="51">
      <c r="A413" s="317">
        <f>IF((SUM('Раздел 1'!J50:J52)=SUM('Раздел 1'!J44:J44)),"","Неверно!")</f>
      </c>
      <c r="B413" s="318">
        <v>116676</v>
      </c>
      <c r="C413" s="319" t="s">
        <v>865</v>
      </c>
      <c r="D413" s="319" t="s">
        <v>1594</v>
      </c>
    </row>
    <row r="414" spans="1:4" ht="51">
      <c r="A414" s="317">
        <f>IF((SUM('Раздел 1'!K50:K52)=SUM('Раздел 1'!K44:K44)),"","Неверно!")</f>
      </c>
      <c r="B414" s="318">
        <v>116676</v>
      </c>
      <c r="C414" s="319" t="s">
        <v>866</v>
      </c>
      <c r="D414" s="319" t="s">
        <v>1594</v>
      </c>
    </row>
    <row r="415" spans="1:4" ht="51">
      <c r="A415" s="317">
        <f>IF((SUM('Раздел 1'!L50:L52)=SUM('Раздел 1'!L44:L44)),"","Неверно!")</f>
      </c>
      <c r="B415" s="318">
        <v>116676</v>
      </c>
      <c r="C415" s="319" t="s">
        <v>867</v>
      </c>
      <c r="D415" s="319" t="s">
        <v>1594</v>
      </c>
    </row>
    <row r="416" spans="1:4" ht="51">
      <c r="A416" s="317">
        <f>IF((SUM('Раздел 1'!M50:M52)=SUM('Раздел 1'!M44:M44)),"","Неверно!")</f>
      </c>
      <c r="B416" s="318">
        <v>116676</v>
      </c>
      <c r="C416" s="319" t="s">
        <v>868</v>
      </c>
      <c r="D416" s="319" t="s">
        <v>1594</v>
      </c>
    </row>
    <row r="417" spans="1:4" ht="51">
      <c r="A417" s="317">
        <f>IF((SUM('Раздел 1'!N50:N52)=SUM('Раздел 1'!N44:N44)),"","Неверно!")</f>
      </c>
      <c r="B417" s="318">
        <v>116676</v>
      </c>
      <c r="C417" s="319" t="s">
        <v>869</v>
      </c>
      <c r="D417" s="319" t="s">
        <v>1594</v>
      </c>
    </row>
    <row r="418" spans="1:4" ht="51">
      <c r="A418" s="317">
        <f>IF((SUM('Раздел 1'!O50:O52)=SUM('Раздел 1'!O44:O44)),"","Неверно!")</f>
      </c>
      <c r="B418" s="318">
        <v>116676</v>
      </c>
      <c r="C418" s="319" t="s">
        <v>870</v>
      </c>
      <c r="D418" s="319" t="s">
        <v>1594</v>
      </c>
    </row>
    <row r="419" spans="1:4" ht="51">
      <c r="A419" s="317">
        <f>IF((SUM('Раздел 1'!P50:P52)=SUM('Раздел 1'!P44:P44)),"","Неверно!")</f>
      </c>
      <c r="B419" s="318">
        <v>116676</v>
      </c>
      <c r="C419" s="319" t="s">
        <v>871</v>
      </c>
      <c r="D419" s="319" t="s">
        <v>1594</v>
      </c>
    </row>
    <row r="420" spans="1:4" ht="51">
      <c r="A420" s="317">
        <f>IF((SUM('Раздел 1'!Q50:Q52)=SUM('Раздел 1'!Q44:Q44)),"","Неверно!")</f>
      </c>
      <c r="B420" s="318">
        <v>116676</v>
      </c>
      <c r="C420" s="319" t="s">
        <v>872</v>
      </c>
      <c r="D420" s="319" t="s">
        <v>1594</v>
      </c>
    </row>
    <row r="421" spans="1:4" ht="51">
      <c r="A421" s="317">
        <f>IF((SUM('Раздел 1'!R50:R52)=SUM('Раздел 1'!R44:R44)),"","Неверно!")</f>
      </c>
      <c r="B421" s="318">
        <v>116676</v>
      </c>
      <c r="C421" s="319" t="s">
        <v>873</v>
      </c>
      <c r="D421" s="319" t="s">
        <v>1594</v>
      </c>
    </row>
    <row r="422" spans="1:4" ht="51">
      <c r="A422" s="317">
        <f>IF((SUM('Раздел 1'!S50:S52)=SUM('Раздел 1'!S44:S44)),"","Неверно!")</f>
      </c>
      <c r="B422" s="318">
        <v>116676</v>
      </c>
      <c r="C422" s="319" t="s">
        <v>874</v>
      </c>
      <c r="D422" s="319" t="s">
        <v>1594</v>
      </c>
    </row>
    <row r="423" spans="1:4" ht="51">
      <c r="A423" s="317">
        <f>IF((SUM('Раздел 1'!T50:T52)=SUM('Раздел 1'!T44:T44)),"","Неверно!")</f>
      </c>
      <c r="B423" s="318">
        <v>116676</v>
      </c>
      <c r="C423" s="319" t="s">
        <v>875</v>
      </c>
      <c r="D423" s="319" t="s">
        <v>1594</v>
      </c>
    </row>
    <row r="424" spans="1:4" ht="51">
      <c r="A424" s="317">
        <f>IF((SUM('Раздел 1'!U50:U52)=SUM('Раздел 1'!U44:U44)),"","Неверно!")</f>
      </c>
      <c r="B424" s="318">
        <v>116676</v>
      </c>
      <c r="C424" s="319" t="s">
        <v>876</v>
      </c>
      <c r="D424" s="319" t="s">
        <v>1594</v>
      </c>
    </row>
    <row r="425" spans="1:4" ht="51">
      <c r="A425" s="317">
        <f>IF((SUM('Раздел 1'!V50:V52)=SUM('Раздел 1'!V44:V44)),"","Неверно!")</f>
      </c>
      <c r="B425" s="318">
        <v>116676</v>
      </c>
      <c r="C425" s="319" t="s">
        <v>877</v>
      </c>
      <c r="D425" s="319" t="s">
        <v>1594</v>
      </c>
    </row>
    <row r="426" spans="1:4" ht="51">
      <c r="A426" s="317">
        <f>IF((SUM('Раздел 1'!W50:W52)=SUM('Раздел 1'!W44:W44)),"","Неверно!")</f>
      </c>
      <c r="B426" s="318">
        <v>116676</v>
      </c>
      <c r="C426" s="319" t="s">
        <v>878</v>
      </c>
      <c r="D426" s="319" t="s">
        <v>1594</v>
      </c>
    </row>
    <row r="427" spans="1:4" ht="51">
      <c r="A427" s="317">
        <f>IF((SUM('Раздел 1'!X50:X52)=SUM('Раздел 1'!X44:X44)),"","Неверно!")</f>
      </c>
      <c r="B427" s="318">
        <v>116676</v>
      </c>
      <c r="C427" s="319" t="s">
        <v>879</v>
      </c>
      <c r="D427" s="319" t="s">
        <v>1594</v>
      </c>
    </row>
    <row r="428" spans="1:4" ht="51">
      <c r="A428" s="317">
        <f>IF((SUM('Раздел 1'!Y50:Y52)=SUM('Раздел 1'!Y44:Y44)),"","Неверно!")</f>
      </c>
      <c r="B428" s="318">
        <v>116676</v>
      </c>
      <c r="C428" s="319" t="s">
        <v>880</v>
      </c>
      <c r="D428" s="319" t="s">
        <v>1594</v>
      </c>
    </row>
    <row r="429" spans="1:4" ht="51">
      <c r="A429" s="317">
        <f>IF((SUM('Раздел 1'!Z50:Z52)=SUM('Раздел 1'!Z44:Z44)),"","Неверно!")</f>
      </c>
      <c r="B429" s="318">
        <v>116676</v>
      </c>
      <c r="C429" s="319" t="s">
        <v>881</v>
      </c>
      <c r="D429" s="319" t="s">
        <v>1594</v>
      </c>
    </row>
    <row r="430" spans="1:4" ht="51">
      <c r="A430" s="317">
        <f>IF((SUM('Раздел 1'!AA50:AA52)=SUM('Раздел 1'!AA44:AA44)),"","Неверно!")</f>
      </c>
      <c r="B430" s="318">
        <v>116676</v>
      </c>
      <c r="C430" s="319" t="s">
        <v>882</v>
      </c>
      <c r="D430" s="319" t="s">
        <v>1594</v>
      </c>
    </row>
    <row r="431" spans="1:4" ht="51">
      <c r="A431" s="317">
        <f>IF((SUM('Раздел 1'!AB50:AB52)=SUM('Раздел 1'!AB44:AB44)),"","Неверно!")</f>
      </c>
      <c r="B431" s="318">
        <v>116676</v>
      </c>
      <c r="C431" s="319" t="s">
        <v>883</v>
      </c>
      <c r="D431" s="319" t="s">
        <v>1594</v>
      </c>
    </row>
    <row r="432" spans="1:4" ht="51">
      <c r="A432" s="317">
        <f>IF((SUM('Раздел 1'!AC50:AC52)=SUM('Раздел 1'!AC44:AC44)),"","Неверно!")</f>
      </c>
      <c r="B432" s="318">
        <v>116676</v>
      </c>
      <c r="C432" s="319" t="s">
        <v>884</v>
      </c>
      <c r="D432" s="319" t="s">
        <v>1594</v>
      </c>
    </row>
    <row r="433" spans="1:4" ht="51">
      <c r="A433" s="317">
        <f>IF((SUM('Раздел 1'!AD50:AD52)=SUM('Раздел 1'!AD44:AD44)),"","Неверно!")</f>
      </c>
      <c r="B433" s="318">
        <v>116676</v>
      </c>
      <c r="C433" s="319" t="s">
        <v>853</v>
      </c>
      <c r="D433" s="319" t="s">
        <v>1594</v>
      </c>
    </row>
    <row r="434" spans="1:4" ht="25.5">
      <c r="A434" s="317">
        <f>IF((SUM('Разделы 2, 3, 5'!K41:K41)&lt;=SUM('Разделы 2, 3, 5'!K9:K9)),"","Неверно!")</f>
      </c>
      <c r="B434" s="318">
        <v>116679</v>
      </c>
      <c r="C434" s="319" t="s">
        <v>1537</v>
      </c>
      <c r="D434" s="319" t="s">
        <v>724</v>
      </c>
    </row>
    <row r="435" spans="1:4" ht="25.5">
      <c r="A435" s="317">
        <f>IF((SUM('Разделы 2, 3, 5'!L41:L41)&lt;=SUM('Разделы 2, 3, 5'!L9:L9)),"","Неверно!")</f>
      </c>
      <c r="B435" s="318">
        <v>116679</v>
      </c>
      <c r="C435" s="319" t="s">
        <v>1538</v>
      </c>
      <c r="D435" s="319" t="s">
        <v>724</v>
      </c>
    </row>
    <row r="436" spans="1:4" ht="25.5">
      <c r="A436" s="317">
        <f>IF((SUM('Разделы 6, 7, 8, 13'!H15:H15)=SUM('Раздел 4'!G7:G7)),"","Неверно!")</f>
      </c>
      <c r="B436" s="318">
        <v>116680</v>
      </c>
      <c r="C436" s="319" t="s">
        <v>854</v>
      </c>
      <c r="D436" s="319" t="s">
        <v>725</v>
      </c>
    </row>
    <row r="437" spans="1:4" ht="25.5">
      <c r="A437" s="317">
        <f>IF((SUM('Разделы 6, 7, 8, 13'!G15:G15)=SUM('Раздел 4'!E7:E7)),"","Неверно!")</f>
      </c>
      <c r="B437" s="318">
        <v>116681</v>
      </c>
      <c r="C437" s="319" t="s">
        <v>1045</v>
      </c>
      <c r="D437" s="319" t="s">
        <v>726</v>
      </c>
    </row>
    <row r="438" spans="1:4" ht="25.5">
      <c r="A438" s="317">
        <f>IF((SUM('Разделы 6, 7, 8, 13'!E15:E15)=SUM('Раздел 4'!D7:D7)),"","Неверно!")</f>
      </c>
      <c r="B438" s="318">
        <v>116682</v>
      </c>
      <c r="C438" s="319" t="s">
        <v>1046</v>
      </c>
      <c r="D438" s="319" t="s">
        <v>727</v>
      </c>
    </row>
    <row r="439" spans="1:4" ht="25.5">
      <c r="A439" s="317">
        <f>IF((SUM('Разделы 6, 7, 8, 13'!H15:H15)=SUM('Разделы 6, 7, 8, 13'!G16:G16)),"","Неверно!")</f>
      </c>
      <c r="B439" s="318">
        <v>116684</v>
      </c>
      <c r="C439" s="319" t="s">
        <v>1047</v>
      </c>
      <c r="D439" s="319" t="s">
        <v>728</v>
      </c>
    </row>
    <row r="440" spans="1:4" ht="25.5">
      <c r="A440" s="317">
        <f>IF((SUM('Разделы 6, 7, 8, 13'!H15:H15)=SUM('Разделы 6, 7, 8, 13'!H16:H16)),"","Неверно!")</f>
      </c>
      <c r="B440" s="318">
        <v>116685</v>
      </c>
      <c r="C440" s="319" t="s">
        <v>1048</v>
      </c>
      <c r="D440" s="319" t="s">
        <v>729</v>
      </c>
    </row>
    <row r="441" spans="1:4" ht="38.25">
      <c r="A441" s="317">
        <f>IF((SUM('Разделы 6, 7, 8, 13'!G8:G8)&lt;=SUM('Разделы 6, 7, 8, 13'!E8:E8)),"","Неверно!")</f>
      </c>
      <c r="B441" s="318">
        <v>116686</v>
      </c>
      <c r="C441" s="319" t="s">
        <v>1049</v>
      </c>
      <c r="D441" s="319" t="s">
        <v>730</v>
      </c>
    </row>
    <row r="442" spans="1:4" ht="38.25">
      <c r="A442" s="317">
        <f>IF((SUM('Разделы 6, 7, 8, 13'!G9:G9)&lt;=SUM('Разделы 6, 7, 8, 13'!E9:E9)),"","Неверно!")</f>
      </c>
      <c r="B442" s="318">
        <v>116686</v>
      </c>
      <c r="C442" s="319" t="s">
        <v>1050</v>
      </c>
      <c r="D442" s="319" t="s">
        <v>730</v>
      </c>
    </row>
    <row r="443" spans="1:4" ht="38.25">
      <c r="A443" s="317">
        <f>IF((SUM('Разделы 6, 7, 8, 13'!G10:G10)&lt;=SUM('Разделы 6, 7, 8, 13'!E10:E10)),"","Неверно!")</f>
      </c>
      <c r="B443" s="318">
        <v>116686</v>
      </c>
      <c r="C443" s="319" t="s">
        <v>1051</v>
      </c>
      <c r="D443" s="319" t="s">
        <v>730</v>
      </c>
    </row>
    <row r="444" spans="1:4" ht="38.25">
      <c r="A444" s="317">
        <f>IF((SUM('Разделы 6, 7, 8, 13'!G11:G11)&lt;=SUM('Разделы 6, 7, 8, 13'!E11:E11)),"","Неверно!")</f>
      </c>
      <c r="B444" s="318">
        <v>116686</v>
      </c>
      <c r="C444" s="319" t="s">
        <v>1052</v>
      </c>
      <c r="D444" s="319" t="s">
        <v>730</v>
      </c>
    </row>
    <row r="445" spans="1:4" ht="38.25">
      <c r="A445" s="317">
        <f>IF((SUM('Разделы 6, 7, 8, 13'!G12:G12)&lt;=SUM('Разделы 6, 7, 8, 13'!E12:E12)),"","Неверно!")</f>
      </c>
      <c r="B445" s="318">
        <v>116686</v>
      </c>
      <c r="C445" s="319" t="s">
        <v>1053</v>
      </c>
      <c r="D445" s="319" t="s">
        <v>730</v>
      </c>
    </row>
    <row r="446" spans="1:4" ht="38.25">
      <c r="A446" s="317">
        <f>IF((SUM('Разделы 6, 7, 8, 13'!G13:G13)&lt;=SUM('Разделы 6, 7, 8, 13'!E13:E13)),"","Неверно!")</f>
      </c>
      <c r="B446" s="318">
        <v>116686</v>
      </c>
      <c r="C446" s="319" t="s">
        <v>1054</v>
      </c>
      <c r="D446" s="319" t="s">
        <v>730</v>
      </c>
    </row>
    <row r="447" spans="1:4" ht="38.25">
      <c r="A447" s="317">
        <f>IF((SUM('Разделы 6, 7, 8, 13'!G14:G14)&lt;=SUM('Разделы 6, 7, 8, 13'!E14:E14)),"","Неверно!")</f>
      </c>
      <c r="B447" s="318">
        <v>116686</v>
      </c>
      <c r="C447" s="319" t="s">
        <v>1055</v>
      </c>
      <c r="D447" s="319" t="s">
        <v>730</v>
      </c>
    </row>
    <row r="448" spans="1:4" ht="38.25">
      <c r="A448" s="317">
        <f>IF((SUM('Разделы 6, 7, 8, 13'!G15:G15)&lt;=SUM('Разделы 6, 7, 8, 13'!E15:E15)),"","Неверно!")</f>
      </c>
      <c r="B448" s="318">
        <v>116686</v>
      </c>
      <c r="C448" s="319" t="s">
        <v>1056</v>
      </c>
      <c r="D448" s="319" t="s">
        <v>730</v>
      </c>
    </row>
    <row r="449" spans="1:4" ht="38.25">
      <c r="A449" s="317">
        <f>IF((SUM('Разделы 6, 7, 8, 13'!G16:G16)&lt;=SUM('Разделы 6, 7, 8, 13'!E16:E16)),"","Неверно!")</f>
      </c>
      <c r="B449" s="318">
        <v>116686</v>
      </c>
      <c r="C449" s="319" t="s">
        <v>1057</v>
      </c>
      <c r="D449" s="319" t="s">
        <v>730</v>
      </c>
    </row>
    <row r="450" spans="1:4" ht="38.25">
      <c r="A450" s="317">
        <f>IF((SUM('Разделы 6, 7, 8, 13'!H8:H8)&lt;=SUM('Разделы 6, 7, 8, 13'!G8:G8)),"","Неверно!")</f>
      </c>
      <c r="B450" s="318">
        <v>116687</v>
      </c>
      <c r="C450" s="319" t="s">
        <v>1058</v>
      </c>
      <c r="D450" s="319" t="s">
        <v>731</v>
      </c>
    </row>
    <row r="451" spans="1:4" ht="38.25">
      <c r="A451" s="317">
        <f>IF((SUM('Разделы 6, 7, 8, 13'!H9:H9)&lt;=SUM('Разделы 6, 7, 8, 13'!G9:G9)),"","Неверно!")</f>
      </c>
      <c r="B451" s="318">
        <v>116687</v>
      </c>
      <c r="C451" s="319" t="s">
        <v>1059</v>
      </c>
      <c r="D451" s="319" t="s">
        <v>731</v>
      </c>
    </row>
    <row r="452" spans="1:4" ht="38.25">
      <c r="A452" s="317">
        <f>IF((SUM('Разделы 6, 7, 8, 13'!H10:H10)&lt;=SUM('Разделы 6, 7, 8, 13'!G10:G10)),"","Неверно!")</f>
      </c>
      <c r="B452" s="318">
        <v>116687</v>
      </c>
      <c r="C452" s="319" t="s">
        <v>1060</v>
      </c>
      <c r="D452" s="319" t="s">
        <v>731</v>
      </c>
    </row>
    <row r="453" spans="1:4" ht="38.25">
      <c r="A453" s="317">
        <f>IF((SUM('Разделы 6, 7, 8, 13'!H11:H11)&lt;=SUM('Разделы 6, 7, 8, 13'!G11:G11)),"","Неверно!")</f>
      </c>
      <c r="B453" s="318">
        <v>116687</v>
      </c>
      <c r="C453" s="319" t="s">
        <v>1061</v>
      </c>
      <c r="D453" s="319" t="s">
        <v>731</v>
      </c>
    </row>
    <row r="454" spans="1:4" ht="38.25">
      <c r="A454" s="317">
        <f>IF((SUM('Разделы 6, 7, 8, 13'!H12:H12)&lt;=SUM('Разделы 6, 7, 8, 13'!G12:G12)),"","Неверно!")</f>
      </c>
      <c r="B454" s="318">
        <v>116687</v>
      </c>
      <c r="C454" s="319" t="s">
        <v>1062</v>
      </c>
      <c r="D454" s="319" t="s">
        <v>731</v>
      </c>
    </row>
    <row r="455" spans="1:4" ht="38.25">
      <c r="A455" s="317">
        <f>IF((SUM('Разделы 6, 7, 8, 13'!H13:H13)&lt;=SUM('Разделы 6, 7, 8, 13'!G13:G13)),"","Неверно!")</f>
      </c>
      <c r="B455" s="318">
        <v>116687</v>
      </c>
      <c r="C455" s="319" t="s">
        <v>1063</v>
      </c>
      <c r="D455" s="319" t="s">
        <v>731</v>
      </c>
    </row>
    <row r="456" spans="1:4" ht="38.25">
      <c r="A456" s="317">
        <f>IF((SUM('Разделы 6, 7, 8, 13'!H14:H14)&lt;=SUM('Разделы 6, 7, 8, 13'!G14:G14)),"","Неверно!")</f>
      </c>
      <c r="B456" s="318">
        <v>116687</v>
      </c>
      <c r="C456" s="319" t="s">
        <v>1064</v>
      </c>
      <c r="D456" s="319" t="s">
        <v>731</v>
      </c>
    </row>
    <row r="457" spans="1:4" ht="38.25">
      <c r="A457" s="317">
        <f>IF((SUM('Разделы 6, 7, 8, 13'!H15:H15)&lt;=SUM('Разделы 6, 7, 8, 13'!G15:G15)),"","Неверно!")</f>
      </c>
      <c r="B457" s="318">
        <v>116687</v>
      </c>
      <c r="C457" s="319" t="s">
        <v>1065</v>
      </c>
      <c r="D457" s="319" t="s">
        <v>731</v>
      </c>
    </row>
    <row r="458" spans="1:4" ht="38.25">
      <c r="A458" s="317">
        <f>IF((SUM('Разделы 6, 7, 8, 13'!H16:H16)&lt;=SUM('Разделы 6, 7, 8, 13'!G16:G16)),"","Неверно!")</f>
      </c>
      <c r="B458" s="318">
        <v>116687</v>
      </c>
      <c r="C458" s="319" t="s">
        <v>1066</v>
      </c>
      <c r="D458" s="319" t="s">
        <v>731</v>
      </c>
    </row>
    <row r="459" spans="1:4" ht="25.5">
      <c r="A459" s="317">
        <f>IF((SUM('Разделы 6, 7, 8, 13'!F8:F8)&lt;=SUM('Разделы 6, 7, 8, 13'!E8:E8)),"","Неверно!")</f>
      </c>
      <c r="B459" s="318">
        <v>116688</v>
      </c>
      <c r="C459" s="319" t="s">
        <v>1067</v>
      </c>
      <c r="D459" s="319" t="s">
        <v>732</v>
      </c>
    </row>
    <row r="460" spans="1:4" ht="25.5">
      <c r="A460" s="317">
        <f>IF((SUM('Разделы 6, 7, 8, 13'!F9:F9)&lt;=SUM('Разделы 6, 7, 8, 13'!E9:E9)),"","Неверно!")</f>
      </c>
      <c r="B460" s="318">
        <v>116688</v>
      </c>
      <c r="C460" s="319" t="s">
        <v>1068</v>
      </c>
      <c r="D460" s="319" t="s">
        <v>732</v>
      </c>
    </row>
    <row r="461" spans="1:4" ht="25.5">
      <c r="A461" s="317">
        <f>IF((SUM('Разделы 6, 7, 8, 13'!F10:F10)&lt;=SUM('Разделы 6, 7, 8, 13'!E10:E10)),"","Неверно!")</f>
      </c>
      <c r="B461" s="318">
        <v>116688</v>
      </c>
      <c r="C461" s="319" t="s">
        <v>1069</v>
      </c>
      <c r="D461" s="319" t="s">
        <v>732</v>
      </c>
    </row>
    <row r="462" spans="1:4" ht="25.5">
      <c r="A462" s="317">
        <f>IF((SUM('Разделы 6, 7, 8, 13'!F11:F11)&lt;=SUM('Разделы 6, 7, 8, 13'!E11:E11)),"","Неверно!")</f>
      </c>
      <c r="B462" s="318">
        <v>116688</v>
      </c>
      <c r="C462" s="319" t="s">
        <v>1070</v>
      </c>
      <c r="D462" s="319" t="s">
        <v>732</v>
      </c>
    </row>
    <row r="463" spans="1:4" ht="25.5">
      <c r="A463" s="317">
        <f>IF((SUM('Разделы 6, 7, 8, 13'!F12:F12)&lt;=SUM('Разделы 6, 7, 8, 13'!E12:E12)),"","Неверно!")</f>
      </c>
      <c r="B463" s="318">
        <v>116688</v>
      </c>
      <c r="C463" s="319" t="s">
        <v>1071</v>
      </c>
      <c r="D463" s="319" t="s">
        <v>732</v>
      </c>
    </row>
    <row r="464" spans="1:4" ht="25.5">
      <c r="A464" s="317">
        <f>IF((SUM('Разделы 6, 7, 8, 13'!F13:F13)&lt;=SUM('Разделы 6, 7, 8, 13'!E13:E13)),"","Неверно!")</f>
      </c>
      <c r="B464" s="318">
        <v>116688</v>
      </c>
      <c r="C464" s="319" t="s">
        <v>1072</v>
      </c>
      <c r="D464" s="319" t="s">
        <v>732</v>
      </c>
    </row>
    <row r="465" spans="1:4" ht="25.5">
      <c r="A465" s="317">
        <f>IF((SUM('Разделы 6, 7, 8, 13'!F14:F14)&lt;=SUM('Разделы 6, 7, 8, 13'!E14:E14)),"","Неверно!")</f>
      </c>
      <c r="B465" s="318">
        <v>116688</v>
      </c>
      <c r="C465" s="319" t="s">
        <v>1073</v>
      </c>
      <c r="D465" s="319" t="s">
        <v>732</v>
      </c>
    </row>
    <row r="466" spans="1:4" ht="25.5">
      <c r="A466" s="317">
        <f>IF((SUM('Разделы 6, 7, 8, 13'!F15:F15)&lt;=SUM('Разделы 6, 7, 8, 13'!E15:E15)),"","Неверно!")</f>
      </c>
      <c r="B466" s="318">
        <v>116688</v>
      </c>
      <c r="C466" s="319" t="s">
        <v>1074</v>
      </c>
      <c r="D466" s="319" t="s">
        <v>732</v>
      </c>
    </row>
    <row r="467" spans="1:4" ht="25.5">
      <c r="A467" s="317">
        <f>IF((SUM('Разделы 6, 7, 8, 13'!F16:F16)&lt;=SUM('Разделы 6, 7, 8, 13'!E16:E16)),"","Неверно!")</f>
      </c>
      <c r="B467" s="318">
        <v>116688</v>
      </c>
      <c r="C467" s="319" t="s">
        <v>1075</v>
      </c>
      <c r="D467" s="319" t="s">
        <v>732</v>
      </c>
    </row>
    <row r="468" spans="1:4" ht="25.5">
      <c r="A468" s="317">
        <f>IF((SUM('Разделы 6, 7, 8, 13'!C8:D8)=SUM('Разделы 6, 7, 8, 13'!E8:E8)+SUM('Разделы 6, 7, 8, 13'!I8:I8)),"","Неверно!")</f>
      </c>
      <c r="B468" s="318">
        <v>116689</v>
      </c>
      <c r="C468" s="319" t="s">
        <v>1076</v>
      </c>
      <c r="D468" s="319" t="s">
        <v>733</v>
      </c>
    </row>
    <row r="469" spans="1:4" ht="25.5">
      <c r="A469" s="317">
        <f>IF((SUM('Разделы 6, 7, 8, 13'!C9:D9)=SUM('Разделы 6, 7, 8, 13'!E9:E9)+SUM('Разделы 6, 7, 8, 13'!I9:I9)),"","Неверно!")</f>
      </c>
      <c r="B469" s="318">
        <v>116689</v>
      </c>
      <c r="C469" s="319" t="s">
        <v>1077</v>
      </c>
      <c r="D469" s="319" t="s">
        <v>733</v>
      </c>
    </row>
    <row r="470" spans="1:4" ht="25.5">
      <c r="A470" s="317">
        <f>IF((SUM('Разделы 6, 7, 8, 13'!C10:D10)=SUM('Разделы 6, 7, 8, 13'!E10:E10)+SUM('Разделы 6, 7, 8, 13'!I10:I10)),"","Неверно!")</f>
      </c>
      <c r="B470" s="318">
        <v>116689</v>
      </c>
      <c r="C470" s="319" t="s">
        <v>1078</v>
      </c>
      <c r="D470" s="319" t="s">
        <v>733</v>
      </c>
    </row>
    <row r="471" spans="1:4" ht="25.5">
      <c r="A471" s="317">
        <f>IF((SUM('Разделы 6, 7, 8, 13'!C11:D11)=SUM('Разделы 6, 7, 8, 13'!E11:E11)+SUM('Разделы 6, 7, 8, 13'!I11:I11)),"","Неверно!")</f>
      </c>
      <c r="B471" s="318">
        <v>116689</v>
      </c>
      <c r="C471" s="319" t="s">
        <v>1079</v>
      </c>
      <c r="D471" s="319" t="s">
        <v>733</v>
      </c>
    </row>
    <row r="472" spans="1:4" ht="25.5">
      <c r="A472" s="317">
        <f>IF((SUM('Разделы 6, 7, 8, 13'!C12:D12)=SUM('Разделы 6, 7, 8, 13'!E12:E12)+SUM('Разделы 6, 7, 8, 13'!I12:I12)),"","Неверно!")</f>
      </c>
      <c r="B472" s="318">
        <v>116689</v>
      </c>
      <c r="C472" s="319" t="s">
        <v>1080</v>
      </c>
      <c r="D472" s="319" t="s">
        <v>733</v>
      </c>
    </row>
    <row r="473" spans="1:4" ht="25.5">
      <c r="A473" s="317">
        <f>IF((SUM('Разделы 6, 7, 8, 13'!C13:D13)=SUM('Разделы 6, 7, 8, 13'!E13:E13)+SUM('Разделы 6, 7, 8, 13'!I13:I13)),"","Неверно!")</f>
      </c>
      <c r="B473" s="318">
        <v>116689</v>
      </c>
      <c r="C473" s="319" t="s">
        <v>1081</v>
      </c>
      <c r="D473" s="319" t="s">
        <v>733</v>
      </c>
    </row>
    <row r="474" spans="1:4" ht="25.5">
      <c r="A474" s="317">
        <f>IF((SUM('Разделы 6, 7, 8, 13'!C14:D14)=SUM('Разделы 6, 7, 8, 13'!E14:E14)+SUM('Разделы 6, 7, 8, 13'!I14:I14)),"","Неверно!")</f>
      </c>
      <c r="B474" s="318">
        <v>116689</v>
      </c>
      <c r="C474" s="319" t="s">
        <v>1082</v>
      </c>
      <c r="D474" s="319" t="s">
        <v>733</v>
      </c>
    </row>
    <row r="475" spans="1:4" ht="25.5">
      <c r="A475" s="317">
        <f>IF((SUM('Разделы 6, 7, 8, 13'!C15:D15)=SUM('Разделы 6, 7, 8, 13'!E15:E15)+SUM('Разделы 6, 7, 8, 13'!I15:I15)),"","Неверно!")</f>
      </c>
      <c r="B475" s="318">
        <v>116689</v>
      </c>
      <c r="C475" s="319" t="s">
        <v>1083</v>
      </c>
      <c r="D475" s="319" t="s">
        <v>733</v>
      </c>
    </row>
    <row r="476" spans="1:4" ht="25.5">
      <c r="A476" s="317">
        <f>IF((SUM('Разделы 6, 7, 8, 13'!C16:D16)=SUM('Разделы 6, 7, 8, 13'!E16:E16)+SUM('Разделы 6, 7, 8, 13'!I16:I16)),"","Неверно!")</f>
      </c>
      <c r="B476" s="318">
        <v>116689</v>
      </c>
      <c r="C476" s="319" t="s">
        <v>1084</v>
      </c>
      <c r="D476" s="319" t="s">
        <v>733</v>
      </c>
    </row>
    <row r="477" spans="1:4" ht="25.5">
      <c r="A477" s="317">
        <f>IF((SUM('Разделы 6, 7, 8, 13'!C8:C14)=SUM('Разделы 6, 7, 8, 13'!C15:C15)),"","Неверно!")</f>
      </c>
      <c r="B477" s="318">
        <v>116690</v>
      </c>
      <c r="C477" s="319" t="s">
        <v>120</v>
      </c>
      <c r="D477" s="319" t="s">
        <v>734</v>
      </c>
    </row>
    <row r="478" spans="1:4" ht="25.5">
      <c r="A478" s="317">
        <f>IF((SUM('Разделы 6, 7, 8, 13'!D8:D14)=SUM('Разделы 6, 7, 8, 13'!D15:D15)),"","Неверно!")</f>
      </c>
      <c r="B478" s="318">
        <v>116690</v>
      </c>
      <c r="C478" s="319" t="s">
        <v>121</v>
      </c>
      <c r="D478" s="319" t="s">
        <v>734</v>
      </c>
    </row>
    <row r="479" spans="1:4" ht="25.5">
      <c r="A479" s="317">
        <f>IF((SUM('Разделы 6, 7, 8, 13'!E8:E14)=SUM('Разделы 6, 7, 8, 13'!E15:E15)),"","Неверно!")</f>
      </c>
      <c r="B479" s="318">
        <v>116690</v>
      </c>
      <c r="C479" s="319" t="s">
        <v>122</v>
      </c>
      <c r="D479" s="319" t="s">
        <v>734</v>
      </c>
    </row>
    <row r="480" spans="1:4" ht="25.5">
      <c r="A480" s="317">
        <f>IF((SUM('Разделы 6, 7, 8, 13'!F8:F14)=SUM('Разделы 6, 7, 8, 13'!F15:F15)),"","Неверно!")</f>
      </c>
      <c r="B480" s="318">
        <v>116690</v>
      </c>
      <c r="C480" s="319" t="s">
        <v>123</v>
      </c>
      <c r="D480" s="319" t="s">
        <v>734</v>
      </c>
    </row>
    <row r="481" spans="1:4" ht="25.5">
      <c r="A481" s="317">
        <f>IF((SUM('Разделы 6, 7, 8, 13'!G8:G14)=SUM('Разделы 6, 7, 8, 13'!G15:G15)),"","Неверно!")</f>
      </c>
      <c r="B481" s="318">
        <v>116690</v>
      </c>
      <c r="C481" s="319" t="s">
        <v>124</v>
      </c>
      <c r="D481" s="319" t="s">
        <v>734</v>
      </c>
    </row>
    <row r="482" spans="1:4" ht="25.5">
      <c r="A482" s="317">
        <f>IF((SUM('Разделы 6, 7, 8, 13'!H8:H14)=SUM('Разделы 6, 7, 8, 13'!H15:H15)),"","Неверно!")</f>
      </c>
      <c r="B482" s="318">
        <v>116690</v>
      </c>
      <c r="C482" s="319" t="s">
        <v>125</v>
      </c>
      <c r="D482" s="319" t="s">
        <v>734</v>
      </c>
    </row>
    <row r="483" spans="1:4" ht="25.5">
      <c r="A483" s="317">
        <f>IF((SUM('Разделы 6, 7, 8, 13'!I8:I14)=SUM('Разделы 6, 7, 8, 13'!I15:I15)),"","Неверно!")</f>
      </c>
      <c r="B483" s="318">
        <v>116690</v>
      </c>
      <c r="C483" s="319" t="s">
        <v>126</v>
      </c>
      <c r="D483" s="319" t="s">
        <v>734</v>
      </c>
    </row>
    <row r="484" spans="1:4" ht="25.5">
      <c r="A484" s="317">
        <f>IF((SUM('Разделы 2, 3, 5'!K37:K37)&lt;=SUM('Разделы 2, 3, 5'!K36:K36)),"","Неверно!")</f>
      </c>
      <c r="B484" s="318">
        <v>116697</v>
      </c>
      <c r="C484" s="319" t="s">
        <v>1441</v>
      </c>
      <c r="D484" s="319" t="s">
        <v>1442</v>
      </c>
    </row>
    <row r="485" spans="1:4" ht="25.5">
      <c r="A485" s="317">
        <f>IF((SUM('Разделы 2, 3, 5'!L37:L37)&lt;=SUM('Разделы 2, 3, 5'!L36:L36)),"","Неверно!")</f>
      </c>
      <c r="B485" s="318">
        <v>116697</v>
      </c>
      <c r="C485" s="319" t="s">
        <v>1443</v>
      </c>
      <c r="D485" s="319" t="s">
        <v>1442</v>
      </c>
    </row>
    <row r="486" spans="1:4" ht="25.5">
      <c r="A486" s="317">
        <f>IF((SUM('Раздел 1'!AA10:AA10)&lt;=SUM('Раздел 1'!H10:I10)),"","Неверно!")</f>
      </c>
      <c r="B486" s="318">
        <v>116698</v>
      </c>
      <c r="C486" s="319" t="s">
        <v>1085</v>
      </c>
      <c r="D486" s="319" t="s">
        <v>1595</v>
      </c>
    </row>
    <row r="487" spans="1:4" ht="25.5">
      <c r="A487" s="317">
        <f>IF((SUM('Раздел 1'!AA11:AA11)&lt;=SUM('Раздел 1'!H11:I11)),"","Неверно!")</f>
      </c>
      <c r="B487" s="318">
        <v>116698</v>
      </c>
      <c r="C487" s="319" t="s">
        <v>1086</v>
      </c>
      <c r="D487" s="319" t="s">
        <v>1595</v>
      </c>
    </row>
    <row r="488" spans="1:4" ht="25.5">
      <c r="A488" s="317">
        <f>IF((SUM('Раздел 1'!AA12:AA12)&lt;=SUM('Раздел 1'!H12:I12)),"","Неверно!")</f>
      </c>
      <c r="B488" s="318">
        <v>116698</v>
      </c>
      <c r="C488" s="319" t="s">
        <v>1087</v>
      </c>
      <c r="D488" s="319" t="s">
        <v>1595</v>
      </c>
    </row>
    <row r="489" spans="1:4" ht="25.5">
      <c r="A489" s="317">
        <f>IF((SUM('Раздел 1'!AA13:AA13)&lt;=SUM('Раздел 1'!H13:I13)),"","Неверно!")</f>
      </c>
      <c r="B489" s="318">
        <v>116698</v>
      </c>
      <c r="C489" s="319" t="s">
        <v>1088</v>
      </c>
      <c r="D489" s="319" t="s">
        <v>1595</v>
      </c>
    </row>
    <row r="490" spans="1:4" ht="25.5">
      <c r="A490" s="317">
        <f>IF((SUM('Раздел 1'!AA14:AA14)&lt;=SUM('Раздел 1'!H14:I14)),"","Неверно!")</f>
      </c>
      <c r="B490" s="318">
        <v>116698</v>
      </c>
      <c r="C490" s="319" t="s">
        <v>1089</v>
      </c>
      <c r="D490" s="319" t="s">
        <v>1595</v>
      </c>
    </row>
    <row r="491" spans="1:4" ht="25.5">
      <c r="A491" s="317">
        <f>IF((SUM('Раздел 1'!AA15:AA15)&lt;=SUM('Раздел 1'!H15:I15)),"","Неверно!")</f>
      </c>
      <c r="B491" s="318">
        <v>116698</v>
      </c>
      <c r="C491" s="319" t="s">
        <v>1090</v>
      </c>
      <c r="D491" s="319" t="s">
        <v>1595</v>
      </c>
    </row>
    <row r="492" spans="1:4" ht="25.5">
      <c r="A492" s="317">
        <f>IF((SUM('Раздел 1'!AA16:AA16)&lt;=SUM('Раздел 1'!H16:I16)),"","Неверно!")</f>
      </c>
      <c r="B492" s="318">
        <v>116698</v>
      </c>
      <c r="C492" s="319" t="s">
        <v>1091</v>
      </c>
      <c r="D492" s="319" t="s">
        <v>1595</v>
      </c>
    </row>
    <row r="493" spans="1:4" ht="25.5">
      <c r="A493" s="317">
        <f>IF((SUM('Раздел 1'!AA17:AA17)&lt;=SUM('Раздел 1'!H17:I17)),"","Неверно!")</f>
      </c>
      <c r="B493" s="318">
        <v>116698</v>
      </c>
      <c r="C493" s="319" t="s">
        <v>1092</v>
      </c>
      <c r="D493" s="319" t="s">
        <v>1595</v>
      </c>
    </row>
    <row r="494" spans="1:4" ht="25.5">
      <c r="A494" s="317">
        <f>IF((SUM('Раздел 1'!AA18:AA18)&lt;=SUM('Раздел 1'!H18:I18)),"","Неверно!")</f>
      </c>
      <c r="B494" s="318">
        <v>116698</v>
      </c>
      <c r="C494" s="319" t="s">
        <v>1093</v>
      </c>
      <c r="D494" s="319" t="s">
        <v>1595</v>
      </c>
    </row>
    <row r="495" spans="1:4" ht="25.5">
      <c r="A495" s="317">
        <f>IF((SUM('Раздел 1'!AA19:AA19)&lt;=SUM('Раздел 1'!H19:I19)),"","Неверно!")</f>
      </c>
      <c r="B495" s="318">
        <v>116698</v>
      </c>
      <c r="C495" s="319" t="s">
        <v>1094</v>
      </c>
      <c r="D495" s="319" t="s">
        <v>1595</v>
      </c>
    </row>
    <row r="496" spans="1:4" ht="25.5">
      <c r="A496" s="317">
        <f>IF((SUM('Раздел 1'!AA20:AA20)&lt;=SUM('Раздел 1'!H20:I20)),"","Неверно!")</f>
      </c>
      <c r="B496" s="318">
        <v>116698</v>
      </c>
      <c r="C496" s="319" t="s">
        <v>1095</v>
      </c>
      <c r="D496" s="319" t="s">
        <v>1595</v>
      </c>
    </row>
    <row r="497" spans="1:4" ht="25.5">
      <c r="A497" s="317">
        <f>IF((SUM('Раздел 1'!AA21:AA21)&lt;=SUM('Раздел 1'!H21:I21)),"","Неверно!")</f>
      </c>
      <c r="B497" s="318">
        <v>116698</v>
      </c>
      <c r="C497" s="319" t="s">
        <v>1096</v>
      </c>
      <c r="D497" s="319" t="s">
        <v>1595</v>
      </c>
    </row>
    <row r="498" spans="1:4" ht="25.5">
      <c r="A498" s="317">
        <f>IF((SUM('Раздел 1'!AA22:AA22)&lt;=SUM('Раздел 1'!H22:I22)),"","Неверно!")</f>
      </c>
      <c r="B498" s="318">
        <v>116698</v>
      </c>
      <c r="C498" s="319" t="s">
        <v>1097</v>
      </c>
      <c r="D498" s="319" t="s">
        <v>1595</v>
      </c>
    </row>
    <row r="499" spans="1:4" ht="25.5">
      <c r="A499" s="317">
        <f>IF((SUM('Раздел 1'!AA23:AA23)&lt;=SUM('Раздел 1'!H23:I23)),"","Неверно!")</f>
      </c>
      <c r="B499" s="318">
        <v>116698</v>
      </c>
      <c r="C499" s="319" t="s">
        <v>1098</v>
      </c>
      <c r="D499" s="319" t="s">
        <v>1595</v>
      </c>
    </row>
    <row r="500" spans="1:4" ht="25.5">
      <c r="A500" s="317">
        <f>IF((SUM('Раздел 1'!AA24:AA24)&lt;=SUM('Раздел 1'!H24:I24)),"","Неверно!")</f>
      </c>
      <c r="B500" s="318">
        <v>116698</v>
      </c>
      <c r="C500" s="319" t="s">
        <v>1099</v>
      </c>
      <c r="D500" s="319" t="s">
        <v>1595</v>
      </c>
    </row>
    <row r="501" spans="1:4" ht="25.5">
      <c r="A501" s="317">
        <f>IF((SUM('Раздел 1'!AA25:AA25)&lt;=SUM('Раздел 1'!H25:I25)),"","Неверно!")</f>
      </c>
      <c r="B501" s="318">
        <v>116698</v>
      </c>
      <c r="C501" s="319" t="s">
        <v>1100</v>
      </c>
      <c r="D501" s="319" t="s">
        <v>1595</v>
      </c>
    </row>
    <row r="502" spans="1:4" ht="25.5">
      <c r="A502" s="317">
        <f>IF((SUM('Раздел 1'!AA26:AA26)&lt;=SUM('Раздел 1'!H26:I26)),"","Неверно!")</f>
      </c>
      <c r="B502" s="318">
        <v>116698</v>
      </c>
      <c r="C502" s="319" t="s">
        <v>1101</v>
      </c>
      <c r="D502" s="319" t="s">
        <v>1595</v>
      </c>
    </row>
    <row r="503" spans="1:4" ht="25.5">
      <c r="A503" s="317">
        <f>IF((SUM('Раздел 1'!AA27:AA27)&lt;=SUM('Раздел 1'!H27:I27)),"","Неверно!")</f>
      </c>
      <c r="B503" s="318">
        <v>116698</v>
      </c>
      <c r="C503" s="319" t="s">
        <v>1102</v>
      </c>
      <c r="D503" s="319" t="s">
        <v>1595</v>
      </c>
    </row>
    <row r="504" spans="1:4" ht="25.5">
      <c r="A504" s="317">
        <f>IF((SUM('Раздел 1'!AA28:AA28)&lt;=SUM('Раздел 1'!H28:I28)),"","Неверно!")</f>
      </c>
      <c r="B504" s="318">
        <v>116698</v>
      </c>
      <c r="C504" s="319" t="s">
        <v>1103</v>
      </c>
      <c r="D504" s="319" t="s">
        <v>1595</v>
      </c>
    </row>
    <row r="505" spans="1:4" ht="25.5">
      <c r="A505" s="317">
        <f>IF((SUM('Раздел 1'!AA29:AA29)&lt;=SUM('Раздел 1'!H29:I29)),"","Неверно!")</f>
      </c>
      <c r="B505" s="318">
        <v>116698</v>
      </c>
      <c r="C505" s="319" t="s">
        <v>1104</v>
      </c>
      <c r="D505" s="319" t="s">
        <v>1595</v>
      </c>
    </row>
    <row r="506" spans="1:4" ht="25.5">
      <c r="A506" s="317">
        <f>IF((SUM('Раздел 1'!AA30:AA30)&lt;=SUM('Раздел 1'!H30:I30)),"","Неверно!")</f>
      </c>
      <c r="B506" s="318">
        <v>116698</v>
      </c>
      <c r="C506" s="319" t="s">
        <v>1105</v>
      </c>
      <c r="D506" s="319" t="s">
        <v>1595</v>
      </c>
    </row>
    <row r="507" spans="1:4" ht="25.5">
      <c r="A507" s="317">
        <f>IF((SUM('Раздел 1'!AA31:AA31)&lt;=SUM('Раздел 1'!H31:I31)),"","Неверно!")</f>
      </c>
      <c r="B507" s="318">
        <v>116698</v>
      </c>
      <c r="C507" s="319" t="s">
        <v>1106</v>
      </c>
      <c r="D507" s="319" t="s">
        <v>1595</v>
      </c>
    </row>
    <row r="508" spans="1:4" ht="25.5">
      <c r="A508" s="317">
        <f>IF((SUM('Раздел 1'!AA32:AA32)&lt;=SUM('Раздел 1'!H32:I32)),"","Неверно!")</f>
      </c>
      <c r="B508" s="318">
        <v>116698</v>
      </c>
      <c r="C508" s="319" t="s">
        <v>1107</v>
      </c>
      <c r="D508" s="319" t="s">
        <v>1595</v>
      </c>
    </row>
    <row r="509" spans="1:4" ht="25.5">
      <c r="A509" s="317">
        <f>IF((SUM('Раздел 1'!AA33:AA33)&lt;=SUM('Раздел 1'!H33:I33)),"","Неверно!")</f>
      </c>
      <c r="B509" s="318">
        <v>116698</v>
      </c>
      <c r="C509" s="319" t="s">
        <v>1108</v>
      </c>
      <c r="D509" s="319" t="s">
        <v>1595</v>
      </c>
    </row>
    <row r="510" spans="1:4" ht="25.5">
      <c r="A510" s="317">
        <f>IF((SUM('Раздел 1'!AA34:AA34)&lt;=SUM('Раздел 1'!H34:I34)),"","Неверно!")</f>
      </c>
      <c r="B510" s="318">
        <v>116698</v>
      </c>
      <c r="C510" s="319" t="s">
        <v>1109</v>
      </c>
      <c r="D510" s="319" t="s">
        <v>1595</v>
      </c>
    </row>
    <row r="511" spans="1:4" ht="25.5">
      <c r="A511" s="317">
        <f>IF((SUM('Раздел 1'!AA35:AA35)&lt;=SUM('Раздел 1'!H35:I35)),"","Неверно!")</f>
      </c>
      <c r="B511" s="318">
        <v>116698</v>
      </c>
      <c r="C511" s="319" t="s">
        <v>1110</v>
      </c>
      <c r="D511" s="319" t="s">
        <v>1595</v>
      </c>
    </row>
    <row r="512" spans="1:4" ht="25.5">
      <c r="A512" s="317">
        <f>IF((SUM('Раздел 1'!AA36:AA36)&lt;=SUM('Раздел 1'!H36:I36)),"","Неверно!")</f>
      </c>
      <c r="B512" s="318">
        <v>116698</v>
      </c>
      <c r="C512" s="319" t="s">
        <v>1111</v>
      </c>
      <c r="D512" s="319" t="s">
        <v>1595</v>
      </c>
    </row>
    <row r="513" spans="1:4" ht="25.5">
      <c r="A513" s="317">
        <f>IF((SUM('Раздел 1'!AA37:AA37)&lt;=SUM('Раздел 1'!H37:I37)),"","Неверно!")</f>
      </c>
      <c r="B513" s="318">
        <v>116698</v>
      </c>
      <c r="C513" s="319" t="s">
        <v>1112</v>
      </c>
      <c r="D513" s="319" t="s">
        <v>1595</v>
      </c>
    </row>
    <row r="514" spans="1:4" ht="25.5">
      <c r="A514" s="317">
        <f>IF((SUM('Раздел 1'!AA38:AA38)&lt;=SUM('Раздел 1'!H38:I38)),"","Неверно!")</f>
      </c>
      <c r="B514" s="318">
        <v>116698</v>
      </c>
      <c r="C514" s="319" t="s">
        <v>1113</v>
      </c>
      <c r="D514" s="319" t="s">
        <v>1595</v>
      </c>
    </row>
    <row r="515" spans="1:4" ht="25.5">
      <c r="A515" s="317">
        <f>IF((SUM('Раздел 1'!AA39:AA39)&lt;=SUM('Раздел 1'!H39:I39)),"","Неверно!")</f>
      </c>
      <c r="B515" s="318">
        <v>116698</v>
      </c>
      <c r="C515" s="319" t="s">
        <v>1114</v>
      </c>
      <c r="D515" s="319" t="s">
        <v>1595</v>
      </c>
    </row>
    <row r="516" spans="1:4" ht="25.5">
      <c r="A516" s="317">
        <f>IF((SUM('Раздел 1'!AA40:AA40)&lt;=SUM('Раздел 1'!H40:I40)),"","Неверно!")</f>
      </c>
      <c r="B516" s="318">
        <v>116698</v>
      </c>
      <c r="C516" s="319" t="s">
        <v>1115</v>
      </c>
      <c r="D516" s="319" t="s">
        <v>1595</v>
      </c>
    </row>
    <row r="517" spans="1:4" ht="25.5">
      <c r="A517" s="317">
        <f>IF((SUM('Раздел 1'!AA41:AA41)&lt;=SUM('Раздел 1'!H41:I41)),"","Неверно!")</f>
      </c>
      <c r="B517" s="318">
        <v>116698</v>
      </c>
      <c r="C517" s="319" t="s">
        <v>1116</v>
      </c>
      <c r="D517" s="319" t="s">
        <v>1595</v>
      </c>
    </row>
    <row r="518" spans="1:4" ht="25.5">
      <c r="A518" s="317">
        <f>IF((SUM('Раздел 1'!AA42:AA42)&lt;=SUM('Раздел 1'!H42:I42)),"","Неверно!")</f>
      </c>
      <c r="B518" s="318">
        <v>116698</v>
      </c>
      <c r="C518" s="319" t="s">
        <v>1117</v>
      </c>
      <c r="D518" s="319" t="s">
        <v>1595</v>
      </c>
    </row>
    <row r="519" spans="1:4" ht="25.5">
      <c r="A519" s="317">
        <f>IF((SUM('Раздел 1'!AA43:AA43)&lt;=SUM('Раздел 1'!H43:I43)),"","Неверно!")</f>
      </c>
      <c r="B519" s="318">
        <v>116698</v>
      </c>
      <c r="C519" s="319" t="s">
        <v>1118</v>
      </c>
      <c r="D519" s="319" t="s">
        <v>1595</v>
      </c>
    </row>
    <row r="520" spans="1:4" ht="25.5">
      <c r="A520" s="317">
        <f>IF((SUM('Раздел 1'!AA44:AA44)&lt;=SUM('Раздел 1'!H44:I44)),"","Неверно!")</f>
      </c>
      <c r="B520" s="318">
        <v>116698</v>
      </c>
      <c r="C520" s="319" t="s">
        <v>1119</v>
      </c>
      <c r="D520" s="319" t="s">
        <v>1595</v>
      </c>
    </row>
    <row r="521" spans="1:4" ht="25.5">
      <c r="A521" s="317">
        <f>IF((SUM('Раздел 1'!AA45:AA45)&lt;=SUM('Раздел 1'!H45:I45)),"","Неверно!")</f>
      </c>
      <c r="B521" s="318">
        <v>116698</v>
      </c>
      <c r="C521" s="319" t="s">
        <v>1120</v>
      </c>
      <c r="D521" s="319" t="s">
        <v>1595</v>
      </c>
    </row>
    <row r="522" spans="1:4" ht="25.5">
      <c r="A522" s="317">
        <f>IF((SUM('Раздел 1'!AA46:AA46)&lt;=SUM('Раздел 1'!H46:I46)),"","Неверно!")</f>
      </c>
      <c r="B522" s="318">
        <v>116698</v>
      </c>
      <c r="C522" s="319" t="s">
        <v>1121</v>
      </c>
      <c r="D522" s="319" t="s">
        <v>1595</v>
      </c>
    </row>
    <row r="523" spans="1:4" ht="25.5">
      <c r="A523" s="317">
        <f>IF((SUM('Раздел 1'!AA47:AA47)&lt;=SUM('Раздел 1'!H47:I47)),"","Неверно!")</f>
      </c>
      <c r="B523" s="318">
        <v>116698</v>
      </c>
      <c r="C523" s="319" t="s">
        <v>1122</v>
      </c>
      <c r="D523" s="319" t="s">
        <v>1595</v>
      </c>
    </row>
    <row r="524" spans="1:4" ht="25.5">
      <c r="A524" s="317">
        <f>IF((SUM('Раздел 1'!AA48:AA48)&lt;=SUM('Раздел 1'!H48:I48)),"","Неверно!")</f>
      </c>
      <c r="B524" s="318">
        <v>116698</v>
      </c>
      <c r="C524" s="319" t="s">
        <v>1123</v>
      </c>
      <c r="D524" s="319" t="s">
        <v>1595</v>
      </c>
    </row>
    <row r="525" spans="1:4" ht="25.5">
      <c r="A525" s="317">
        <f>IF((SUM('Раздел 1'!AA49:AA49)&lt;=SUM('Раздел 1'!H49:I49)),"","Неверно!")</f>
      </c>
      <c r="B525" s="318">
        <v>116698</v>
      </c>
      <c r="C525" s="319" t="s">
        <v>1124</v>
      </c>
      <c r="D525" s="319" t="s">
        <v>1595</v>
      </c>
    </row>
    <row r="526" spans="1:4" ht="25.5">
      <c r="A526" s="317">
        <f>IF((SUM('Раздел 1'!AA50:AA50)&lt;=SUM('Раздел 1'!H50:I50)),"","Неверно!")</f>
      </c>
      <c r="B526" s="318">
        <v>116698</v>
      </c>
      <c r="C526" s="319" t="s">
        <v>1125</v>
      </c>
      <c r="D526" s="319" t="s">
        <v>1595</v>
      </c>
    </row>
    <row r="527" spans="1:4" ht="25.5">
      <c r="A527" s="317">
        <f>IF((SUM('Раздел 1'!AA51:AA51)&lt;=SUM('Раздел 1'!H51:I51)),"","Неверно!")</f>
      </c>
      <c r="B527" s="318">
        <v>116698</v>
      </c>
      <c r="C527" s="319" t="s">
        <v>1126</v>
      </c>
      <c r="D527" s="319" t="s">
        <v>1595</v>
      </c>
    </row>
    <row r="528" spans="1:4" ht="25.5">
      <c r="A528" s="317">
        <f>IF((SUM('Раздел 1'!AA52:AA52)&lt;=SUM('Раздел 1'!H52:I52)),"","Неверно!")</f>
      </c>
      <c r="B528" s="318">
        <v>116698</v>
      </c>
      <c r="C528" s="319" t="s">
        <v>1127</v>
      </c>
      <c r="D528" s="319" t="s">
        <v>1595</v>
      </c>
    </row>
    <row r="529" spans="1:4" ht="25.5">
      <c r="A529" s="317">
        <f>IF((SUM('Раздел 1'!AA53:AA53)&lt;=SUM('Раздел 1'!H53:I53)),"","Неверно!")</f>
      </c>
      <c r="B529" s="318">
        <v>116698</v>
      </c>
      <c r="C529" s="319" t="s">
        <v>1128</v>
      </c>
      <c r="D529" s="319" t="s">
        <v>1595</v>
      </c>
    </row>
    <row r="530" spans="1:4" ht="25.5">
      <c r="A530" s="317">
        <f>IF((SUM('Раздел 1'!AA54:AA54)&lt;=SUM('Раздел 1'!H54:I54)),"","Неверно!")</f>
      </c>
      <c r="B530" s="318">
        <v>116698</v>
      </c>
      <c r="C530" s="319" t="s">
        <v>1129</v>
      </c>
      <c r="D530" s="319" t="s">
        <v>1595</v>
      </c>
    </row>
    <row r="531" spans="1:4" ht="25.5">
      <c r="A531" s="317">
        <f>IF((SUM('Раздел 1'!AA55:AA55)&lt;=SUM('Раздел 1'!H55:I55)),"","Неверно!")</f>
      </c>
      <c r="B531" s="318">
        <v>116698</v>
      </c>
      <c r="C531" s="319" t="s">
        <v>1130</v>
      </c>
      <c r="D531" s="319" t="s">
        <v>1595</v>
      </c>
    </row>
    <row r="532" spans="1:4" ht="25.5">
      <c r="A532" s="317">
        <f>IF((SUM('Раздел 1'!AA56:AA56)&lt;=SUM('Раздел 1'!H56:I56)),"","Неверно!")</f>
      </c>
      <c r="B532" s="318">
        <v>116698</v>
      </c>
      <c r="C532" s="319" t="s">
        <v>1131</v>
      </c>
      <c r="D532" s="319" t="s">
        <v>1595</v>
      </c>
    </row>
    <row r="533" spans="1:4" ht="25.5">
      <c r="A533" s="317">
        <f>IF((SUM('Раздел 1'!N10:N10)&lt;=SUM('Раздел 1'!M10:M10)),"","Неверно!")</f>
      </c>
      <c r="B533" s="318">
        <v>116699</v>
      </c>
      <c r="C533" s="319" t="s">
        <v>1132</v>
      </c>
      <c r="D533" s="319" t="s">
        <v>1596</v>
      </c>
    </row>
    <row r="534" spans="1:4" ht="25.5">
      <c r="A534" s="317">
        <f>IF((SUM('Раздел 1'!N11:N11)&lt;=SUM('Раздел 1'!M11:M11)),"","Неверно!")</f>
      </c>
      <c r="B534" s="318">
        <v>116699</v>
      </c>
      <c r="C534" s="319" t="s">
        <v>1133</v>
      </c>
      <c r="D534" s="319" t="s">
        <v>1596</v>
      </c>
    </row>
    <row r="535" spans="1:4" ht="25.5">
      <c r="A535" s="317">
        <f>IF((SUM('Раздел 1'!N12:N12)&lt;=SUM('Раздел 1'!M12:M12)),"","Неверно!")</f>
      </c>
      <c r="B535" s="318">
        <v>116699</v>
      </c>
      <c r="C535" s="319" t="s">
        <v>1134</v>
      </c>
      <c r="D535" s="319" t="s">
        <v>1596</v>
      </c>
    </row>
    <row r="536" spans="1:4" ht="25.5">
      <c r="A536" s="317">
        <f>IF((SUM('Раздел 1'!N13:N13)&lt;=SUM('Раздел 1'!M13:M13)),"","Неверно!")</f>
      </c>
      <c r="B536" s="318">
        <v>116699</v>
      </c>
      <c r="C536" s="319" t="s">
        <v>1135</v>
      </c>
      <c r="D536" s="319" t="s">
        <v>1596</v>
      </c>
    </row>
    <row r="537" spans="1:4" ht="25.5">
      <c r="A537" s="317">
        <f>IF((SUM('Раздел 1'!N14:N14)&lt;=SUM('Раздел 1'!M14:M14)),"","Неверно!")</f>
      </c>
      <c r="B537" s="318">
        <v>116699</v>
      </c>
      <c r="C537" s="319" t="s">
        <v>1136</v>
      </c>
      <c r="D537" s="319" t="s">
        <v>1596</v>
      </c>
    </row>
    <row r="538" spans="1:4" ht="25.5">
      <c r="A538" s="317">
        <f>IF((SUM('Раздел 1'!N15:N15)&lt;=SUM('Раздел 1'!M15:M15)),"","Неверно!")</f>
      </c>
      <c r="B538" s="318">
        <v>116699</v>
      </c>
      <c r="C538" s="319" t="s">
        <v>1137</v>
      </c>
      <c r="D538" s="319" t="s">
        <v>1596</v>
      </c>
    </row>
    <row r="539" spans="1:4" ht="25.5">
      <c r="A539" s="317">
        <f>IF((SUM('Раздел 1'!N16:N16)&lt;=SUM('Раздел 1'!M16:M16)),"","Неверно!")</f>
      </c>
      <c r="B539" s="318">
        <v>116699</v>
      </c>
      <c r="C539" s="319" t="s">
        <v>1138</v>
      </c>
      <c r="D539" s="319" t="s">
        <v>1596</v>
      </c>
    </row>
    <row r="540" spans="1:4" ht="25.5">
      <c r="A540" s="317">
        <f>IF((SUM('Раздел 1'!N17:N17)&lt;=SUM('Раздел 1'!M17:M17)),"","Неверно!")</f>
      </c>
      <c r="B540" s="318">
        <v>116699</v>
      </c>
      <c r="C540" s="319" t="s">
        <v>1139</v>
      </c>
      <c r="D540" s="319" t="s">
        <v>1596</v>
      </c>
    </row>
    <row r="541" spans="1:4" ht="25.5">
      <c r="A541" s="317">
        <f>IF((SUM('Раздел 1'!N18:N18)&lt;=SUM('Раздел 1'!M18:M18)),"","Неверно!")</f>
      </c>
      <c r="B541" s="318">
        <v>116699</v>
      </c>
      <c r="C541" s="319" t="s">
        <v>1140</v>
      </c>
      <c r="D541" s="319" t="s">
        <v>1596</v>
      </c>
    </row>
    <row r="542" spans="1:4" ht="25.5">
      <c r="A542" s="317">
        <f>IF((SUM('Раздел 1'!N19:N19)&lt;=SUM('Раздел 1'!M19:M19)),"","Неверно!")</f>
      </c>
      <c r="B542" s="318">
        <v>116699</v>
      </c>
      <c r="C542" s="319" t="s">
        <v>1141</v>
      </c>
      <c r="D542" s="319" t="s">
        <v>1596</v>
      </c>
    </row>
    <row r="543" spans="1:4" ht="25.5">
      <c r="A543" s="317">
        <f>IF((SUM('Раздел 1'!N20:N20)&lt;=SUM('Раздел 1'!M20:M20)),"","Неверно!")</f>
      </c>
      <c r="B543" s="318">
        <v>116699</v>
      </c>
      <c r="C543" s="319" t="s">
        <v>1142</v>
      </c>
      <c r="D543" s="319" t="s">
        <v>1596</v>
      </c>
    </row>
    <row r="544" spans="1:4" ht="25.5">
      <c r="A544" s="317">
        <f>IF((SUM('Раздел 1'!N21:N21)&lt;=SUM('Раздел 1'!M21:M21)),"","Неверно!")</f>
      </c>
      <c r="B544" s="318">
        <v>116699</v>
      </c>
      <c r="C544" s="319" t="s">
        <v>1143</v>
      </c>
      <c r="D544" s="319" t="s">
        <v>1596</v>
      </c>
    </row>
    <row r="545" spans="1:4" ht="25.5">
      <c r="A545" s="317">
        <f>IF((SUM('Раздел 1'!N22:N22)&lt;=SUM('Раздел 1'!M22:M22)),"","Неверно!")</f>
      </c>
      <c r="B545" s="318">
        <v>116699</v>
      </c>
      <c r="C545" s="319" t="s">
        <v>1144</v>
      </c>
      <c r="D545" s="319" t="s">
        <v>1596</v>
      </c>
    </row>
    <row r="546" spans="1:4" ht="25.5">
      <c r="A546" s="317">
        <f>IF((SUM('Раздел 1'!N23:N23)&lt;=SUM('Раздел 1'!M23:M23)),"","Неверно!")</f>
      </c>
      <c r="B546" s="318">
        <v>116699</v>
      </c>
      <c r="C546" s="319" t="s">
        <v>1145</v>
      </c>
      <c r="D546" s="319" t="s">
        <v>1596</v>
      </c>
    </row>
    <row r="547" spans="1:4" ht="25.5">
      <c r="A547" s="317">
        <f>IF((SUM('Раздел 1'!N24:N24)&lt;=SUM('Раздел 1'!M24:M24)),"","Неверно!")</f>
      </c>
      <c r="B547" s="318">
        <v>116699</v>
      </c>
      <c r="C547" s="319" t="s">
        <v>1146</v>
      </c>
      <c r="D547" s="319" t="s">
        <v>1596</v>
      </c>
    </row>
    <row r="548" spans="1:4" ht="25.5">
      <c r="A548" s="317">
        <f>IF((SUM('Раздел 1'!N25:N25)&lt;=SUM('Раздел 1'!M25:M25)),"","Неверно!")</f>
      </c>
      <c r="B548" s="318">
        <v>116699</v>
      </c>
      <c r="C548" s="319" t="s">
        <v>1147</v>
      </c>
      <c r="D548" s="319" t="s">
        <v>1596</v>
      </c>
    </row>
    <row r="549" spans="1:4" ht="25.5">
      <c r="A549" s="317">
        <f>IF((SUM('Раздел 1'!N26:N26)&lt;=SUM('Раздел 1'!M26:M26)),"","Неверно!")</f>
      </c>
      <c r="B549" s="318">
        <v>116699</v>
      </c>
      <c r="C549" s="319" t="s">
        <v>1148</v>
      </c>
      <c r="D549" s="319" t="s">
        <v>1596</v>
      </c>
    </row>
    <row r="550" spans="1:4" ht="25.5">
      <c r="A550" s="317">
        <f>IF((SUM('Раздел 1'!N27:N27)&lt;=SUM('Раздел 1'!M27:M27)),"","Неверно!")</f>
      </c>
      <c r="B550" s="318">
        <v>116699</v>
      </c>
      <c r="C550" s="319" t="s">
        <v>1149</v>
      </c>
      <c r="D550" s="319" t="s">
        <v>1596</v>
      </c>
    </row>
    <row r="551" spans="1:4" ht="25.5">
      <c r="A551" s="317">
        <f>IF((SUM('Раздел 1'!N28:N28)&lt;=SUM('Раздел 1'!M28:M28)),"","Неверно!")</f>
      </c>
      <c r="B551" s="318">
        <v>116699</v>
      </c>
      <c r="C551" s="319" t="s">
        <v>1150</v>
      </c>
      <c r="D551" s="319" t="s">
        <v>1596</v>
      </c>
    </row>
    <row r="552" spans="1:4" ht="25.5">
      <c r="A552" s="317">
        <f>IF((SUM('Раздел 1'!N29:N29)&lt;=SUM('Раздел 1'!M29:M29)),"","Неверно!")</f>
      </c>
      <c r="B552" s="318">
        <v>116699</v>
      </c>
      <c r="C552" s="319" t="s">
        <v>1151</v>
      </c>
      <c r="D552" s="319" t="s">
        <v>1596</v>
      </c>
    </row>
    <row r="553" spans="1:4" ht="25.5">
      <c r="A553" s="317">
        <f>IF((SUM('Раздел 1'!N30:N30)&lt;=SUM('Раздел 1'!M30:M30)),"","Неверно!")</f>
      </c>
      <c r="B553" s="318">
        <v>116699</v>
      </c>
      <c r="C553" s="319" t="s">
        <v>1152</v>
      </c>
      <c r="D553" s="319" t="s">
        <v>1596</v>
      </c>
    </row>
    <row r="554" spans="1:4" ht="25.5">
      <c r="A554" s="317">
        <f>IF((SUM('Раздел 1'!N31:N31)&lt;=SUM('Раздел 1'!M31:M31)),"","Неверно!")</f>
      </c>
      <c r="B554" s="318">
        <v>116699</v>
      </c>
      <c r="C554" s="319" t="s">
        <v>1153</v>
      </c>
      <c r="D554" s="319" t="s">
        <v>1596</v>
      </c>
    </row>
    <row r="555" spans="1:4" ht="25.5">
      <c r="A555" s="317">
        <f>IF((SUM('Раздел 1'!N32:N32)&lt;=SUM('Раздел 1'!M32:M32)),"","Неверно!")</f>
      </c>
      <c r="B555" s="318">
        <v>116699</v>
      </c>
      <c r="C555" s="319" t="s">
        <v>1154</v>
      </c>
      <c r="D555" s="319" t="s">
        <v>1596</v>
      </c>
    </row>
    <row r="556" spans="1:4" ht="25.5">
      <c r="A556" s="317">
        <f>IF((SUM('Раздел 1'!N33:N33)&lt;=SUM('Раздел 1'!M33:M33)),"","Неверно!")</f>
      </c>
      <c r="B556" s="318">
        <v>116699</v>
      </c>
      <c r="C556" s="319" t="s">
        <v>1155</v>
      </c>
      <c r="D556" s="319" t="s">
        <v>1596</v>
      </c>
    </row>
    <row r="557" spans="1:4" ht="25.5">
      <c r="A557" s="317">
        <f>IF((SUM('Раздел 1'!N34:N34)&lt;=SUM('Раздел 1'!M34:M34)),"","Неверно!")</f>
      </c>
      <c r="B557" s="318">
        <v>116699</v>
      </c>
      <c r="C557" s="319" t="s">
        <v>1156</v>
      </c>
      <c r="D557" s="319" t="s">
        <v>1596</v>
      </c>
    </row>
    <row r="558" spans="1:4" ht="25.5">
      <c r="A558" s="317">
        <f>IF((SUM('Раздел 1'!N35:N35)&lt;=SUM('Раздел 1'!M35:M35)),"","Неверно!")</f>
      </c>
      <c r="B558" s="318">
        <v>116699</v>
      </c>
      <c r="C558" s="319" t="s">
        <v>1157</v>
      </c>
      <c r="D558" s="319" t="s">
        <v>1596</v>
      </c>
    </row>
    <row r="559" spans="1:4" ht="25.5">
      <c r="A559" s="317">
        <f>IF((SUM('Раздел 1'!N36:N36)&lt;=SUM('Раздел 1'!M36:M36)),"","Неверно!")</f>
      </c>
      <c r="B559" s="318">
        <v>116699</v>
      </c>
      <c r="C559" s="319" t="s">
        <v>1158</v>
      </c>
      <c r="D559" s="319" t="s">
        <v>1596</v>
      </c>
    </row>
    <row r="560" spans="1:4" ht="25.5">
      <c r="A560" s="317">
        <f>IF((SUM('Раздел 1'!N37:N37)&lt;=SUM('Раздел 1'!M37:M37)),"","Неверно!")</f>
      </c>
      <c r="B560" s="318">
        <v>116699</v>
      </c>
      <c r="C560" s="319" t="s">
        <v>1159</v>
      </c>
      <c r="D560" s="319" t="s">
        <v>1596</v>
      </c>
    </row>
    <row r="561" spans="1:4" ht="25.5">
      <c r="A561" s="317">
        <f>IF((SUM('Раздел 1'!N38:N38)&lt;=SUM('Раздел 1'!M38:M38)),"","Неверно!")</f>
      </c>
      <c r="B561" s="318">
        <v>116699</v>
      </c>
      <c r="C561" s="319" t="s">
        <v>1160</v>
      </c>
      <c r="D561" s="319" t="s">
        <v>1596</v>
      </c>
    </row>
    <row r="562" spans="1:4" ht="25.5">
      <c r="A562" s="317">
        <f>IF((SUM('Раздел 1'!N39:N39)&lt;=SUM('Раздел 1'!M39:M39)),"","Неверно!")</f>
      </c>
      <c r="B562" s="318">
        <v>116699</v>
      </c>
      <c r="C562" s="319" t="s">
        <v>1161</v>
      </c>
      <c r="D562" s="319" t="s">
        <v>1596</v>
      </c>
    </row>
    <row r="563" spans="1:4" ht="25.5">
      <c r="A563" s="317">
        <f>IF((SUM('Раздел 1'!N40:N40)&lt;=SUM('Раздел 1'!M40:M40)),"","Неверно!")</f>
      </c>
      <c r="B563" s="318">
        <v>116699</v>
      </c>
      <c r="C563" s="319" t="s">
        <v>1162</v>
      </c>
      <c r="D563" s="319" t="s">
        <v>1596</v>
      </c>
    </row>
    <row r="564" spans="1:4" ht="25.5">
      <c r="A564" s="317">
        <f>IF((SUM('Раздел 1'!N41:N41)&lt;=SUM('Раздел 1'!M41:M41)),"","Неверно!")</f>
      </c>
      <c r="B564" s="318">
        <v>116699</v>
      </c>
      <c r="C564" s="319" t="s">
        <v>1163</v>
      </c>
      <c r="D564" s="319" t="s">
        <v>1596</v>
      </c>
    </row>
    <row r="565" spans="1:4" ht="25.5">
      <c r="A565" s="317">
        <f>IF((SUM('Раздел 1'!N42:N42)&lt;=SUM('Раздел 1'!M42:M42)),"","Неверно!")</f>
      </c>
      <c r="B565" s="318">
        <v>116699</v>
      </c>
      <c r="C565" s="319" t="s">
        <v>1164</v>
      </c>
      <c r="D565" s="319" t="s">
        <v>1596</v>
      </c>
    </row>
    <row r="566" spans="1:4" ht="25.5">
      <c r="A566" s="317">
        <f>IF((SUM('Раздел 1'!N43:N43)&lt;=SUM('Раздел 1'!M43:M43)),"","Неверно!")</f>
      </c>
      <c r="B566" s="318">
        <v>116699</v>
      </c>
      <c r="C566" s="319" t="s">
        <v>1165</v>
      </c>
      <c r="D566" s="319" t="s">
        <v>1596</v>
      </c>
    </row>
    <row r="567" spans="1:4" ht="25.5">
      <c r="A567" s="317">
        <f>IF((SUM('Раздел 1'!N44:N44)&lt;=SUM('Раздел 1'!M44:M44)),"","Неверно!")</f>
      </c>
      <c r="B567" s="318">
        <v>116699</v>
      </c>
      <c r="C567" s="319" t="s">
        <v>1166</v>
      </c>
      <c r="D567" s="319" t="s">
        <v>1596</v>
      </c>
    </row>
    <row r="568" spans="1:4" ht="25.5">
      <c r="A568" s="317">
        <f>IF((SUM('Раздел 1'!N45:N45)&lt;=SUM('Раздел 1'!M45:M45)),"","Неверно!")</f>
      </c>
      <c r="B568" s="318">
        <v>116699</v>
      </c>
      <c r="C568" s="319" t="s">
        <v>1167</v>
      </c>
      <c r="D568" s="319" t="s">
        <v>1596</v>
      </c>
    </row>
    <row r="569" spans="1:4" ht="25.5">
      <c r="A569" s="317">
        <f>IF((SUM('Раздел 1'!N46:N46)&lt;=SUM('Раздел 1'!M46:M46)),"","Неверно!")</f>
      </c>
      <c r="B569" s="318">
        <v>116699</v>
      </c>
      <c r="C569" s="319" t="s">
        <v>1168</v>
      </c>
      <c r="D569" s="319" t="s">
        <v>1596</v>
      </c>
    </row>
    <row r="570" spans="1:4" ht="25.5">
      <c r="A570" s="317">
        <f>IF((SUM('Раздел 1'!N47:N47)&lt;=SUM('Раздел 1'!M47:M47)),"","Неверно!")</f>
      </c>
      <c r="B570" s="318">
        <v>116699</v>
      </c>
      <c r="C570" s="319" t="s">
        <v>1169</v>
      </c>
      <c r="D570" s="319" t="s">
        <v>1596</v>
      </c>
    </row>
    <row r="571" spans="1:4" ht="25.5">
      <c r="A571" s="317">
        <f>IF((SUM('Раздел 1'!N48:N48)&lt;=SUM('Раздел 1'!M48:M48)),"","Неверно!")</f>
      </c>
      <c r="B571" s="318">
        <v>116699</v>
      </c>
      <c r="C571" s="319" t="s">
        <v>1170</v>
      </c>
      <c r="D571" s="319" t="s">
        <v>1596</v>
      </c>
    </row>
    <row r="572" spans="1:4" ht="25.5">
      <c r="A572" s="317">
        <f>IF((SUM('Раздел 1'!N49:N49)&lt;=SUM('Раздел 1'!M49:M49)),"","Неверно!")</f>
      </c>
      <c r="B572" s="318">
        <v>116699</v>
      </c>
      <c r="C572" s="319" t="s">
        <v>1171</v>
      </c>
      <c r="D572" s="319" t="s">
        <v>1596</v>
      </c>
    </row>
    <row r="573" spans="1:4" ht="25.5">
      <c r="A573" s="317">
        <f>IF((SUM('Раздел 1'!N50:N50)&lt;=SUM('Раздел 1'!M50:M50)),"","Неверно!")</f>
      </c>
      <c r="B573" s="318">
        <v>116699</v>
      </c>
      <c r="C573" s="319" t="s">
        <v>1172</v>
      </c>
      <c r="D573" s="319" t="s">
        <v>1596</v>
      </c>
    </row>
    <row r="574" spans="1:4" ht="25.5">
      <c r="A574" s="317">
        <f>IF((SUM('Раздел 1'!N51:N51)&lt;=SUM('Раздел 1'!M51:M51)),"","Неверно!")</f>
      </c>
      <c r="B574" s="318">
        <v>116699</v>
      </c>
      <c r="C574" s="319" t="s">
        <v>1173</v>
      </c>
      <c r="D574" s="319" t="s">
        <v>1596</v>
      </c>
    </row>
    <row r="575" spans="1:4" ht="25.5">
      <c r="A575" s="317">
        <f>IF((SUM('Раздел 1'!N52:N52)&lt;=SUM('Раздел 1'!M52:M52)),"","Неверно!")</f>
      </c>
      <c r="B575" s="318">
        <v>116699</v>
      </c>
      <c r="C575" s="319" t="s">
        <v>1174</v>
      </c>
      <c r="D575" s="319" t="s">
        <v>1596</v>
      </c>
    </row>
    <row r="576" spans="1:4" ht="25.5">
      <c r="A576" s="317">
        <f>IF((SUM('Раздел 1'!N53:N53)&lt;=SUM('Раздел 1'!M53:M53)),"","Неверно!")</f>
      </c>
      <c r="B576" s="318">
        <v>116699</v>
      </c>
      <c r="C576" s="319" t="s">
        <v>1175</v>
      </c>
      <c r="D576" s="319" t="s">
        <v>1596</v>
      </c>
    </row>
    <row r="577" spans="1:4" ht="25.5">
      <c r="A577" s="317">
        <f>IF((SUM('Раздел 1'!N54:N54)&lt;=SUM('Раздел 1'!M54:M54)),"","Неверно!")</f>
      </c>
      <c r="B577" s="318">
        <v>116699</v>
      </c>
      <c r="C577" s="319" t="s">
        <v>1176</v>
      </c>
      <c r="D577" s="319" t="s">
        <v>1596</v>
      </c>
    </row>
    <row r="578" spans="1:4" ht="25.5">
      <c r="A578" s="317">
        <f>IF((SUM('Раздел 1'!N55:N55)&lt;=SUM('Раздел 1'!M55:M55)),"","Неверно!")</f>
      </c>
      <c r="B578" s="318">
        <v>116699</v>
      </c>
      <c r="C578" s="319" t="s">
        <v>1177</v>
      </c>
      <c r="D578" s="319" t="s">
        <v>1596</v>
      </c>
    </row>
    <row r="579" spans="1:4" ht="25.5">
      <c r="A579" s="317">
        <f>IF((SUM('Раздел 1'!N56:N56)&lt;=SUM('Раздел 1'!M56:M56)),"","Неверно!")</f>
      </c>
      <c r="B579" s="318">
        <v>116699</v>
      </c>
      <c r="C579" s="319" t="s">
        <v>1178</v>
      </c>
      <c r="D579" s="319" t="s">
        <v>1596</v>
      </c>
    </row>
    <row r="580" spans="1:4" ht="25.5">
      <c r="A580" s="317">
        <f>IF((SUM('Раздел 4'!E42:E42)=SUM('Раздел 4'!G42:G42)),"","Неверно!")</f>
      </c>
      <c r="B580" s="318">
        <v>116700</v>
      </c>
      <c r="C580" s="319" t="s">
        <v>1179</v>
      </c>
      <c r="D580" s="319" t="s">
        <v>735</v>
      </c>
    </row>
    <row r="581" spans="1:4" ht="25.5">
      <c r="A581" s="317">
        <f>IF((SUM('Раздел 4'!E41:E41)=SUM('Раздел 4'!G41:G41)),"","Неверно!")</f>
      </c>
      <c r="B581" s="318">
        <v>116701</v>
      </c>
      <c r="C581" s="319" t="s">
        <v>1180</v>
      </c>
      <c r="D581" s="319" t="s">
        <v>736</v>
      </c>
    </row>
    <row r="582" spans="1:4" ht="51">
      <c r="A582" s="317">
        <f>IF((SUM('Разделы 2, 3, 5'!L29:L29)&lt;=SUM('Раздел 1'!Q45:Q45)),"","Неверно!")</f>
      </c>
      <c r="B582" s="318">
        <v>116702</v>
      </c>
      <c r="C582" s="319" t="s">
        <v>1513</v>
      </c>
      <c r="D582" s="319" t="s">
        <v>737</v>
      </c>
    </row>
    <row r="583" spans="1:4" ht="51">
      <c r="A583" s="317">
        <f>IF((SUM('Разделы 2, 3, 5'!L30:L30)&lt;=SUM('Раздел 1'!Q45:Q45)),"","Неверно!")</f>
      </c>
      <c r="B583" s="318">
        <v>116702</v>
      </c>
      <c r="C583" s="319" t="s">
        <v>1514</v>
      </c>
      <c r="D583" s="319" t="s">
        <v>737</v>
      </c>
    </row>
    <row r="584" spans="1:4" ht="51">
      <c r="A584" s="317">
        <f>IF((SUM('Разделы 2, 3, 5'!L31:L31)&lt;=SUM('Раздел 1'!Q45:Q45)),"","Неверно!")</f>
      </c>
      <c r="B584" s="318">
        <v>116702</v>
      </c>
      <c r="C584" s="319" t="s">
        <v>1515</v>
      </c>
      <c r="D584" s="319" t="s">
        <v>737</v>
      </c>
    </row>
    <row r="585" spans="1:4" ht="51">
      <c r="A585" s="317">
        <f>IF((SUM('Разделы 2, 3, 5'!L32:L32)&lt;=SUM('Раздел 1'!Q45:Q45)),"","Неверно!")</f>
      </c>
      <c r="B585" s="318">
        <v>116702</v>
      </c>
      <c r="C585" s="319" t="s">
        <v>1516</v>
      </c>
      <c r="D585" s="319" t="s">
        <v>737</v>
      </c>
    </row>
    <row r="586" spans="1:4" ht="51">
      <c r="A586" s="317">
        <f>IF((SUM('Разделы 2, 3, 5'!L33:L33)&lt;=SUM('Раздел 1'!Q45:Q45)),"","Неверно!")</f>
      </c>
      <c r="B586" s="318">
        <v>116702</v>
      </c>
      <c r="C586" s="319" t="s">
        <v>1517</v>
      </c>
      <c r="D586" s="319" t="s">
        <v>737</v>
      </c>
    </row>
    <row r="587" spans="1:4" ht="51">
      <c r="A587" s="317">
        <f>IF((SUM('Разделы 2, 3, 5'!L34:L34)&lt;=SUM('Раздел 1'!Q45:Q45)),"","Неверно!")</f>
      </c>
      <c r="B587" s="318">
        <v>116702</v>
      </c>
      <c r="C587" s="319" t="s">
        <v>1518</v>
      </c>
      <c r="D587" s="319" t="s">
        <v>737</v>
      </c>
    </row>
    <row r="588" spans="1:4" ht="51">
      <c r="A588" s="317">
        <f>IF((SUM('Разделы 2, 3, 5'!L35:L35)&lt;=SUM('Раздел 1'!Q45:Q45)),"","Неверно!")</f>
      </c>
      <c r="B588" s="318">
        <v>116702</v>
      </c>
      <c r="C588" s="319" t="s">
        <v>1519</v>
      </c>
      <c r="D588" s="319" t="s">
        <v>737</v>
      </c>
    </row>
    <row r="589" spans="1:4" ht="51">
      <c r="A589" s="317">
        <f>IF((SUM('Разделы 2, 3, 5'!L36:L36)&lt;=SUM('Раздел 1'!Q45:Q45)),"","Неверно!")</f>
      </c>
      <c r="B589" s="318">
        <v>116702</v>
      </c>
      <c r="C589" s="319" t="s">
        <v>1520</v>
      </c>
      <c r="D589" s="319" t="s">
        <v>737</v>
      </c>
    </row>
    <row r="590" spans="1:4" ht="51">
      <c r="A590" s="317">
        <f>IF((SUM('Разделы 2, 3, 5'!L37:L37)&lt;=SUM('Раздел 1'!Q45:Q45)),"","Неверно!")</f>
      </c>
      <c r="B590" s="318">
        <v>116702</v>
      </c>
      <c r="C590" s="319" t="s">
        <v>1521</v>
      </c>
      <c r="D590" s="319" t="s">
        <v>737</v>
      </c>
    </row>
    <row r="591" spans="1:4" ht="51">
      <c r="A591" s="317">
        <f>IF((SUM('Разделы 2, 3, 5'!L38:L38)&lt;=SUM('Раздел 1'!Q45:Q45)),"","Неверно!")</f>
      </c>
      <c r="B591" s="318">
        <v>116702</v>
      </c>
      <c r="C591" s="319" t="s">
        <v>1522</v>
      </c>
      <c r="D591" s="319" t="s">
        <v>737</v>
      </c>
    </row>
    <row r="592" spans="1:4" ht="51">
      <c r="A592" s="317">
        <f>IF((SUM('Разделы 2, 3, 5'!L39:L39)&lt;=SUM('Раздел 1'!Q45:Q45)),"","Неверно!")</f>
      </c>
      <c r="B592" s="318">
        <v>116702</v>
      </c>
      <c r="C592" s="319" t="s">
        <v>1523</v>
      </c>
      <c r="D592" s="319" t="s">
        <v>737</v>
      </c>
    </row>
    <row r="593" spans="1:4" ht="38.25">
      <c r="A593" s="317">
        <f>IF((SUM('Разделы 2, 3, 5'!K29:K29)&lt;=SUM('Раздел 1'!Q44:Q44)),"","Неверно!")</f>
      </c>
      <c r="B593" s="318">
        <v>116703</v>
      </c>
      <c r="C593" s="319" t="s">
        <v>1524</v>
      </c>
      <c r="D593" s="319" t="s">
        <v>738</v>
      </c>
    </row>
    <row r="594" spans="1:4" ht="38.25">
      <c r="A594" s="317">
        <f>IF((SUM('Разделы 2, 3, 5'!K30:K30)&lt;=SUM('Раздел 1'!Q44:Q44)),"","Неверно!")</f>
      </c>
      <c r="B594" s="318">
        <v>116703</v>
      </c>
      <c r="C594" s="319" t="s">
        <v>1525</v>
      </c>
      <c r="D594" s="319" t="s">
        <v>738</v>
      </c>
    </row>
    <row r="595" spans="1:4" ht="38.25">
      <c r="A595" s="317">
        <f>IF((SUM('Разделы 2, 3, 5'!K31:K31)&lt;=SUM('Раздел 1'!Q44:Q44)),"","Неверно!")</f>
      </c>
      <c r="B595" s="318">
        <v>116703</v>
      </c>
      <c r="C595" s="319" t="s">
        <v>1526</v>
      </c>
      <c r="D595" s="319" t="s">
        <v>738</v>
      </c>
    </row>
    <row r="596" spans="1:4" ht="38.25">
      <c r="A596" s="317">
        <f>IF((SUM('Разделы 2, 3, 5'!K32:K32)&lt;=SUM('Раздел 1'!Q44:Q44)),"","Неверно!")</f>
      </c>
      <c r="B596" s="318">
        <v>116703</v>
      </c>
      <c r="C596" s="319" t="s">
        <v>1527</v>
      </c>
      <c r="D596" s="319" t="s">
        <v>738</v>
      </c>
    </row>
    <row r="597" spans="1:4" ht="38.25">
      <c r="A597" s="317">
        <f>IF((SUM('Разделы 2, 3, 5'!K33:K33)&lt;=SUM('Раздел 1'!Q44:Q44)),"","Неверно!")</f>
      </c>
      <c r="B597" s="318">
        <v>116703</v>
      </c>
      <c r="C597" s="319" t="s">
        <v>1528</v>
      </c>
      <c r="D597" s="319" t="s">
        <v>738</v>
      </c>
    </row>
    <row r="598" spans="1:4" ht="38.25">
      <c r="A598" s="317">
        <f>IF((SUM('Разделы 2, 3, 5'!K34:K34)&lt;=SUM('Раздел 1'!Q44:Q44)),"","Неверно!")</f>
      </c>
      <c r="B598" s="318">
        <v>116703</v>
      </c>
      <c r="C598" s="319" t="s">
        <v>1529</v>
      </c>
      <c r="D598" s="319" t="s">
        <v>738</v>
      </c>
    </row>
    <row r="599" spans="1:4" ht="38.25">
      <c r="A599" s="317">
        <f>IF((SUM('Разделы 2, 3, 5'!K35:K35)&lt;=SUM('Раздел 1'!Q44:Q44)),"","Неверно!")</f>
      </c>
      <c r="B599" s="318">
        <v>116703</v>
      </c>
      <c r="C599" s="319" t="s">
        <v>1530</v>
      </c>
      <c r="D599" s="319" t="s">
        <v>738</v>
      </c>
    </row>
    <row r="600" spans="1:4" ht="38.25">
      <c r="A600" s="317">
        <f>IF((SUM('Разделы 2, 3, 5'!K36:K36)&lt;=SUM('Раздел 1'!Q44:Q44)),"","Неверно!")</f>
      </c>
      <c r="B600" s="318">
        <v>116703</v>
      </c>
      <c r="C600" s="319" t="s">
        <v>1531</v>
      </c>
      <c r="D600" s="319" t="s">
        <v>738</v>
      </c>
    </row>
    <row r="601" spans="1:4" ht="38.25">
      <c r="A601" s="317">
        <f>IF((SUM('Разделы 2, 3, 5'!K37:K37)&lt;=SUM('Раздел 1'!Q44:Q44)),"","Неверно!")</f>
      </c>
      <c r="B601" s="318">
        <v>116703</v>
      </c>
      <c r="C601" s="319" t="s">
        <v>1532</v>
      </c>
      <c r="D601" s="319" t="s">
        <v>738</v>
      </c>
    </row>
    <row r="602" spans="1:4" ht="38.25">
      <c r="A602" s="317">
        <f>IF((SUM('Разделы 2, 3, 5'!K38:K38)&lt;=SUM('Раздел 1'!Q44:Q44)),"","Неверно!")</f>
      </c>
      <c r="B602" s="318">
        <v>116703</v>
      </c>
      <c r="C602" s="319" t="s">
        <v>1533</v>
      </c>
      <c r="D602" s="319" t="s">
        <v>738</v>
      </c>
    </row>
    <row r="603" spans="1:4" ht="38.25">
      <c r="A603" s="317">
        <f>IF((SUM('Разделы 2, 3, 5'!K39:K39)&lt;=SUM('Раздел 1'!Q44:Q44)),"","Неверно!")</f>
      </c>
      <c r="B603" s="318">
        <v>116703</v>
      </c>
      <c r="C603" s="319" t="s">
        <v>1534</v>
      </c>
      <c r="D603" s="319" t="s">
        <v>738</v>
      </c>
    </row>
    <row r="604" spans="1:4" ht="25.5">
      <c r="A604" s="317">
        <f>IF((SUM('Разделы 2, 3, 5'!E15:E16)&lt;=SUM('Разделы 2, 3, 5'!E14:E14)),"","Неверно!")</f>
      </c>
      <c r="B604" s="318">
        <v>116704</v>
      </c>
      <c r="C604" s="319" t="s">
        <v>1447</v>
      </c>
      <c r="D604" s="319" t="s">
        <v>1448</v>
      </c>
    </row>
    <row r="605" spans="1:4" ht="25.5">
      <c r="A605" s="317">
        <f>IF((SUM('Разделы 2, 3, 5'!F15:F16)&lt;=SUM('Разделы 2, 3, 5'!F14:F14)),"","Неверно!")</f>
      </c>
      <c r="B605" s="318">
        <v>116704</v>
      </c>
      <c r="C605" s="319" t="s">
        <v>1449</v>
      </c>
      <c r="D605" s="319" t="s">
        <v>1448</v>
      </c>
    </row>
    <row r="606" spans="1:4" ht="51">
      <c r="A606" s="317">
        <f>IF((SUM('Раздел 4'!E20:E20)=SUM('Раздел 4'!G20:G20)),"","Неверно!")</f>
      </c>
      <c r="B606" s="318">
        <v>116705</v>
      </c>
      <c r="C606" s="319" t="s">
        <v>1181</v>
      </c>
      <c r="D606" s="319" t="s">
        <v>739</v>
      </c>
    </row>
    <row r="607" spans="1:4" ht="25.5">
      <c r="A607" s="317">
        <f>IF((SUM('Раздел 4'!D7:D71)=SUM('Раздел 4'!D72:D72)),"","Неверно!")</f>
      </c>
      <c r="B607" s="318">
        <v>116706</v>
      </c>
      <c r="C607" s="319" t="s">
        <v>1182</v>
      </c>
      <c r="D607" s="319" t="s">
        <v>740</v>
      </c>
    </row>
    <row r="608" spans="1:4" ht="25.5">
      <c r="A608" s="317">
        <f>IF((SUM('Раздел 4'!E7:E71)=SUM('Раздел 4'!E72:E72)),"","Неверно!")</f>
      </c>
      <c r="B608" s="318">
        <v>116706</v>
      </c>
      <c r="C608" s="319" t="s">
        <v>1183</v>
      </c>
      <c r="D608" s="319" t="s">
        <v>740</v>
      </c>
    </row>
    <row r="609" spans="1:4" ht="25.5">
      <c r="A609" s="317">
        <f>IF((SUM('Раздел 4'!F7:F71)=SUM('Раздел 4'!F72:F72)),"","Неверно!")</f>
      </c>
      <c r="B609" s="318">
        <v>116706</v>
      </c>
      <c r="C609" s="319" t="s">
        <v>1184</v>
      </c>
      <c r="D609" s="319" t="s">
        <v>740</v>
      </c>
    </row>
    <row r="610" spans="1:4" ht="25.5">
      <c r="A610" s="317">
        <f>IF((SUM('Раздел 4'!G7:G71)=SUM('Раздел 4'!G72:G72)),"","Неверно!")</f>
      </c>
      <c r="B610" s="318">
        <v>116706</v>
      </c>
      <c r="C610" s="319" t="s">
        <v>1185</v>
      </c>
      <c r="D610" s="319" t="s">
        <v>740</v>
      </c>
    </row>
    <row r="611" spans="1:4" ht="12.75">
      <c r="A611" s="317">
        <f>IF((SUM('Раздел 4'!D7:G72)&gt;0),"","Неверно!")</f>
      </c>
      <c r="B611" s="318">
        <v>116707</v>
      </c>
      <c r="C611" s="319" t="s">
        <v>1186</v>
      </c>
      <c r="D611" s="319" t="s">
        <v>741</v>
      </c>
    </row>
    <row r="612" spans="1:4" ht="25.5">
      <c r="A612" s="317">
        <f>IF((SUM('Раздел 4'!G7:G7)&lt;=SUM('Раздел 4'!E7:E7)),"","Неверно!")</f>
      </c>
      <c r="B612" s="318">
        <v>116708</v>
      </c>
      <c r="C612" s="319" t="s">
        <v>1187</v>
      </c>
      <c r="D612" s="319" t="s">
        <v>742</v>
      </c>
    </row>
    <row r="613" spans="1:4" ht="25.5">
      <c r="A613" s="317">
        <f>IF((SUM('Раздел 4'!G8:G8)&lt;=SUM('Раздел 4'!E8:E8)),"","Неверно!")</f>
      </c>
      <c r="B613" s="318">
        <v>116708</v>
      </c>
      <c r="C613" s="319" t="s">
        <v>1188</v>
      </c>
      <c r="D613" s="319" t="s">
        <v>742</v>
      </c>
    </row>
    <row r="614" spans="1:4" ht="25.5">
      <c r="A614" s="317">
        <f>IF((SUM('Раздел 4'!G9:G9)&lt;=SUM('Раздел 4'!E9:E9)),"","Неверно!")</f>
      </c>
      <c r="B614" s="318">
        <v>116708</v>
      </c>
      <c r="C614" s="319" t="s">
        <v>1189</v>
      </c>
      <c r="D614" s="319" t="s">
        <v>742</v>
      </c>
    </row>
    <row r="615" spans="1:4" ht="25.5">
      <c r="A615" s="317">
        <f>IF((SUM('Раздел 4'!G10:G10)&lt;=SUM('Раздел 4'!E10:E10)),"","Неверно!")</f>
      </c>
      <c r="B615" s="318">
        <v>116708</v>
      </c>
      <c r="C615" s="319" t="s">
        <v>1190</v>
      </c>
      <c r="D615" s="319" t="s">
        <v>742</v>
      </c>
    </row>
    <row r="616" spans="1:4" ht="25.5">
      <c r="A616" s="317">
        <f>IF((SUM('Раздел 4'!G11:G11)&lt;=SUM('Раздел 4'!E11:E11)),"","Неверно!")</f>
      </c>
      <c r="B616" s="318">
        <v>116708</v>
      </c>
      <c r="C616" s="319" t="s">
        <v>1191</v>
      </c>
      <c r="D616" s="319" t="s">
        <v>742</v>
      </c>
    </row>
    <row r="617" spans="1:4" ht="25.5">
      <c r="A617" s="317">
        <f>IF((SUM('Раздел 4'!G12:G12)&lt;=SUM('Раздел 4'!E12:E12)),"","Неверно!")</f>
      </c>
      <c r="B617" s="318">
        <v>116708</v>
      </c>
      <c r="C617" s="319" t="s">
        <v>1192</v>
      </c>
      <c r="D617" s="319" t="s">
        <v>742</v>
      </c>
    </row>
    <row r="618" spans="1:4" ht="25.5">
      <c r="A618" s="317">
        <f>IF((SUM('Раздел 4'!G13:G13)&lt;=SUM('Раздел 4'!E13:E13)),"","Неверно!")</f>
      </c>
      <c r="B618" s="318">
        <v>116708</v>
      </c>
      <c r="C618" s="319" t="s">
        <v>1193</v>
      </c>
      <c r="D618" s="319" t="s">
        <v>742</v>
      </c>
    </row>
    <row r="619" spans="1:4" ht="25.5">
      <c r="A619" s="317">
        <f>IF((SUM('Раздел 4'!G14:G14)&lt;=SUM('Раздел 4'!E14:E14)),"","Неверно!")</f>
      </c>
      <c r="B619" s="318">
        <v>116708</v>
      </c>
      <c r="C619" s="319" t="s">
        <v>1194</v>
      </c>
      <c r="D619" s="319" t="s">
        <v>742</v>
      </c>
    </row>
    <row r="620" spans="1:4" ht="25.5">
      <c r="A620" s="317">
        <f>IF((SUM('Раздел 4'!G15:G15)&lt;=SUM('Раздел 4'!E15:E15)),"","Неверно!")</f>
      </c>
      <c r="B620" s="318">
        <v>116708</v>
      </c>
      <c r="C620" s="319" t="s">
        <v>1195</v>
      </c>
      <c r="D620" s="319" t="s">
        <v>742</v>
      </c>
    </row>
    <row r="621" spans="1:4" ht="25.5">
      <c r="A621" s="317">
        <f>IF((SUM('Раздел 4'!G16:G16)&lt;=SUM('Раздел 4'!E16:E16)),"","Неверно!")</f>
      </c>
      <c r="B621" s="318">
        <v>116708</v>
      </c>
      <c r="C621" s="319" t="s">
        <v>1196</v>
      </c>
      <c r="D621" s="319" t="s">
        <v>742</v>
      </c>
    </row>
    <row r="622" spans="1:4" ht="25.5">
      <c r="A622" s="317">
        <f>IF((SUM('Раздел 4'!G17:G17)&lt;=SUM('Раздел 4'!E17:E17)),"","Неверно!")</f>
      </c>
      <c r="B622" s="318">
        <v>116708</v>
      </c>
      <c r="C622" s="319" t="s">
        <v>1197</v>
      </c>
      <c r="D622" s="319" t="s">
        <v>742</v>
      </c>
    </row>
    <row r="623" spans="1:4" ht="25.5">
      <c r="A623" s="317">
        <f>IF((SUM('Раздел 4'!G18:G18)&lt;=SUM('Раздел 4'!E18:E18)),"","Неверно!")</f>
      </c>
      <c r="B623" s="318">
        <v>116708</v>
      </c>
      <c r="C623" s="319" t="s">
        <v>1198</v>
      </c>
      <c r="D623" s="319" t="s">
        <v>742</v>
      </c>
    </row>
    <row r="624" spans="1:4" ht="25.5">
      <c r="A624" s="317">
        <f>IF((SUM('Раздел 4'!G19:G19)&lt;=SUM('Раздел 4'!E19:E19)),"","Неверно!")</f>
      </c>
      <c r="B624" s="318">
        <v>116708</v>
      </c>
      <c r="C624" s="319" t="s">
        <v>1199</v>
      </c>
      <c r="D624" s="319" t="s">
        <v>742</v>
      </c>
    </row>
    <row r="625" spans="1:4" ht="25.5">
      <c r="A625" s="317">
        <f>IF((SUM('Раздел 4'!G20:G20)&lt;=SUM('Раздел 4'!E20:E20)),"","Неверно!")</f>
      </c>
      <c r="B625" s="318">
        <v>116708</v>
      </c>
      <c r="C625" s="319" t="s">
        <v>1200</v>
      </c>
      <c r="D625" s="319" t="s">
        <v>742</v>
      </c>
    </row>
    <row r="626" spans="1:4" ht="25.5">
      <c r="A626" s="317">
        <f>IF((SUM('Раздел 4'!G21:G21)&lt;=SUM('Раздел 4'!E21:E21)),"","Неверно!")</f>
      </c>
      <c r="B626" s="318">
        <v>116708</v>
      </c>
      <c r="C626" s="319" t="s">
        <v>1201</v>
      </c>
      <c r="D626" s="319" t="s">
        <v>742</v>
      </c>
    </row>
    <row r="627" spans="1:4" ht="25.5">
      <c r="A627" s="317">
        <f>IF((SUM('Раздел 4'!G22:G22)&lt;=SUM('Раздел 4'!E22:E22)),"","Неверно!")</f>
      </c>
      <c r="B627" s="318">
        <v>116708</v>
      </c>
      <c r="C627" s="319" t="s">
        <v>1202</v>
      </c>
      <c r="D627" s="319" t="s">
        <v>742</v>
      </c>
    </row>
    <row r="628" spans="1:4" ht="25.5">
      <c r="A628" s="317">
        <f>IF((SUM('Раздел 4'!G23:G23)&lt;=SUM('Раздел 4'!E23:E23)),"","Неверно!")</f>
      </c>
      <c r="B628" s="318">
        <v>116708</v>
      </c>
      <c r="C628" s="319" t="s">
        <v>1203</v>
      </c>
      <c r="D628" s="319" t="s">
        <v>742</v>
      </c>
    </row>
    <row r="629" spans="1:4" ht="25.5">
      <c r="A629" s="317">
        <f>IF((SUM('Раздел 4'!G24:G24)&lt;=SUM('Раздел 4'!E24:E24)),"","Неверно!")</f>
      </c>
      <c r="B629" s="318">
        <v>116708</v>
      </c>
      <c r="C629" s="319" t="s">
        <v>1204</v>
      </c>
      <c r="D629" s="319" t="s">
        <v>742</v>
      </c>
    </row>
    <row r="630" spans="1:4" ht="25.5">
      <c r="A630" s="317">
        <f>IF((SUM('Раздел 4'!G25:G25)&lt;=SUM('Раздел 4'!E25:E25)),"","Неверно!")</f>
      </c>
      <c r="B630" s="318">
        <v>116708</v>
      </c>
      <c r="C630" s="319" t="s">
        <v>1205</v>
      </c>
      <c r="D630" s="319" t="s">
        <v>742</v>
      </c>
    </row>
    <row r="631" spans="1:4" ht="25.5">
      <c r="A631" s="317">
        <f>IF((SUM('Раздел 4'!G26:G26)&lt;=SUM('Раздел 4'!E26:E26)),"","Неверно!")</f>
      </c>
      <c r="B631" s="318">
        <v>116708</v>
      </c>
      <c r="C631" s="319" t="s">
        <v>1206</v>
      </c>
      <c r="D631" s="319" t="s">
        <v>742</v>
      </c>
    </row>
    <row r="632" spans="1:4" ht="25.5">
      <c r="A632" s="317">
        <f>IF((SUM('Раздел 4'!G27:G27)&lt;=SUM('Раздел 4'!E27:E27)),"","Неверно!")</f>
      </c>
      <c r="B632" s="318">
        <v>116708</v>
      </c>
      <c r="C632" s="319" t="s">
        <v>1207</v>
      </c>
      <c r="D632" s="319" t="s">
        <v>742</v>
      </c>
    </row>
    <row r="633" spans="1:4" ht="25.5">
      <c r="A633" s="317">
        <f>IF((SUM('Раздел 4'!G28:G28)&lt;=SUM('Раздел 4'!E28:E28)),"","Неверно!")</f>
      </c>
      <c r="B633" s="318">
        <v>116708</v>
      </c>
      <c r="C633" s="319" t="s">
        <v>1208</v>
      </c>
      <c r="D633" s="319" t="s">
        <v>742</v>
      </c>
    </row>
    <row r="634" spans="1:4" ht="25.5">
      <c r="A634" s="317">
        <f>IF((SUM('Раздел 4'!G29:G29)&lt;=SUM('Раздел 4'!E29:E29)),"","Неверно!")</f>
      </c>
      <c r="B634" s="318">
        <v>116708</v>
      </c>
      <c r="C634" s="319" t="s">
        <v>1209</v>
      </c>
      <c r="D634" s="319" t="s">
        <v>742</v>
      </c>
    </row>
    <row r="635" spans="1:4" ht="25.5">
      <c r="A635" s="317">
        <f>IF((SUM('Раздел 4'!G30:G30)&lt;=SUM('Раздел 4'!E30:E30)),"","Неверно!")</f>
      </c>
      <c r="B635" s="318">
        <v>116708</v>
      </c>
      <c r="C635" s="319" t="s">
        <v>1210</v>
      </c>
      <c r="D635" s="319" t="s">
        <v>742</v>
      </c>
    </row>
    <row r="636" spans="1:4" ht="25.5">
      <c r="A636" s="317">
        <f>IF((SUM('Раздел 4'!G31:G31)&lt;=SUM('Раздел 4'!E31:E31)),"","Неверно!")</f>
      </c>
      <c r="B636" s="318">
        <v>116708</v>
      </c>
      <c r="C636" s="319" t="s">
        <v>1211</v>
      </c>
      <c r="D636" s="319" t="s">
        <v>742</v>
      </c>
    </row>
    <row r="637" spans="1:4" ht="25.5">
      <c r="A637" s="317">
        <f>IF((SUM('Раздел 4'!G32:G32)&lt;=SUM('Раздел 4'!E32:E32)),"","Неверно!")</f>
      </c>
      <c r="B637" s="318">
        <v>116708</v>
      </c>
      <c r="C637" s="319" t="s">
        <v>1212</v>
      </c>
      <c r="D637" s="319" t="s">
        <v>742</v>
      </c>
    </row>
    <row r="638" spans="1:4" ht="25.5">
      <c r="A638" s="317">
        <f>IF((SUM('Раздел 4'!G33:G33)&lt;=SUM('Раздел 4'!E33:E33)),"","Неверно!")</f>
      </c>
      <c r="B638" s="318">
        <v>116708</v>
      </c>
      <c r="C638" s="319" t="s">
        <v>1213</v>
      </c>
      <c r="D638" s="319" t="s">
        <v>742</v>
      </c>
    </row>
    <row r="639" spans="1:4" ht="25.5">
      <c r="A639" s="317">
        <f>IF((SUM('Раздел 4'!G34:G34)&lt;=SUM('Раздел 4'!E34:E34)),"","Неверно!")</f>
      </c>
      <c r="B639" s="318">
        <v>116708</v>
      </c>
      <c r="C639" s="319" t="s">
        <v>1214</v>
      </c>
      <c r="D639" s="319" t="s">
        <v>742</v>
      </c>
    </row>
    <row r="640" spans="1:4" ht="25.5">
      <c r="A640" s="317">
        <f>IF((SUM('Раздел 4'!G35:G35)&lt;=SUM('Раздел 4'!E35:E35)),"","Неверно!")</f>
      </c>
      <c r="B640" s="318">
        <v>116708</v>
      </c>
      <c r="C640" s="319" t="s">
        <v>1215</v>
      </c>
      <c r="D640" s="319" t="s">
        <v>742</v>
      </c>
    </row>
    <row r="641" spans="1:4" ht="25.5">
      <c r="A641" s="317">
        <f>IF((SUM('Раздел 4'!G36:G36)&lt;=SUM('Раздел 4'!E36:E36)),"","Неверно!")</f>
      </c>
      <c r="B641" s="318">
        <v>116708</v>
      </c>
      <c r="C641" s="319" t="s">
        <v>1389</v>
      </c>
      <c r="D641" s="319" t="s">
        <v>742</v>
      </c>
    </row>
    <row r="642" spans="1:4" ht="25.5">
      <c r="A642" s="317">
        <f>IF((SUM('Раздел 4'!G37:G37)&lt;=SUM('Раздел 4'!E37:E37)),"","Неверно!")</f>
      </c>
      <c r="B642" s="318">
        <v>116708</v>
      </c>
      <c r="C642" s="319" t="s">
        <v>1390</v>
      </c>
      <c r="D642" s="319" t="s">
        <v>742</v>
      </c>
    </row>
    <row r="643" spans="1:4" ht="25.5">
      <c r="A643" s="317">
        <f>IF((SUM('Раздел 4'!G38:G38)&lt;=SUM('Раздел 4'!E38:E38)),"","Неверно!")</f>
      </c>
      <c r="B643" s="318">
        <v>116708</v>
      </c>
      <c r="C643" s="319" t="s">
        <v>1391</v>
      </c>
      <c r="D643" s="319" t="s">
        <v>742</v>
      </c>
    </row>
    <row r="644" spans="1:4" ht="25.5">
      <c r="A644" s="317">
        <f>IF((SUM('Раздел 4'!G39:G39)&lt;=SUM('Раздел 4'!E39:E39)),"","Неверно!")</f>
      </c>
      <c r="B644" s="318">
        <v>116708</v>
      </c>
      <c r="C644" s="319" t="s">
        <v>1392</v>
      </c>
      <c r="D644" s="319" t="s">
        <v>742</v>
      </c>
    </row>
    <row r="645" spans="1:4" ht="25.5">
      <c r="A645" s="317">
        <f>IF((SUM('Раздел 4'!G40:G40)&lt;=SUM('Раздел 4'!E40:E40)),"","Неверно!")</f>
      </c>
      <c r="B645" s="318">
        <v>116708</v>
      </c>
      <c r="C645" s="319" t="s">
        <v>1393</v>
      </c>
      <c r="D645" s="319" t="s">
        <v>742</v>
      </c>
    </row>
    <row r="646" spans="1:4" ht="25.5">
      <c r="A646" s="317">
        <f>IF((SUM('Раздел 4'!G41:G41)&lt;=SUM('Раздел 4'!E41:E41)),"","Неверно!")</f>
      </c>
      <c r="B646" s="318">
        <v>116708</v>
      </c>
      <c r="C646" s="319" t="s">
        <v>1394</v>
      </c>
      <c r="D646" s="319" t="s">
        <v>742</v>
      </c>
    </row>
    <row r="647" spans="1:4" ht="25.5">
      <c r="A647" s="317">
        <f>IF((SUM('Раздел 4'!G42:G42)&lt;=SUM('Раздел 4'!E42:E42)),"","Неверно!")</f>
      </c>
      <c r="B647" s="318">
        <v>116708</v>
      </c>
      <c r="C647" s="319" t="s">
        <v>1395</v>
      </c>
      <c r="D647" s="319" t="s">
        <v>742</v>
      </c>
    </row>
    <row r="648" spans="1:4" ht="25.5">
      <c r="A648" s="317">
        <f>IF((SUM('Раздел 4'!G43:G43)&lt;=SUM('Раздел 4'!E43:E43)),"","Неверно!")</f>
      </c>
      <c r="B648" s="318">
        <v>116708</v>
      </c>
      <c r="C648" s="319" t="s">
        <v>1396</v>
      </c>
      <c r="D648" s="319" t="s">
        <v>742</v>
      </c>
    </row>
    <row r="649" spans="1:4" ht="25.5">
      <c r="A649" s="317">
        <f>IF((SUM('Раздел 4'!G44:G44)&lt;=SUM('Раздел 4'!E44:E44)),"","Неверно!")</f>
      </c>
      <c r="B649" s="318">
        <v>116708</v>
      </c>
      <c r="C649" s="319" t="s">
        <v>1397</v>
      </c>
      <c r="D649" s="319" t="s">
        <v>742</v>
      </c>
    </row>
    <row r="650" spans="1:4" ht="25.5">
      <c r="A650" s="317">
        <f>IF((SUM('Раздел 4'!G45:G45)&lt;=SUM('Раздел 4'!E45:E45)),"","Неверно!")</f>
      </c>
      <c r="B650" s="318">
        <v>116708</v>
      </c>
      <c r="C650" s="319" t="s">
        <v>1398</v>
      </c>
      <c r="D650" s="319" t="s">
        <v>742</v>
      </c>
    </row>
    <row r="651" spans="1:4" ht="25.5">
      <c r="A651" s="317">
        <f>IF((SUM('Раздел 4'!G46:G46)&lt;=SUM('Раздел 4'!E46:E46)),"","Неверно!")</f>
      </c>
      <c r="B651" s="318">
        <v>116708</v>
      </c>
      <c r="C651" s="319" t="s">
        <v>1399</v>
      </c>
      <c r="D651" s="319" t="s">
        <v>742</v>
      </c>
    </row>
    <row r="652" spans="1:4" ht="25.5">
      <c r="A652" s="317">
        <f>IF((SUM('Раздел 4'!G47:G47)&lt;=SUM('Раздел 4'!E47:E47)),"","Неверно!")</f>
      </c>
      <c r="B652" s="318">
        <v>116708</v>
      </c>
      <c r="C652" s="319" t="s">
        <v>1400</v>
      </c>
      <c r="D652" s="319" t="s">
        <v>742</v>
      </c>
    </row>
    <row r="653" spans="1:4" ht="25.5">
      <c r="A653" s="317">
        <f>IF((SUM('Раздел 4'!G48:G48)&lt;=SUM('Раздел 4'!E48:E48)),"","Неверно!")</f>
      </c>
      <c r="B653" s="318">
        <v>116708</v>
      </c>
      <c r="C653" s="319" t="s">
        <v>1401</v>
      </c>
      <c r="D653" s="319" t="s">
        <v>742</v>
      </c>
    </row>
    <row r="654" spans="1:4" ht="25.5">
      <c r="A654" s="317">
        <f>IF((SUM('Раздел 4'!G49:G49)&lt;=SUM('Раздел 4'!E49:E49)),"","Неверно!")</f>
      </c>
      <c r="B654" s="318">
        <v>116708</v>
      </c>
      <c r="C654" s="319" t="s">
        <v>1402</v>
      </c>
      <c r="D654" s="319" t="s">
        <v>742</v>
      </c>
    </row>
    <row r="655" spans="1:4" ht="25.5">
      <c r="A655" s="317">
        <f>IF((SUM('Раздел 4'!G50:G50)&lt;=SUM('Раздел 4'!E50:E50)),"","Неверно!")</f>
      </c>
      <c r="B655" s="318">
        <v>116708</v>
      </c>
      <c r="C655" s="319" t="s">
        <v>1403</v>
      </c>
      <c r="D655" s="319" t="s">
        <v>742</v>
      </c>
    </row>
    <row r="656" spans="1:4" ht="25.5">
      <c r="A656" s="317">
        <f>IF((SUM('Раздел 4'!G51:G51)&lt;=SUM('Раздел 4'!E51:E51)),"","Неверно!")</f>
      </c>
      <c r="B656" s="318">
        <v>116708</v>
      </c>
      <c r="C656" s="319" t="s">
        <v>1404</v>
      </c>
      <c r="D656" s="319" t="s">
        <v>742</v>
      </c>
    </row>
    <row r="657" spans="1:4" ht="25.5">
      <c r="A657" s="317">
        <f>IF((SUM('Раздел 4'!G52:G52)&lt;=SUM('Раздел 4'!E52:E52)),"","Неверно!")</f>
      </c>
      <c r="B657" s="318">
        <v>116708</v>
      </c>
      <c r="C657" s="319" t="s">
        <v>1405</v>
      </c>
      <c r="D657" s="319" t="s">
        <v>742</v>
      </c>
    </row>
    <row r="658" spans="1:4" ht="25.5">
      <c r="A658" s="317">
        <f>IF((SUM('Раздел 4'!G53:G53)&lt;=SUM('Раздел 4'!E53:E53)),"","Неверно!")</f>
      </c>
      <c r="B658" s="318">
        <v>116708</v>
      </c>
      <c r="C658" s="319" t="s">
        <v>1406</v>
      </c>
      <c r="D658" s="319" t="s">
        <v>742</v>
      </c>
    </row>
    <row r="659" spans="1:4" ht="25.5">
      <c r="A659" s="317">
        <f>IF((SUM('Раздел 4'!G54:G54)&lt;=SUM('Раздел 4'!E54:E54)),"","Неверно!")</f>
      </c>
      <c r="B659" s="318">
        <v>116708</v>
      </c>
      <c r="C659" s="319" t="s">
        <v>1407</v>
      </c>
      <c r="D659" s="319" t="s">
        <v>742</v>
      </c>
    </row>
    <row r="660" spans="1:4" ht="25.5">
      <c r="A660" s="317">
        <f>IF((SUM('Раздел 4'!G55:G55)&lt;=SUM('Раздел 4'!E55:E55)),"","Неверно!")</f>
      </c>
      <c r="B660" s="318">
        <v>116708</v>
      </c>
      <c r="C660" s="319" t="s">
        <v>1408</v>
      </c>
      <c r="D660" s="319" t="s">
        <v>742</v>
      </c>
    </row>
    <row r="661" spans="1:4" ht="25.5">
      <c r="A661" s="317">
        <f>IF((SUM('Раздел 4'!G56:G56)&lt;=SUM('Раздел 4'!E56:E56)),"","Неверно!")</f>
      </c>
      <c r="B661" s="318">
        <v>116708</v>
      </c>
      <c r="C661" s="319" t="s">
        <v>1409</v>
      </c>
      <c r="D661" s="319" t="s">
        <v>742</v>
      </c>
    </row>
    <row r="662" spans="1:4" ht="25.5">
      <c r="A662" s="317">
        <f>IF((SUM('Раздел 4'!G57:G57)&lt;=SUM('Раздел 4'!E57:E57)),"","Неверно!")</f>
      </c>
      <c r="B662" s="318">
        <v>116708</v>
      </c>
      <c r="C662" s="319" t="s">
        <v>1410</v>
      </c>
      <c r="D662" s="319" t="s">
        <v>742</v>
      </c>
    </row>
    <row r="663" spans="1:4" ht="25.5">
      <c r="A663" s="317">
        <f>IF((SUM('Раздел 4'!G58:G58)&lt;=SUM('Раздел 4'!E58:E58)),"","Неверно!")</f>
      </c>
      <c r="B663" s="318">
        <v>116708</v>
      </c>
      <c r="C663" s="319" t="s">
        <v>1411</v>
      </c>
      <c r="D663" s="319" t="s">
        <v>742</v>
      </c>
    </row>
    <row r="664" spans="1:4" ht="25.5">
      <c r="A664" s="317">
        <f>IF((SUM('Раздел 4'!G59:G59)&lt;=SUM('Раздел 4'!E59:E59)),"","Неверно!")</f>
      </c>
      <c r="B664" s="318">
        <v>116708</v>
      </c>
      <c r="C664" s="319" t="s">
        <v>1412</v>
      </c>
      <c r="D664" s="319" t="s">
        <v>742</v>
      </c>
    </row>
    <row r="665" spans="1:4" ht="25.5">
      <c r="A665" s="317">
        <f>IF((SUM('Раздел 4'!G60:G60)&lt;=SUM('Раздел 4'!E60:E60)),"","Неверно!")</f>
      </c>
      <c r="B665" s="318">
        <v>116708</v>
      </c>
      <c r="C665" s="319" t="s">
        <v>1413</v>
      </c>
      <c r="D665" s="319" t="s">
        <v>742</v>
      </c>
    </row>
    <row r="666" spans="1:4" ht="25.5">
      <c r="A666" s="317">
        <f>IF((SUM('Раздел 4'!G61:G61)&lt;=SUM('Раздел 4'!E61:E61)),"","Неверно!")</f>
      </c>
      <c r="B666" s="318">
        <v>116708</v>
      </c>
      <c r="C666" s="319" t="s">
        <v>1414</v>
      </c>
      <c r="D666" s="319" t="s">
        <v>742</v>
      </c>
    </row>
    <row r="667" spans="1:4" ht="25.5">
      <c r="A667" s="317">
        <f>IF((SUM('Раздел 4'!G62:G62)&lt;=SUM('Раздел 4'!E62:E62)),"","Неверно!")</f>
      </c>
      <c r="B667" s="318">
        <v>116708</v>
      </c>
      <c r="C667" s="319" t="s">
        <v>1415</v>
      </c>
      <c r="D667" s="319" t="s">
        <v>742</v>
      </c>
    </row>
    <row r="668" spans="1:4" ht="25.5">
      <c r="A668" s="317">
        <f>IF((SUM('Раздел 4'!G63:G63)&lt;=SUM('Раздел 4'!E63:E63)),"","Неверно!")</f>
      </c>
      <c r="B668" s="318">
        <v>116708</v>
      </c>
      <c r="C668" s="319" t="s">
        <v>1416</v>
      </c>
      <c r="D668" s="319" t="s">
        <v>742</v>
      </c>
    </row>
    <row r="669" spans="1:4" ht="25.5">
      <c r="A669" s="317">
        <f>IF((SUM('Раздел 4'!G64:G64)&lt;=SUM('Раздел 4'!E64:E64)),"","Неверно!")</f>
      </c>
      <c r="B669" s="318">
        <v>116708</v>
      </c>
      <c r="C669" s="319" t="s">
        <v>1417</v>
      </c>
      <c r="D669" s="319" t="s">
        <v>742</v>
      </c>
    </row>
    <row r="670" spans="1:4" ht="25.5">
      <c r="A670" s="317">
        <f>IF((SUM('Раздел 4'!G65:G65)&lt;=SUM('Раздел 4'!E65:E65)),"","Неверно!")</f>
      </c>
      <c r="B670" s="318">
        <v>116708</v>
      </c>
      <c r="C670" s="319" t="s">
        <v>1418</v>
      </c>
      <c r="D670" s="319" t="s">
        <v>742</v>
      </c>
    </row>
    <row r="671" spans="1:4" ht="25.5">
      <c r="A671" s="317">
        <f>IF((SUM('Раздел 4'!G66:G66)&lt;=SUM('Раздел 4'!E66:E66)),"","Неверно!")</f>
      </c>
      <c r="B671" s="318">
        <v>116708</v>
      </c>
      <c r="C671" s="319" t="s">
        <v>1419</v>
      </c>
      <c r="D671" s="319" t="s">
        <v>742</v>
      </c>
    </row>
    <row r="672" spans="1:4" ht="25.5">
      <c r="A672" s="317">
        <f>IF((SUM('Раздел 4'!G67:G67)&lt;=SUM('Раздел 4'!E67:E67)),"","Неверно!")</f>
      </c>
      <c r="B672" s="318">
        <v>116708</v>
      </c>
      <c r="C672" s="319" t="s">
        <v>1420</v>
      </c>
      <c r="D672" s="319" t="s">
        <v>742</v>
      </c>
    </row>
    <row r="673" spans="1:4" ht="25.5">
      <c r="A673" s="317">
        <f>IF((SUM('Раздел 4'!G68:G68)&lt;=SUM('Раздел 4'!E68:E68)),"","Неверно!")</f>
      </c>
      <c r="B673" s="318">
        <v>116708</v>
      </c>
      <c r="C673" s="319" t="s">
        <v>1421</v>
      </c>
      <c r="D673" s="319" t="s">
        <v>742</v>
      </c>
    </row>
    <row r="674" spans="1:4" ht="25.5">
      <c r="A674" s="317">
        <f>IF((SUM('Раздел 4'!G69:G69)&lt;=SUM('Раздел 4'!E69:E69)),"","Неверно!")</f>
      </c>
      <c r="B674" s="318">
        <v>116708</v>
      </c>
      <c r="C674" s="319" t="s">
        <v>1422</v>
      </c>
      <c r="D674" s="319" t="s">
        <v>742</v>
      </c>
    </row>
    <row r="675" spans="1:4" ht="25.5">
      <c r="A675" s="317">
        <f>IF((SUM('Раздел 4'!G70:G70)&lt;=SUM('Раздел 4'!E70:E70)),"","Неверно!")</f>
      </c>
      <c r="B675" s="318">
        <v>116708</v>
      </c>
      <c r="C675" s="319" t="s">
        <v>1423</v>
      </c>
      <c r="D675" s="319" t="s">
        <v>742</v>
      </c>
    </row>
    <row r="676" spans="1:4" ht="25.5">
      <c r="A676" s="317">
        <f>IF((SUM('Раздел 4'!G71:G71)&lt;=SUM('Раздел 4'!E71:E71)),"","Неверно!")</f>
      </c>
      <c r="B676" s="318">
        <v>116708</v>
      </c>
      <c r="C676" s="319" t="s">
        <v>1424</v>
      </c>
      <c r="D676" s="319" t="s">
        <v>742</v>
      </c>
    </row>
    <row r="677" spans="1:4" ht="25.5">
      <c r="A677" s="317">
        <f>IF((SUM('Раздел 4'!G72:G72)&lt;=SUM('Раздел 4'!E72:E72)),"","Неверно!")</f>
      </c>
      <c r="B677" s="318">
        <v>116708</v>
      </c>
      <c r="C677" s="319" t="s">
        <v>1425</v>
      </c>
      <c r="D677" s="319" t="s">
        <v>742</v>
      </c>
    </row>
    <row r="678" spans="1:4" ht="25.5">
      <c r="A678" s="317">
        <f>IF((SUM('Раздел 4'!E7:E7)+SUM('Раздел 4'!F7:F7)&lt;=SUM('Раздел 4'!D7:D7)),"","Неверно!")</f>
      </c>
      <c r="B678" s="318">
        <v>116709</v>
      </c>
      <c r="C678" s="319" t="s">
        <v>1426</v>
      </c>
      <c r="D678" s="319" t="s">
        <v>743</v>
      </c>
    </row>
    <row r="679" spans="1:4" ht="25.5">
      <c r="A679" s="317">
        <f>IF((SUM('Раздел 4'!E8:E8)+SUM('Раздел 4'!F8:F8)&lt;=SUM('Раздел 4'!D8:D8)),"","Неверно!")</f>
      </c>
      <c r="B679" s="318">
        <v>116709</v>
      </c>
      <c r="C679" s="319" t="s">
        <v>1427</v>
      </c>
      <c r="D679" s="319" t="s">
        <v>743</v>
      </c>
    </row>
    <row r="680" spans="1:4" ht="25.5">
      <c r="A680" s="317">
        <f>IF((SUM('Раздел 4'!E9:E9)+SUM('Раздел 4'!F9:F9)&lt;=SUM('Раздел 4'!D9:D9)),"","Неверно!")</f>
      </c>
      <c r="B680" s="318">
        <v>116709</v>
      </c>
      <c r="C680" s="319" t="s">
        <v>1428</v>
      </c>
      <c r="D680" s="319" t="s">
        <v>743</v>
      </c>
    </row>
    <row r="681" spans="1:4" ht="25.5">
      <c r="A681" s="317">
        <f>IF((SUM('Раздел 4'!E10:E10)+SUM('Раздел 4'!F10:F10)&lt;=SUM('Раздел 4'!D10:D10)),"","Неверно!")</f>
      </c>
      <c r="B681" s="318">
        <v>116709</v>
      </c>
      <c r="C681" s="319" t="s">
        <v>1429</v>
      </c>
      <c r="D681" s="319" t="s">
        <v>743</v>
      </c>
    </row>
    <row r="682" spans="1:4" ht="25.5">
      <c r="A682" s="317">
        <f>IF((SUM('Раздел 4'!E11:E11)+SUM('Раздел 4'!F11:F11)&lt;=SUM('Раздел 4'!D11:D11)),"","Неверно!")</f>
      </c>
      <c r="B682" s="318">
        <v>116709</v>
      </c>
      <c r="C682" s="319" t="s">
        <v>1430</v>
      </c>
      <c r="D682" s="319" t="s">
        <v>743</v>
      </c>
    </row>
    <row r="683" spans="1:4" ht="25.5">
      <c r="A683" s="317">
        <f>IF((SUM('Раздел 4'!E12:E12)+SUM('Раздел 4'!F12:F12)&lt;=SUM('Раздел 4'!D12:D12)),"","Неверно!")</f>
      </c>
      <c r="B683" s="318">
        <v>116709</v>
      </c>
      <c r="C683" s="319" t="s">
        <v>1431</v>
      </c>
      <c r="D683" s="319" t="s">
        <v>743</v>
      </c>
    </row>
    <row r="684" spans="1:4" ht="25.5">
      <c r="A684" s="317">
        <f>IF((SUM('Раздел 4'!E13:E13)+SUM('Раздел 4'!F13:F13)&lt;=SUM('Раздел 4'!D13:D13)),"","Неверно!")</f>
      </c>
      <c r="B684" s="318">
        <v>116709</v>
      </c>
      <c r="C684" s="319" t="s">
        <v>1432</v>
      </c>
      <c r="D684" s="319" t="s">
        <v>743</v>
      </c>
    </row>
    <row r="685" spans="1:4" ht="25.5">
      <c r="A685" s="317">
        <f>IF((SUM('Раздел 4'!E14:E14)+SUM('Раздел 4'!F14:F14)&lt;=SUM('Раздел 4'!D14:D14)),"","Неверно!")</f>
      </c>
      <c r="B685" s="318">
        <v>116709</v>
      </c>
      <c r="C685" s="319" t="s">
        <v>1433</v>
      </c>
      <c r="D685" s="319" t="s">
        <v>743</v>
      </c>
    </row>
    <row r="686" spans="1:4" ht="25.5">
      <c r="A686" s="317">
        <f>IF((SUM('Раздел 4'!E15:E15)+SUM('Раздел 4'!F15:F15)&lt;=SUM('Раздел 4'!D15:D15)),"","Неверно!")</f>
      </c>
      <c r="B686" s="318">
        <v>116709</v>
      </c>
      <c r="C686" s="319" t="s">
        <v>1434</v>
      </c>
      <c r="D686" s="319" t="s">
        <v>743</v>
      </c>
    </row>
    <row r="687" spans="1:4" ht="25.5">
      <c r="A687" s="317">
        <f>IF((SUM('Раздел 4'!E16:E16)+SUM('Раздел 4'!F16:F16)&lt;=SUM('Раздел 4'!D16:D16)),"","Неверно!")</f>
      </c>
      <c r="B687" s="318">
        <v>116709</v>
      </c>
      <c r="C687" s="319" t="s">
        <v>1435</v>
      </c>
      <c r="D687" s="319" t="s">
        <v>743</v>
      </c>
    </row>
    <row r="688" spans="1:4" ht="25.5">
      <c r="A688" s="317">
        <f>IF((SUM('Раздел 4'!E17:E17)+SUM('Раздел 4'!F17:F17)&lt;=SUM('Раздел 4'!D17:D17)),"","Неверно!")</f>
      </c>
      <c r="B688" s="318">
        <v>116709</v>
      </c>
      <c r="C688" s="319" t="s">
        <v>1436</v>
      </c>
      <c r="D688" s="319" t="s">
        <v>743</v>
      </c>
    </row>
    <row r="689" spans="1:4" ht="25.5">
      <c r="A689" s="317">
        <f>IF((SUM('Раздел 4'!E18:E18)+SUM('Раздел 4'!F18:F18)&lt;=SUM('Раздел 4'!D18:D18)),"","Неверно!")</f>
      </c>
      <c r="B689" s="318">
        <v>116709</v>
      </c>
      <c r="C689" s="319" t="s">
        <v>1437</v>
      </c>
      <c r="D689" s="319" t="s">
        <v>743</v>
      </c>
    </row>
    <row r="690" spans="1:4" ht="25.5">
      <c r="A690" s="317">
        <f>IF((SUM('Раздел 4'!E19:E19)+SUM('Раздел 4'!F19:F19)&lt;=SUM('Раздел 4'!D19:D19)),"","Неверно!")</f>
      </c>
      <c r="B690" s="318">
        <v>116709</v>
      </c>
      <c r="C690" s="319" t="s">
        <v>226</v>
      </c>
      <c r="D690" s="319" t="s">
        <v>743</v>
      </c>
    </row>
    <row r="691" spans="1:4" ht="25.5">
      <c r="A691" s="317">
        <f>IF((SUM('Раздел 4'!E20:E20)+SUM('Раздел 4'!F20:F20)&lt;=SUM('Раздел 4'!D20:D20)),"","Неверно!")</f>
      </c>
      <c r="B691" s="318">
        <v>116709</v>
      </c>
      <c r="C691" s="319" t="s">
        <v>227</v>
      </c>
      <c r="D691" s="319" t="s">
        <v>743</v>
      </c>
    </row>
    <row r="692" spans="1:4" ht="25.5">
      <c r="A692" s="317">
        <f>IF((SUM('Раздел 4'!E21:E21)+SUM('Раздел 4'!F21:F21)&lt;=SUM('Раздел 4'!D21:D21)),"","Неверно!")</f>
      </c>
      <c r="B692" s="318">
        <v>116709</v>
      </c>
      <c r="C692" s="319" t="s">
        <v>228</v>
      </c>
      <c r="D692" s="319" t="s">
        <v>743</v>
      </c>
    </row>
    <row r="693" spans="1:4" ht="25.5">
      <c r="A693" s="317">
        <f>IF((SUM('Раздел 4'!E22:E22)+SUM('Раздел 4'!F22:F22)&lt;=SUM('Раздел 4'!D22:D22)),"","Неверно!")</f>
      </c>
      <c r="B693" s="318">
        <v>116709</v>
      </c>
      <c r="C693" s="319" t="s">
        <v>229</v>
      </c>
      <c r="D693" s="319" t="s">
        <v>743</v>
      </c>
    </row>
    <row r="694" spans="1:4" ht="25.5">
      <c r="A694" s="317">
        <f>IF((SUM('Раздел 4'!E23:E23)+SUM('Раздел 4'!F23:F23)&lt;=SUM('Раздел 4'!D23:D23)),"","Неверно!")</f>
      </c>
      <c r="B694" s="318">
        <v>116709</v>
      </c>
      <c r="C694" s="319" t="s">
        <v>230</v>
      </c>
      <c r="D694" s="319" t="s">
        <v>743</v>
      </c>
    </row>
    <row r="695" spans="1:4" ht="25.5">
      <c r="A695" s="317">
        <f>IF((SUM('Раздел 4'!E24:E24)+SUM('Раздел 4'!F24:F24)&lt;=SUM('Раздел 4'!D24:D24)),"","Неверно!")</f>
      </c>
      <c r="B695" s="318">
        <v>116709</v>
      </c>
      <c r="C695" s="319" t="s">
        <v>231</v>
      </c>
      <c r="D695" s="319" t="s">
        <v>743</v>
      </c>
    </row>
    <row r="696" spans="1:4" ht="25.5">
      <c r="A696" s="317">
        <f>IF((SUM('Раздел 4'!E25:E25)+SUM('Раздел 4'!F25:F25)&lt;=SUM('Раздел 4'!D25:D25)),"","Неверно!")</f>
      </c>
      <c r="B696" s="318">
        <v>116709</v>
      </c>
      <c r="C696" s="319" t="s">
        <v>232</v>
      </c>
      <c r="D696" s="319" t="s">
        <v>743</v>
      </c>
    </row>
    <row r="697" spans="1:4" ht="25.5">
      <c r="A697" s="317">
        <f>IF((SUM('Раздел 4'!E26:E26)+SUM('Раздел 4'!F26:F26)&lt;=SUM('Раздел 4'!D26:D26)),"","Неверно!")</f>
      </c>
      <c r="B697" s="318">
        <v>116709</v>
      </c>
      <c r="C697" s="319" t="s">
        <v>233</v>
      </c>
      <c r="D697" s="319" t="s">
        <v>743</v>
      </c>
    </row>
    <row r="698" spans="1:4" ht="25.5">
      <c r="A698" s="317">
        <f>IF((SUM('Раздел 4'!E27:E27)+SUM('Раздел 4'!F27:F27)&lt;=SUM('Раздел 4'!D27:D27)),"","Неверно!")</f>
      </c>
      <c r="B698" s="318">
        <v>116709</v>
      </c>
      <c r="C698" s="319" t="s">
        <v>234</v>
      </c>
      <c r="D698" s="319" t="s">
        <v>743</v>
      </c>
    </row>
    <row r="699" spans="1:4" ht="25.5">
      <c r="A699" s="317">
        <f>IF((SUM('Раздел 4'!E28:E28)+SUM('Раздел 4'!F28:F28)&lt;=SUM('Раздел 4'!D28:D28)),"","Неверно!")</f>
      </c>
      <c r="B699" s="318">
        <v>116709</v>
      </c>
      <c r="C699" s="319" t="s">
        <v>235</v>
      </c>
      <c r="D699" s="319" t="s">
        <v>743</v>
      </c>
    </row>
    <row r="700" spans="1:4" ht="25.5">
      <c r="A700" s="317">
        <f>IF((SUM('Раздел 4'!E29:E29)+SUM('Раздел 4'!F29:F29)&lt;=SUM('Раздел 4'!D29:D29)),"","Неверно!")</f>
      </c>
      <c r="B700" s="318">
        <v>116709</v>
      </c>
      <c r="C700" s="319" t="s">
        <v>236</v>
      </c>
      <c r="D700" s="319" t="s">
        <v>743</v>
      </c>
    </row>
    <row r="701" spans="1:4" ht="25.5">
      <c r="A701" s="317">
        <f>IF((SUM('Раздел 4'!E30:E30)+SUM('Раздел 4'!F30:F30)&lt;=SUM('Раздел 4'!D30:D30)),"","Неверно!")</f>
      </c>
      <c r="B701" s="318">
        <v>116709</v>
      </c>
      <c r="C701" s="319" t="s">
        <v>237</v>
      </c>
      <c r="D701" s="319" t="s">
        <v>743</v>
      </c>
    </row>
    <row r="702" spans="1:4" ht="25.5">
      <c r="A702" s="317">
        <f>IF((SUM('Раздел 4'!E31:E31)+SUM('Раздел 4'!F31:F31)&lt;=SUM('Раздел 4'!D31:D31)),"","Неверно!")</f>
      </c>
      <c r="B702" s="318">
        <v>116709</v>
      </c>
      <c r="C702" s="319" t="s">
        <v>238</v>
      </c>
      <c r="D702" s="319" t="s">
        <v>743</v>
      </c>
    </row>
    <row r="703" spans="1:4" ht="25.5">
      <c r="A703" s="317">
        <f>IF((SUM('Раздел 4'!E32:E32)+SUM('Раздел 4'!F32:F32)&lt;=SUM('Раздел 4'!D32:D32)),"","Неверно!")</f>
      </c>
      <c r="B703" s="318">
        <v>116709</v>
      </c>
      <c r="C703" s="319" t="s">
        <v>239</v>
      </c>
      <c r="D703" s="319" t="s">
        <v>743</v>
      </c>
    </row>
    <row r="704" spans="1:4" ht="25.5">
      <c r="A704" s="317">
        <f>IF((SUM('Раздел 4'!E33:E33)+SUM('Раздел 4'!F33:F33)&lt;=SUM('Раздел 4'!D33:D33)),"","Неверно!")</f>
      </c>
      <c r="B704" s="318">
        <v>116709</v>
      </c>
      <c r="C704" s="319" t="s">
        <v>240</v>
      </c>
      <c r="D704" s="319" t="s">
        <v>743</v>
      </c>
    </row>
    <row r="705" spans="1:4" ht="25.5">
      <c r="A705" s="317">
        <f>IF((SUM('Раздел 4'!E34:E34)+SUM('Раздел 4'!F34:F34)&lt;=SUM('Раздел 4'!D34:D34)),"","Неверно!")</f>
      </c>
      <c r="B705" s="318">
        <v>116709</v>
      </c>
      <c r="C705" s="319" t="s">
        <v>241</v>
      </c>
      <c r="D705" s="319" t="s">
        <v>743</v>
      </c>
    </row>
    <row r="706" spans="1:4" ht="25.5">
      <c r="A706" s="317">
        <f>IF((SUM('Раздел 4'!E35:E35)+SUM('Раздел 4'!F35:F35)&lt;=SUM('Раздел 4'!D35:D35)),"","Неверно!")</f>
      </c>
      <c r="B706" s="318">
        <v>116709</v>
      </c>
      <c r="C706" s="319" t="s">
        <v>242</v>
      </c>
      <c r="D706" s="319" t="s">
        <v>743</v>
      </c>
    </row>
    <row r="707" spans="1:4" ht="25.5">
      <c r="A707" s="317">
        <f>IF((SUM('Раздел 4'!E36:E36)+SUM('Раздел 4'!F36:F36)&lt;=SUM('Раздел 4'!D36:D36)),"","Неверно!")</f>
      </c>
      <c r="B707" s="318">
        <v>116709</v>
      </c>
      <c r="C707" s="319" t="s">
        <v>243</v>
      </c>
      <c r="D707" s="319" t="s">
        <v>743</v>
      </c>
    </row>
    <row r="708" spans="1:4" ht="25.5">
      <c r="A708" s="317">
        <f>IF((SUM('Раздел 4'!E37:E37)+SUM('Раздел 4'!F37:F37)&lt;=SUM('Раздел 4'!D37:D37)),"","Неверно!")</f>
      </c>
      <c r="B708" s="318">
        <v>116709</v>
      </c>
      <c r="C708" s="319" t="s">
        <v>244</v>
      </c>
      <c r="D708" s="319" t="s">
        <v>743</v>
      </c>
    </row>
    <row r="709" spans="1:4" ht="25.5">
      <c r="A709" s="317">
        <f>IF((SUM('Раздел 4'!E38:E38)+SUM('Раздел 4'!F38:F38)&lt;=SUM('Раздел 4'!D38:D38)),"","Неверно!")</f>
      </c>
      <c r="B709" s="318">
        <v>116709</v>
      </c>
      <c r="C709" s="319" t="s">
        <v>245</v>
      </c>
      <c r="D709" s="319" t="s">
        <v>743</v>
      </c>
    </row>
    <row r="710" spans="1:4" ht="25.5">
      <c r="A710" s="317">
        <f>IF((SUM('Раздел 4'!E39:E39)+SUM('Раздел 4'!F39:F39)&lt;=SUM('Раздел 4'!D39:D39)),"","Неверно!")</f>
      </c>
      <c r="B710" s="318">
        <v>116709</v>
      </c>
      <c r="C710" s="319" t="s">
        <v>246</v>
      </c>
      <c r="D710" s="319" t="s">
        <v>743</v>
      </c>
    </row>
    <row r="711" spans="1:4" ht="25.5">
      <c r="A711" s="317">
        <f>IF((SUM('Раздел 4'!E40:E40)+SUM('Раздел 4'!F40:F40)&lt;=SUM('Раздел 4'!D40:D40)),"","Неверно!")</f>
      </c>
      <c r="B711" s="318">
        <v>116709</v>
      </c>
      <c r="C711" s="319" t="s">
        <v>247</v>
      </c>
      <c r="D711" s="319" t="s">
        <v>743</v>
      </c>
    </row>
    <row r="712" spans="1:4" ht="25.5">
      <c r="A712" s="317">
        <f>IF((SUM('Раздел 4'!E41:E41)+SUM('Раздел 4'!F41:F41)&lt;=SUM('Раздел 4'!D41:D41)),"","Неверно!")</f>
      </c>
      <c r="B712" s="318">
        <v>116709</v>
      </c>
      <c r="C712" s="319" t="s">
        <v>248</v>
      </c>
      <c r="D712" s="319" t="s">
        <v>743</v>
      </c>
    </row>
    <row r="713" spans="1:4" ht="25.5">
      <c r="A713" s="317">
        <f>IF((SUM('Раздел 4'!E42:E42)+SUM('Раздел 4'!F42:F42)&lt;=SUM('Раздел 4'!D42:D42)),"","Неверно!")</f>
      </c>
      <c r="B713" s="318">
        <v>116709</v>
      </c>
      <c r="C713" s="319" t="s">
        <v>249</v>
      </c>
      <c r="D713" s="319" t="s">
        <v>743</v>
      </c>
    </row>
    <row r="714" spans="1:4" ht="25.5">
      <c r="A714" s="317">
        <f>IF((SUM('Раздел 4'!E43:E43)+SUM('Раздел 4'!F43:F43)&lt;=SUM('Раздел 4'!D43:D43)),"","Неверно!")</f>
      </c>
      <c r="B714" s="318">
        <v>116709</v>
      </c>
      <c r="C714" s="319" t="s">
        <v>250</v>
      </c>
      <c r="D714" s="319" t="s">
        <v>743</v>
      </c>
    </row>
    <row r="715" spans="1:4" ht="25.5">
      <c r="A715" s="317">
        <f>IF((SUM('Раздел 4'!E44:E44)+SUM('Раздел 4'!F44:F44)&lt;=SUM('Раздел 4'!D44:D44)),"","Неверно!")</f>
      </c>
      <c r="B715" s="318">
        <v>116709</v>
      </c>
      <c r="C715" s="319" t="s">
        <v>251</v>
      </c>
      <c r="D715" s="319" t="s">
        <v>743</v>
      </c>
    </row>
    <row r="716" spans="1:4" ht="25.5">
      <c r="A716" s="317">
        <f>IF((SUM('Раздел 4'!E45:E45)+SUM('Раздел 4'!F45:F45)&lt;=SUM('Раздел 4'!D45:D45)),"","Неверно!")</f>
      </c>
      <c r="B716" s="318">
        <v>116709</v>
      </c>
      <c r="C716" s="319" t="s">
        <v>252</v>
      </c>
      <c r="D716" s="319" t="s">
        <v>743</v>
      </c>
    </row>
    <row r="717" spans="1:4" ht="25.5">
      <c r="A717" s="317">
        <f>IF((SUM('Раздел 4'!E46:E46)+SUM('Раздел 4'!F46:F46)&lt;=SUM('Раздел 4'!D46:D46)),"","Неверно!")</f>
      </c>
      <c r="B717" s="318">
        <v>116709</v>
      </c>
      <c r="C717" s="319" t="s">
        <v>253</v>
      </c>
      <c r="D717" s="319" t="s">
        <v>743</v>
      </c>
    </row>
    <row r="718" spans="1:4" ht="25.5">
      <c r="A718" s="317">
        <f>IF((SUM('Раздел 4'!E47:E47)+SUM('Раздел 4'!F47:F47)&lt;=SUM('Раздел 4'!D47:D47)),"","Неверно!")</f>
      </c>
      <c r="B718" s="318">
        <v>116709</v>
      </c>
      <c r="C718" s="319" t="s">
        <v>254</v>
      </c>
      <c r="D718" s="319" t="s">
        <v>743</v>
      </c>
    </row>
    <row r="719" spans="1:4" ht="25.5">
      <c r="A719" s="317">
        <f>IF((SUM('Раздел 4'!E48:E48)+SUM('Раздел 4'!F48:F48)&lt;=SUM('Раздел 4'!D48:D48)),"","Неверно!")</f>
      </c>
      <c r="B719" s="318">
        <v>116709</v>
      </c>
      <c r="C719" s="319" t="s">
        <v>255</v>
      </c>
      <c r="D719" s="319" t="s">
        <v>743</v>
      </c>
    </row>
    <row r="720" spans="1:4" ht="25.5">
      <c r="A720" s="317">
        <f>IF((SUM('Раздел 4'!E49:E49)+SUM('Раздел 4'!F49:F49)&lt;=SUM('Раздел 4'!D49:D49)),"","Неверно!")</f>
      </c>
      <c r="B720" s="318">
        <v>116709</v>
      </c>
      <c r="C720" s="319" t="s">
        <v>256</v>
      </c>
      <c r="D720" s="319" t="s">
        <v>743</v>
      </c>
    </row>
    <row r="721" spans="1:4" ht="25.5">
      <c r="A721" s="317">
        <f>IF((SUM('Раздел 4'!E50:E50)+SUM('Раздел 4'!F50:F50)&lt;=SUM('Раздел 4'!D50:D50)),"","Неверно!")</f>
      </c>
      <c r="B721" s="318">
        <v>116709</v>
      </c>
      <c r="C721" s="319" t="s">
        <v>257</v>
      </c>
      <c r="D721" s="319" t="s">
        <v>743</v>
      </c>
    </row>
    <row r="722" spans="1:4" ht="25.5">
      <c r="A722" s="317">
        <f>IF((SUM('Раздел 4'!E51:E51)+SUM('Раздел 4'!F51:F51)&lt;=SUM('Раздел 4'!D51:D51)),"","Неверно!")</f>
      </c>
      <c r="B722" s="318">
        <v>116709</v>
      </c>
      <c r="C722" s="319" t="s">
        <v>258</v>
      </c>
      <c r="D722" s="319" t="s">
        <v>743</v>
      </c>
    </row>
    <row r="723" spans="1:4" ht="25.5">
      <c r="A723" s="317">
        <f>IF((SUM('Раздел 4'!E52:E52)+SUM('Раздел 4'!F52:F52)&lt;=SUM('Раздел 4'!D52:D52)),"","Неверно!")</f>
      </c>
      <c r="B723" s="318">
        <v>116709</v>
      </c>
      <c r="C723" s="319" t="s">
        <v>259</v>
      </c>
      <c r="D723" s="319" t="s">
        <v>743</v>
      </c>
    </row>
    <row r="724" spans="1:4" ht="25.5">
      <c r="A724" s="317">
        <f>IF((SUM('Раздел 4'!E53:E53)+SUM('Раздел 4'!F53:F53)&lt;=SUM('Раздел 4'!D53:D53)),"","Неверно!")</f>
      </c>
      <c r="B724" s="318">
        <v>116709</v>
      </c>
      <c r="C724" s="319" t="s">
        <v>260</v>
      </c>
      <c r="D724" s="319" t="s">
        <v>743</v>
      </c>
    </row>
    <row r="725" spans="1:4" ht="25.5">
      <c r="A725" s="317">
        <f>IF((SUM('Раздел 4'!E54:E54)+SUM('Раздел 4'!F54:F54)&lt;=SUM('Раздел 4'!D54:D54)),"","Неверно!")</f>
      </c>
      <c r="B725" s="318">
        <v>116709</v>
      </c>
      <c r="C725" s="319" t="s">
        <v>261</v>
      </c>
      <c r="D725" s="319" t="s">
        <v>743</v>
      </c>
    </row>
    <row r="726" spans="1:4" ht="25.5">
      <c r="A726" s="317">
        <f>IF((SUM('Раздел 4'!E55:E55)+SUM('Раздел 4'!F55:F55)&lt;=SUM('Раздел 4'!D55:D55)),"","Неверно!")</f>
      </c>
      <c r="B726" s="318">
        <v>116709</v>
      </c>
      <c r="C726" s="319" t="s">
        <v>262</v>
      </c>
      <c r="D726" s="319" t="s">
        <v>743</v>
      </c>
    </row>
    <row r="727" spans="1:4" ht="25.5">
      <c r="A727" s="317">
        <f>IF((SUM('Раздел 4'!E56:E56)+SUM('Раздел 4'!F56:F56)&lt;=SUM('Раздел 4'!D56:D56)),"","Неверно!")</f>
      </c>
      <c r="B727" s="318">
        <v>116709</v>
      </c>
      <c r="C727" s="319" t="s">
        <v>263</v>
      </c>
      <c r="D727" s="319" t="s">
        <v>743</v>
      </c>
    </row>
    <row r="728" spans="1:4" ht="25.5">
      <c r="A728" s="317">
        <f>IF((SUM('Раздел 4'!E57:E57)+SUM('Раздел 4'!F57:F57)&lt;=SUM('Раздел 4'!D57:D57)),"","Неверно!")</f>
      </c>
      <c r="B728" s="318">
        <v>116709</v>
      </c>
      <c r="C728" s="319" t="s">
        <v>264</v>
      </c>
      <c r="D728" s="319" t="s">
        <v>743</v>
      </c>
    </row>
    <row r="729" spans="1:4" ht="25.5">
      <c r="A729" s="317">
        <f>IF((SUM('Раздел 4'!E58:E58)+SUM('Раздел 4'!F58:F58)&lt;=SUM('Раздел 4'!D58:D58)),"","Неверно!")</f>
      </c>
      <c r="B729" s="318">
        <v>116709</v>
      </c>
      <c r="C729" s="319" t="s">
        <v>265</v>
      </c>
      <c r="D729" s="319" t="s">
        <v>743</v>
      </c>
    </row>
    <row r="730" spans="1:4" ht="25.5">
      <c r="A730" s="317">
        <f>IF((SUM('Раздел 4'!E59:E59)+SUM('Раздел 4'!F59:F59)&lt;=SUM('Раздел 4'!D59:D59)),"","Неверно!")</f>
      </c>
      <c r="B730" s="318">
        <v>116709</v>
      </c>
      <c r="C730" s="319" t="s">
        <v>266</v>
      </c>
      <c r="D730" s="319" t="s">
        <v>743</v>
      </c>
    </row>
    <row r="731" spans="1:4" ht="25.5">
      <c r="A731" s="317">
        <f>IF((SUM('Раздел 4'!E60:E60)+SUM('Раздел 4'!F60:F60)&lt;=SUM('Раздел 4'!D60:D60)),"","Неверно!")</f>
      </c>
      <c r="B731" s="318">
        <v>116709</v>
      </c>
      <c r="C731" s="319" t="s">
        <v>267</v>
      </c>
      <c r="D731" s="319" t="s">
        <v>743</v>
      </c>
    </row>
    <row r="732" spans="1:4" ht="25.5">
      <c r="A732" s="317">
        <f>IF((SUM('Раздел 4'!E61:E61)+SUM('Раздел 4'!F61:F61)&lt;=SUM('Раздел 4'!D61:D61)),"","Неверно!")</f>
      </c>
      <c r="B732" s="318">
        <v>116709</v>
      </c>
      <c r="C732" s="319" t="s">
        <v>268</v>
      </c>
      <c r="D732" s="319" t="s">
        <v>743</v>
      </c>
    </row>
    <row r="733" spans="1:4" ht="25.5">
      <c r="A733" s="317">
        <f>IF((SUM('Раздел 4'!E62:E62)+SUM('Раздел 4'!F62:F62)&lt;=SUM('Раздел 4'!D62:D62)),"","Неверно!")</f>
      </c>
      <c r="B733" s="318">
        <v>116709</v>
      </c>
      <c r="C733" s="319" t="s">
        <v>269</v>
      </c>
      <c r="D733" s="319" t="s">
        <v>743</v>
      </c>
    </row>
    <row r="734" spans="1:4" ht="25.5">
      <c r="A734" s="317">
        <f>IF((SUM('Раздел 4'!E63:E63)+SUM('Раздел 4'!F63:F63)&lt;=SUM('Раздел 4'!D63:D63)),"","Неверно!")</f>
      </c>
      <c r="B734" s="318">
        <v>116709</v>
      </c>
      <c r="C734" s="319" t="s">
        <v>270</v>
      </c>
      <c r="D734" s="319" t="s">
        <v>743</v>
      </c>
    </row>
    <row r="735" spans="1:4" ht="25.5">
      <c r="A735" s="317">
        <f>IF((SUM('Раздел 4'!E64:E64)+SUM('Раздел 4'!F64:F64)&lt;=SUM('Раздел 4'!D64:D64)),"","Неверно!")</f>
      </c>
      <c r="B735" s="318">
        <v>116709</v>
      </c>
      <c r="C735" s="319" t="s">
        <v>271</v>
      </c>
      <c r="D735" s="319" t="s">
        <v>743</v>
      </c>
    </row>
    <row r="736" spans="1:4" ht="25.5">
      <c r="A736" s="317">
        <f>IF((SUM('Раздел 4'!E65:E65)+SUM('Раздел 4'!F65:F65)&lt;=SUM('Раздел 4'!D65:D65)),"","Неверно!")</f>
      </c>
      <c r="B736" s="318">
        <v>116709</v>
      </c>
      <c r="C736" s="319" t="s">
        <v>272</v>
      </c>
      <c r="D736" s="319" t="s">
        <v>743</v>
      </c>
    </row>
    <row r="737" spans="1:4" ht="25.5">
      <c r="A737" s="317">
        <f>IF((SUM('Раздел 4'!E66:E66)+SUM('Раздел 4'!F66:F66)&lt;=SUM('Раздел 4'!D66:D66)),"","Неверно!")</f>
      </c>
      <c r="B737" s="318">
        <v>116709</v>
      </c>
      <c r="C737" s="319" t="s">
        <v>273</v>
      </c>
      <c r="D737" s="319" t="s">
        <v>743</v>
      </c>
    </row>
    <row r="738" spans="1:4" ht="25.5">
      <c r="A738" s="317">
        <f>IF((SUM('Раздел 4'!E67:E67)+SUM('Раздел 4'!F67:F67)&lt;=SUM('Раздел 4'!D67:D67)),"","Неверно!")</f>
      </c>
      <c r="B738" s="318">
        <v>116709</v>
      </c>
      <c r="C738" s="319" t="s">
        <v>274</v>
      </c>
      <c r="D738" s="319" t="s">
        <v>743</v>
      </c>
    </row>
    <row r="739" spans="1:4" ht="25.5">
      <c r="A739" s="317">
        <f>IF((SUM('Раздел 4'!E68:E68)+SUM('Раздел 4'!F68:F68)&lt;=SUM('Раздел 4'!D68:D68)),"","Неверно!")</f>
      </c>
      <c r="B739" s="318">
        <v>116709</v>
      </c>
      <c r="C739" s="319" t="s">
        <v>275</v>
      </c>
      <c r="D739" s="319" t="s">
        <v>743</v>
      </c>
    </row>
    <row r="740" spans="1:4" ht="25.5">
      <c r="A740" s="317">
        <f>IF((SUM('Раздел 4'!E69:E69)+SUM('Раздел 4'!F69:F69)&lt;=SUM('Раздел 4'!D69:D69)),"","Неверно!")</f>
      </c>
      <c r="B740" s="318">
        <v>116709</v>
      </c>
      <c r="C740" s="319" t="s">
        <v>276</v>
      </c>
      <c r="D740" s="319" t="s">
        <v>743</v>
      </c>
    </row>
    <row r="741" spans="1:4" ht="25.5">
      <c r="A741" s="317">
        <f>IF((SUM('Раздел 4'!E70:E70)+SUM('Раздел 4'!F70:F70)&lt;=SUM('Раздел 4'!D70:D70)),"","Неверно!")</f>
      </c>
      <c r="B741" s="318">
        <v>116709</v>
      </c>
      <c r="C741" s="319" t="s">
        <v>277</v>
      </c>
      <c r="D741" s="319" t="s">
        <v>743</v>
      </c>
    </row>
    <row r="742" spans="1:4" ht="25.5">
      <c r="A742" s="317">
        <f>IF((SUM('Раздел 4'!E71:E71)+SUM('Раздел 4'!F71:F71)&lt;=SUM('Раздел 4'!D71:D71)),"","Неверно!")</f>
      </c>
      <c r="B742" s="318">
        <v>116709</v>
      </c>
      <c r="C742" s="319" t="s">
        <v>278</v>
      </c>
      <c r="D742" s="319" t="s">
        <v>743</v>
      </c>
    </row>
    <row r="743" spans="1:4" ht="25.5">
      <c r="A743" s="317">
        <f>IF((SUM('Раздел 4'!E72:E72)+SUM('Раздел 4'!F72:F72)&lt;=SUM('Раздел 4'!D72:D72)),"","Неверно!")</f>
      </c>
      <c r="B743" s="318">
        <v>116709</v>
      </c>
      <c r="C743" s="319" t="s">
        <v>279</v>
      </c>
      <c r="D743" s="319" t="s">
        <v>743</v>
      </c>
    </row>
    <row r="744" spans="1:4" ht="51">
      <c r="A744" s="317">
        <f>IF((SUM('Разделы 2, 3, 5'!K22:K22)=SUM('Разделы 2, 3, 5'!L22:L22)),"","Неверно!")</f>
      </c>
      <c r="B744" s="318">
        <v>116710</v>
      </c>
      <c r="C744" s="319" t="s">
        <v>280</v>
      </c>
      <c r="D744" s="319" t="s">
        <v>744</v>
      </c>
    </row>
    <row r="745" spans="1:4" ht="51">
      <c r="A745" s="317">
        <f>IF((SUM('Разделы 2, 3, 5'!L9:L24)=SUM('Раздел 1'!Q45:Q45)),"","Неверно!")</f>
      </c>
      <c r="B745" s="318">
        <v>116711</v>
      </c>
      <c r="C745" s="319" t="s">
        <v>281</v>
      </c>
      <c r="D745" s="319" t="s">
        <v>745</v>
      </c>
    </row>
    <row r="746" spans="1:4" ht="51">
      <c r="A746" s="317">
        <f>IF((SUM('Разделы 2, 3, 5'!K7:K24)=SUM('Раздел 1'!Q44:Q44)),"","Неверно!")</f>
      </c>
      <c r="B746" s="318">
        <v>116712</v>
      </c>
      <c r="C746" s="319" t="s">
        <v>282</v>
      </c>
      <c r="D746" s="319" t="s">
        <v>746</v>
      </c>
    </row>
    <row r="747" spans="1:4" ht="25.5">
      <c r="A747" s="317">
        <f>IF((SUM('Разделы 2, 3, 5'!L7:L7)&lt;=SUM('Разделы 2, 3, 5'!K7:K7)),"","Неверно!")</f>
      </c>
      <c r="B747" s="318">
        <v>116713</v>
      </c>
      <c r="C747" s="319" t="s">
        <v>283</v>
      </c>
      <c r="D747" s="319" t="s">
        <v>747</v>
      </c>
    </row>
    <row r="748" spans="1:4" ht="25.5">
      <c r="A748" s="317">
        <f>IF((SUM('Разделы 2, 3, 5'!L8:L8)&lt;=SUM('Разделы 2, 3, 5'!K8:K8)),"","Неверно!")</f>
      </c>
      <c r="B748" s="318">
        <v>116713</v>
      </c>
      <c r="C748" s="319" t="s">
        <v>284</v>
      </c>
      <c r="D748" s="319" t="s">
        <v>747</v>
      </c>
    </row>
    <row r="749" spans="1:4" ht="25.5">
      <c r="A749" s="317">
        <f>IF((SUM('Разделы 2, 3, 5'!L9:L9)&lt;=SUM('Разделы 2, 3, 5'!K9:K9)),"","Неверно!")</f>
      </c>
      <c r="B749" s="318">
        <v>116713</v>
      </c>
      <c r="C749" s="319" t="s">
        <v>285</v>
      </c>
      <c r="D749" s="319" t="s">
        <v>747</v>
      </c>
    </row>
    <row r="750" spans="1:4" ht="25.5">
      <c r="A750" s="317">
        <f>IF((SUM('Разделы 2, 3, 5'!L10:L10)&lt;=SUM('Разделы 2, 3, 5'!K10:K10)),"","Неверно!")</f>
      </c>
      <c r="B750" s="318">
        <v>116713</v>
      </c>
      <c r="C750" s="319" t="s">
        <v>286</v>
      </c>
      <c r="D750" s="319" t="s">
        <v>747</v>
      </c>
    </row>
    <row r="751" spans="1:4" ht="25.5">
      <c r="A751" s="317">
        <f>IF((SUM('Разделы 2, 3, 5'!L11:L11)&lt;=SUM('Разделы 2, 3, 5'!K11:K11)),"","Неверно!")</f>
      </c>
      <c r="B751" s="318">
        <v>116713</v>
      </c>
      <c r="C751" s="319" t="s">
        <v>287</v>
      </c>
      <c r="D751" s="319" t="s">
        <v>747</v>
      </c>
    </row>
    <row r="752" spans="1:4" ht="25.5">
      <c r="A752" s="317">
        <f>IF((SUM('Разделы 2, 3, 5'!L12:L12)&lt;=SUM('Разделы 2, 3, 5'!K12:K12)),"","Неверно!")</f>
      </c>
      <c r="B752" s="318">
        <v>116713</v>
      </c>
      <c r="C752" s="319" t="s">
        <v>288</v>
      </c>
      <c r="D752" s="319" t="s">
        <v>747</v>
      </c>
    </row>
    <row r="753" spans="1:4" ht="25.5">
      <c r="A753" s="317">
        <f>IF((SUM('Разделы 2, 3, 5'!L13:L13)&lt;=SUM('Разделы 2, 3, 5'!K13:K13)),"","Неверно!")</f>
      </c>
      <c r="B753" s="318">
        <v>116713</v>
      </c>
      <c r="C753" s="319" t="s">
        <v>289</v>
      </c>
      <c r="D753" s="319" t="s">
        <v>747</v>
      </c>
    </row>
    <row r="754" spans="1:4" ht="25.5">
      <c r="A754" s="317">
        <f>IF((SUM('Разделы 2, 3, 5'!L14:L14)&lt;=SUM('Разделы 2, 3, 5'!K14:K14)),"","Неверно!")</f>
      </c>
      <c r="B754" s="318">
        <v>116713</v>
      </c>
      <c r="C754" s="319" t="s">
        <v>290</v>
      </c>
      <c r="D754" s="319" t="s">
        <v>747</v>
      </c>
    </row>
    <row r="755" spans="1:4" ht="25.5">
      <c r="A755" s="317">
        <f>IF((SUM('Разделы 2, 3, 5'!L15:L15)&lt;=SUM('Разделы 2, 3, 5'!K15:K15)),"","Неверно!")</f>
      </c>
      <c r="B755" s="318">
        <v>116713</v>
      </c>
      <c r="C755" s="319" t="s">
        <v>291</v>
      </c>
      <c r="D755" s="319" t="s">
        <v>747</v>
      </c>
    </row>
    <row r="756" spans="1:4" ht="25.5">
      <c r="A756" s="317">
        <f>IF((SUM('Разделы 2, 3, 5'!L16:L16)&lt;=SUM('Разделы 2, 3, 5'!K16:K16)),"","Неверно!")</f>
      </c>
      <c r="B756" s="318">
        <v>116713</v>
      </c>
      <c r="C756" s="319" t="s">
        <v>292</v>
      </c>
      <c r="D756" s="319" t="s">
        <v>747</v>
      </c>
    </row>
    <row r="757" spans="1:4" ht="25.5">
      <c r="A757" s="317">
        <f>IF((SUM('Разделы 2, 3, 5'!L17:L17)&lt;=SUM('Разделы 2, 3, 5'!K17:K17)),"","Неверно!")</f>
      </c>
      <c r="B757" s="318">
        <v>116713</v>
      </c>
      <c r="C757" s="319" t="s">
        <v>293</v>
      </c>
      <c r="D757" s="319" t="s">
        <v>747</v>
      </c>
    </row>
    <row r="758" spans="1:4" ht="25.5">
      <c r="A758" s="317">
        <f>IF((SUM('Разделы 2, 3, 5'!L18:L18)&lt;=SUM('Разделы 2, 3, 5'!K18:K18)),"","Неверно!")</f>
      </c>
      <c r="B758" s="318">
        <v>116713</v>
      </c>
      <c r="C758" s="319" t="s">
        <v>294</v>
      </c>
      <c r="D758" s="319" t="s">
        <v>747</v>
      </c>
    </row>
    <row r="759" spans="1:4" ht="25.5">
      <c r="A759" s="317">
        <f>IF((SUM('Разделы 2, 3, 5'!L19:L19)&lt;=SUM('Разделы 2, 3, 5'!K19:K19)),"","Неверно!")</f>
      </c>
      <c r="B759" s="318">
        <v>116713</v>
      </c>
      <c r="C759" s="319" t="s">
        <v>295</v>
      </c>
      <c r="D759" s="319" t="s">
        <v>747</v>
      </c>
    </row>
    <row r="760" spans="1:4" ht="25.5">
      <c r="A760" s="317">
        <f>IF((SUM('Разделы 2, 3, 5'!L20:L20)&lt;=SUM('Разделы 2, 3, 5'!K20:K20)),"","Неверно!")</f>
      </c>
      <c r="B760" s="318">
        <v>116713</v>
      </c>
      <c r="C760" s="319" t="s">
        <v>296</v>
      </c>
      <c r="D760" s="319" t="s">
        <v>747</v>
      </c>
    </row>
    <row r="761" spans="1:4" ht="25.5">
      <c r="A761" s="317">
        <f>IF((SUM('Разделы 2, 3, 5'!L21:L21)&lt;=SUM('Разделы 2, 3, 5'!K21:K21)),"","Неверно!")</f>
      </c>
      <c r="B761" s="318">
        <v>116713</v>
      </c>
      <c r="C761" s="319" t="s">
        <v>297</v>
      </c>
      <c r="D761" s="319" t="s">
        <v>747</v>
      </c>
    </row>
    <row r="762" spans="1:4" ht="25.5">
      <c r="A762" s="317">
        <f>IF((SUM('Разделы 2, 3, 5'!L22:L22)&lt;=SUM('Разделы 2, 3, 5'!K22:K22)),"","Неверно!")</f>
      </c>
      <c r="B762" s="318">
        <v>116713</v>
      </c>
      <c r="C762" s="319" t="s">
        <v>298</v>
      </c>
      <c r="D762" s="319" t="s">
        <v>747</v>
      </c>
    </row>
    <row r="763" spans="1:4" ht="25.5">
      <c r="A763" s="317">
        <f>IF((SUM('Разделы 2, 3, 5'!L23:L23)&lt;=SUM('Разделы 2, 3, 5'!K23:K23)),"","Неверно!")</f>
      </c>
      <c r="B763" s="318">
        <v>116713</v>
      </c>
      <c r="C763" s="319" t="s">
        <v>299</v>
      </c>
      <c r="D763" s="319" t="s">
        <v>747</v>
      </c>
    </row>
    <row r="764" spans="1:4" ht="25.5">
      <c r="A764" s="317">
        <f>IF((SUM('Разделы 2, 3, 5'!L24:L24)&lt;=SUM('Разделы 2, 3, 5'!K24:K24)),"","Неверно!")</f>
      </c>
      <c r="B764" s="318">
        <v>116713</v>
      </c>
      <c r="C764" s="319" t="s">
        <v>300</v>
      </c>
      <c r="D764" s="319" t="s">
        <v>747</v>
      </c>
    </row>
    <row r="765" spans="1:4" ht="25.5">
      <c r="A765" s="317">
        <f>IF((SUM('Разделы 2, 3, 5'!L25:L25)&lt;=SUM('Разделы 2, 3, 5'!K25:K25)),"","Неверно!")</f>
      </c>
      <c r="B765" s="318">
        <v>116713</v>
      </c>
      <c r="C765" s="319" t="s">
        <v>301</v>
      </c>
      <c r="D765" s="319" t="s">
        <v>747</v>
      </c>
    </row>
    <row r="766" spans="1:4" ht="25.5">
      <c r="A766" s="317">
        <f>IF((SUM('Разделы 2, 3, 5'!L26:L26)&lt;=SUM('Разделы 2, 3, 5'!K26:K26)),"","Неверно!")</f>
      </c>
      <c r="B766" s="318">
        <v>116713</v>
      </c>
      <c r="C766" s="319" t="s">
        <v>302</v>
      </c>
      <c r="D766" s="319" t="s">
        <v>747</v>
      </c>
    </row>
    <row r="767" spans="1:4" ht="25.5">
      <c r="A767" s="317">
        <f>IF((SUM('Разделы 2, 3, 5'!L27:L27)&lt;=SUM('Разделы 2, 3, 5'!K27:K27)),"","Неверно!")</f>
      </c>
      <c r="B767" s="318">
        <v>116713</v>
      </c>
      <c r="C767" s="319" t="s">
        <v>303</v>
      </c>
      <c r="D767" s="319" t="s">
        <v>747</v>
      </c>
    </row>
    <row r="768" spans="1:4" ht="25.5">
      <c r="A768" s="317">
        <f>IF((SUM('Разделы 2, 3, 5'!L28:L28)&lt;=SUM('Разделы 2, 3, 5'!K28:K28)),"","Неверно!")</f>
      </c>
      <c r="B768" s="318">
        <v>116713</v>
      </c>
      <c r="C768" s="319" t="s">
        <v>304</v>
      </c>
      <c r="D768" s="319" t="s">
        <v>747</v>
      </c>
    </row>
    <row r="769" spans="1:4" ht="25.5">
      <c r="A769" s="317">
        <f>IF((SUM('Разделы 2, 3, 5'!L29:L29)&lt;=SUM('Разделы 2, 3, 5'!K29:K29)),"","Неверно!")</f>
      </c>
      <c r="B769" s="318">
        <v>116713</v>
      </c>
      <c r="C769" s="319" t="s">
        <v>305</v>
      </c>
      <c r="D769" s="319" t="s">
        <v>747</v>
      </c>
    </row>
    <row r="770" spans="1:4" ht="25.5">
      <c r="A770" s="317">
        <f>IF((SUM('Разделы 2, 3, 5'!L30:L30)&lt;=SUM('Разделы 2, 3, 5'!K30:K30)),"","Неверно!")</f>
      </c>
      <c r="B770" s="318">
        <v>116713</v>
      </c>
      <c r="C770" s="319" t="s">
        <v>306</v>
      </c>
      <c r="D770" s="319" t="s">
        <v>747</v>
      </c>
    </row>
    <row r="771" spans="1:4" ht="25.5">
      <c r="A771" s="317">
        <f>IF((SUM('Разделы 2, 3, 5'!L31:L31)&lt;=SUM('Разделы 2, 3, 5'!K31:K31)),"","Неверно!")</f>
      </c>
      <c r="B771" s="318">
        <v>116713</v>
      </c>
      <c r="C771" s="319" t="s">
        <v>307</v>
      </c>
      <c r="D771" s="319" t="s">
        <v>747</v>
      </c>
    </row>
    <row r="772" spans="1:4" ht="25.5">
      <c r="A772" s="317">
        <f>IF((SUM('Разделы 2, 3, 5'!L32:L32)&lt;=SUM('Разделы 2, 3, 5'!K32:K32)),"","Неверно!")</f>
      </c>
      <c r="B772" s="318">
        <v>116713</v>
      </c>
      <c r="C772" s="319" t="s">
        <v>308</v>
      </c>
      <c r="D772" s="319" t="s">
        <v>747</v>
      </c>
    </row>
    <row r="773" spans="1:4" ht="25.5">
      <c r="A773" s="317">
        <f>IF((SUM('Разделы 2, 3, 5'!L33:L33)&lt;=SUM('Разделы 2, 3, 5'!K33:K33)),"","Неверно!")</f>
      </c>
      <c r="B773" s="318">
        <v>116713</v>
      </c>
      <c r="C773" s="319" t="s">
        <v>309</v>
      </c>
      <c r="D773" s="319" t="s">
        <v>747</v>
      </c>
    </row>
    <row r="774" spans="1:4" ht="25.5">
      <c r="A774" s="317">
        <f>IF((SUM('Разделы 2, 3, 5'!L34:L34)&lt;=SUM('Разделы 2, 3, 5'!K34:K34)),"","Неверно!")</f>
      </c>
      <c r="B774" s="318">
        <v>116713</v>
      </c>
      <c r="C774" s="319" t="s">
        <v>310</v>
      </c>
      <c r="D774" s="319" t="s">
        <v>747</v>
      </c>
    </row>
    <row r="775" spans="1:4" ht="25.5">
      <c r="A775" s="317">
        <f>IF((SUM('Разделы 2, 3, 5'!L35:L35)&lt;=SUM('Разделы 2, 3, 5'!K35:K35)),"","Неверно!")</f>
      </c>
      <c r="B775" s="318">
        <v>116713</v>
      </c>
      <c r="C775" s="319" t="s">
        <v>1216</v>
      </c>
      <c r="D775" s="319" t="s">
        <v>747</v>
      </c>
    </row>
    <row r="776" spans="1:4" ht="25.5">
      <c r="A776" s="317">
        <f>IF((SUM('Разделы 2, 3, 5'!L36:L36)&lt;=SUM('Разделы 2, 3, 5'!K36:K36)),"","Неверно!")</f>
      </c>
      <c r="B776" s="318">
        <v>116713</v>
      </c>
      <c r="C776" s="319" t="s">
        <v>1217</v>
      </c>
      <c r="D776" s="319" t="s">
        <v>747</v>
      </c>
    </row>
    <row r="777" spans="1:4" ht="25.5">
      <c r="A777" s="317">
        <f>IF((SUM('Разделы 2, 3, 5'!L37:L37)&lt;=SUM('Разделы 2, 3, 5'!K37:K37)),"","Неверно!")</f>
      </c>
      <c r="B777" s="318">
        <v>116713</v>
      </c>
      <c r="C777" s="319" t="s">
        <v>1218</v>
      </c>
      <c r="D777" s="319" t="s">
        <v>747</v>
      </c>
    </row>
    <row r="778" spans="1:4" ht="25.5">
      <c r="A778" s="317">
        <f>IF((SUM('Разделы 2, 3, 5'!L38:L38)&lt;=SUM('Разделы 2, 3, 5'!K38:K38)),"","Неверно!")</f>
      </c>
      <c r="B778" s="318">
        <v>116713</v>
      </c>
      <c r="C778" s="319" t="s">
        <v>1219</v>
      </c>
      <c r="D778" s="319" t="s">
        <v>747</v>
      </c>
    </row>
    <row r="779" spans="1:4" ht="25.5">
      <c r="A779" s="317">
        <f>IF((SUM('Разделы 2, 3, 5'!L39:L39)&lt;=SUM('Разделы 2, 3, 5'!K39:K39)),"","Неверно!")</f>
      </c>
      <c r="B779" s="318">
        <v>116713</v>
      </c>
      <c r="C779" s="319" t="s">
        <v>1220</v>
      </c>
      <c r="D779" s="319" t="s">
        <v>747</v>
      </c>
    </row>
    <row r="780" spans="1:4" ht="25.5">
      <c r="A780" s="317">
        <f>IF((SUM('Разделы 2, 3, 5'!L40:L40)&lt;=SUM('Разделы 2, 3, 5'!K40:K40)),"","Неверно!")</f>
      </c>
      <c r="B780" s="318">
        <v>116713</v>
      </c>
      <c r="C780" s="319" t="s">
        <v>1221</v>
      </c>
      <c r="D780" s="319" t="s">
        <v>747</v>
      </c>
    </row>
    <row r="781" spans="1:4" ht="25.5">
      <c r="A781" s="317">
        <f>IF((SUM('Разделы 2, 3, 5'!L41:L41)&lt;=SUM('Разделы 2, 3, 5'!K41:K41)),"","Неверно!")</f>
      </c>
      <c r="B781" s="318">
        <v>116713</v>
      </c>
      <c r="C781" s="319" t="s">
        <v>1222</v>
      </c>
      <c r="D781" s="319" t="s">
        <v>747</v>
      </c>
    </row>
    <row r="782" spans="1:4" ht="63.75">
      <c r="A782" s="317">
        <f>IF((SUM('Разделы 2, 3, 5'!E22:E22)&lt;=SUM('Разделы 2, 3, 5'!E21:E21)),"","Неверно!")</f>
      </c>
      <c r="B782" s="318">
        <v>116714</v>
      </c>
      <c r="C782" s="319" t="s">
        <v>1450</v>
      </c>
      <c r="D782" s="319" t="s">
        <v>748</v>
      </c>
    </row>
    <row r="783" spans="1:4" ht="63.75">
      <c r="A783" s="317">
        <f>IF((SUM('Разделы 2, 3, 5'!E18:E18)&lt;=SUM('Разделы 2, 3, 5'!E17:E17)),"","Неверно!")</f>
      </c>
      <c r="B783" s="318">
        <v>116715</v>
      </c>
      <c r="C783" s="319" t="s">
        <v>1451</v>
      </c>
      <c r="D783" s="319" t="s">
        <v>749</v>
      </c>
    </row>
    <row r="784" spans="1:4" ht="51">
      <c r="A784" s="317">
        <f>IF((SUM('Разделы 2, 3, 5'!E18:E18)+SUM('Разделы 2, 3, 5'!E20:E20)+SUM('Разделы 2, 3, 5'!E22:E22)&lt;=SUM('Раздел 1'!O48:O48)),"","Неверно!")</f>
      </c>
      <c r="B784" s="318">
        <v>116716</v>
      </c>
      <c r="C784" s="319" t="s">
        <v>1452</v>
      </c>
      <c r="D784" s="319" t="s">
        <v>750</v>
      </c>
    </row>
    <row r="785" spans="1:4" ht="51">
      <c r="A785" s="317">
        <f>IF((SUM('Разделы 2, 3, 5'!E14:E14)+SUM('Разделы 2, 3, 5'!E17:E17)+SUM('Разделы 2, 3, 5'!E19:E19)+SUM('Разделы 2, 3, 5'!E21:E21)+SUM('Разделы 2, 3, 5'!E23:E23)+SUM('Разделы 2, 3, 5'!E24:E24)&lt;=SUM('Раздел 1'!O44:O44)),"","Неверно!")</f>
      </c>
      <c r="B785" s="318">
        <v>116717</v>
      </c>
      <c r="C785" s="319" t="s">
        <v>1223</v>
      </c>
      <c r="D785" s="319" t="s">
        <v>1597</v>
      </c>
    </row>
    <row r="786" spans="1:4" ht="38.25">
      <c r="A786" s="317">
        <f>IF((SUM('Разделы 2, 3, 5'!E14:E14)&lt;=SUM('Раздел 1'!O44:O44)),"","Неверно!")</f>
      </c>
      <c r="B786" s="318">
        <v>116718</v>
      </c>
      <c r="C786" s="319" t="s">
        <v>1453</v>
      </c>
      <c r="D786" s="319" t="s">
        <v>751</v>
      </c>
    </row>
    <row r="787" spans="1:4" ht="63.75">
      <c r="A787" s="317">
        <f>IF((SUM('Разделы 2, 3, 5'!E40:E42)=SUM('Раздел 1'!W44:W44)),"","Неверно!")</f>
      </c>
      <c r="B787" s="318">
        <v>116719</v>
      </c>
      <c r="C787" s="319" t="s">
        <v>1454</v>
      </c>
      <c r="D787" s="319" t="s">
        <v>1455</v>
      </c>
    </row>
    <row r="788" spans="1:4" ht="51">
      <c r="A788" s="317">
        <f>IF((SUM('Разделы 2, 3, 5'!E33:E39)=SUM('Раздел 1'!T44:T44)),"","Неверно!")</f>
      </c>
      <c r="B788" s="318">
        <v>116720</v>
      </c>
      <c r="C788" s="319" t="s">
        <v>1456</v>
      </c>
      <c r="D788" s="319" t="s">
        <v>1457</v>
      </c>
    </row>
    <row r="789" spans="1:4" ht="25.5">
      <c r="A789" s="317">
        <f>IF((SUM('Разделы 2, 3, 5'!E27:E27)&lt;=SUM('Раздел 1'!Q44:Q44)),"","Неверно!")</f>
      </c>
      <c r="B789" s="318">
        <v>116722</v>
      </c>
      <c r="C789" s="319" t="s">
        <v>1458</v>
      </c>
      <c r="D789" s="319" t="s">
        <v>752</v>
      </c>
    </row>
    <row r="790" spans="1:4" ht="51">
      <c r="A790" s="317">
        <f>IF((SUM('Разделы 2, 3, 5'!E26:E26)&lt;=SUM('Раздел 1'!S44:T44)),"","Неверно!")</f>
      </c>
      <c r="B790" s="318">
        <v>116723</v>
      </c>
      <c r="C790" s="319" t="s">
        <v>1444</v>
      </c>
      <c r="D790" s="319" t="s">
        <v>753</v>
      </c>
    </row>
    <row r="791" spans="1:4" ht="38.25">
      <c r="A791" s="317">
        <f>IF((SUM('Разделы 2, 3, 5'!E25:E25)&lt;=SUM('Раздел 1'!Q44:Q44)),"","Неверно!")</f>
      </c>
      <c r="B791" s="318">
        <v>116724</v>
      </c>
      <c r="C791" s="319" t="s">
        <v>1459</v>
      </c>
      <c r="D791" s="319" t="s">
        <v>754</v>
      </c>
    </row>
    <row r="792" spans="1:4" ht="63.75">
      <c r="A792" s="317">
        <f>IF((SUM('Разделы 2, 3, 5'!E20:E20)&lt;=SUM('Разделы 2, 3, 5'!E19:E19)),"","Неверно!")</f>
      </c>
      <c r="B792" s="318">
        <v>116725</v>
      </c>
      <c r="C792" s="319" t="s">
        <v>1460</v>
      </c>
      <c r="D792" s="319" t="s">
        <v>755</v>
      </c>
    </row>
    <row r="793" spans="1:4" ht="51">
      <c r="A793" s="317">
        <f>IF((SUM('Разделы 2, 3, 5'!E7:E11)&lt;=SUM('Раздел 1'!M44:M44)),"","Неверно!")</f>
      </c>
      <c r="B793" s="318">
        <v>116726</v>
      </c>
      <c r="C793" s="319" t="s">
        <v>1224</v>
      </c>
      <c r="D793" s="319" t="s">
        <v>756</v>
      </c>
    </row>
    <row r="794" spans="1:4" ht="25.5">
      <c r="A794" s="317">
        <f>IF((SUM('Разделы 2, 3, 5'!F7:F7)&lt;=SUM('Разделы 2, 3, 5'!E7:E7)),"","Неверно!")</f>
      </c>
      <c r="B794" s="318">
        <v>116727</v>
      </c>
      <c r="C794" s="319" t="s">
        <v>1225</v>
      </c>
      <c r="D794" s="319" t="s">
        <v>757</v>
      </c>
    </row>
    <row r="795" spans="1:4" ht="25.5">
      <c r="A795" s="317">
        <f>IF((SUM('Разделы 2, 3, 5'!F8:F8)&lt;=SUM('Разделы 2, 3, 5'!E8:E8)),"","Неверно!")</f>
      </c>
      <c r="B795" s="318">
        <v>116727</v>
      </c>
      <c r="C795" s="319" t="s">
        <v>1226</v>
      </c>
      <c r="D795" s="319" t="s">
        <v>757</v>
      </c>
    </row>
    <row r="796" spans="1:4" ht="25.5">
      <c r="A796" s="317">
        <f>IF((SUM('Разделы 2, 3, 5'!F9:F9)&lt;=SUM('Разделы 2, 3, 5'!E9:E9)),"","Неверно!")</f>
      </c>
      <c r="B796" s="318">
        <v>116727</v>
      </c>
      <c r="C796" s="319" t="s">
        <v>1227</v>
      </c>
      <c r="D796" s="319" t="s">
        <v>757</v>
      </c>
    </row>
    <row r="797" spans="1:4" ht="25.5">
      <c r="A797" s="317">
        <f>IF((SUM('Разделы 2, 3, 5'!F10:F10)&lt;=SUM('Разделы 2, 3, 5'!E10:E10)),"","Неверно!")</f>
      </c>
      <c r="B797" s="318">
        <v>116727</v>
      </c>
      <c r="C797" s="319" t="s">
        <v>1228</v>
      </c>
      <c r="D797" s="319" t="s">
        <v>757</v>
      </c>
    </row>
    <row r="798" spans="1:4" ht="25.5">
      <c r="A798" s="317">
        <f>IF((SUM('Разделы 2, 3, 5'!F11:F11)&lt;=SUM('Разделы 2, 3, 5'!E11:E11)),"","Неверно!")</f>
      </c>
      <c r="B798" s="318">
        <v>116727</v>
      </c>
      <c r="C798" s="319" t="s">
        <v>1229</v>
      </c>
      <c r="D798" s="319" t="s">
        <v>757</v>
      </c>
    </row>
    <row r="799" spans="1:4" ht="25.5">
      <c r="A799" s="317">
        <f>IF((SUM('Разделы 2, 3, 5'!F12:F12)&lt;=SUM('Разделы 2, 3, 5'!E12:E12)),"","Неверно!")</f>
      </c>
      <c r="B799" s="318">
        <v>116727</v>
      </c>
      <c r="C799" s="319" t="s">
        <v>1230</v>
      </c>
      <c r="D799" s="319" t="s">
        <v>757</v>
      </c>
    </row>
    <row r="800" spans="1:4" ht="25.5">
      <c r="A800" s="317">
        <f>IF((SUM('Разделы 2, 3, 5'!F13:F13)&lt;=SUM('Разделы 2, 3, 5'!E13:E13)),"","Неверно!")</f>
      </c>
      <c r="B800" s="318">
        <v>116727</v>
      </c>
      <c r="C800" s="319" t="s">
        <v>1231</v>
      </c>
      <c r="D800" s="319" t="s">
        <v>757</v>
      </c>
    </row>
    <row r="801" spans="1:4" ht="25.5">
      <c r="A801" s="317">
        <f>IF((SUM('Разделы 2, 3, 5'!F14:F14)&lt;=SUM('Разделы 2, 3, 5'!E14:E14)),"","Неверно!")</f>
      </c>
      <c r="B801" s="318">
        <v>116727</v>
      </c>
      <c r="C801" s="319" t="s">
        <v>1232</v>
      </c>
      <c r="D801" s="319" t="s">
        <v>757</v>
      </c>
    </row>
    <row r="802" spans="1:4" ht="25.5">
      <c r="A802" s="317">
        <f>IF((SUM('Разделы 2, 3, 5'!F15:F15)&lt;=SUM('Разделы 2, 3, 5'!E15:E15)),"","Неверно!")</f>
      </c>
      <c r="B802" s="318">
        <v>116727</v>
      </c>
      <c r="C802" s="319" t="s">
        <v>1233</v>
      </c>
      <c r="D802" s="319" t="s">
        <v>757</v>
      </c>
    </row>
    <row r="803" spans="1:4" ht="25.5">
      <c r="A803" s="317">
        <f>IF((SUM('Разделы 2, 3, 5'!F16:F16)&lt;=SUM('Разделы 2, 3, 5'!E16:E16)),"","Неверно!")</f>
      </c>
      <c r="B803" s="318">
        <v>116727</v>
      </c>
      <c r="C803" s="319" t="s">
        <v>1234</v>
      </c>
      <c r="D803" s="319" t="s">
        <v>757</v>
      </c>
    </row>
    <row r="804" spans="1:4" ht="25.5">
      <c r="A804" s="317">
        <f>IF((SUM('Разделы 2, 3, 5'!F17:F17)&lt;=SUM('Разделы 2, 3, 5'!E17:E17)),"","Неверно!")</f>
      </c>
      <c r="B804" s="318">
        <v>116727</v>
      </c>
      <c r="C804" s="319" t="s">
        <v>1235</v>
      </c>
      <c r="D804" s="319" t="s">
        <v>757</v>
      </c>
    </row>
    <row r="805" spans="1:4" ht="25.5">
      <c r="A805" s="317">
        <f>IF((SUM('Разделы 2, 3, 5'!F18:F18)&lt;=SUM('Разделы 2, 3, 5'!E18:E18)),"","Неверно!")</f>
      </c>
      <c r="B805" s="318">
        <v>116727</v>
      </c>
      <c r="C805" s="319" t="s">
        <v>1236</v>
      </c>
      <c r="D805" s="319" t="s">
        <v>757</v>
      </c>
    </row>
    <row r="806" spans="1:4" ht="25.5">
      <c r="A806" s="317">
        <f>IF((SUM('Разделы 2, 3, 5'!F19:F19)&lt;=SUM('Разделы 2, 3, 5'!E19:E19)),"","Неверно!")</f>
      </c>
      <c r="B806" s="318">
        <v>116727</v>
      </c>
      <c r="C806" s="319" t="s">
        <v>1237</v>
      </c>
      <c r="D806" s="319" t="s">
        <v>757</v>
      </c>
    </row>
    <row r="807" spans="1:4" ht="25.5">
      <c r="A807" s="317">
        <f>IF((SUM('Разделы 2, 3, 5'!F20:F20)&lt;=SUM('Разделы 2, 3, 5'!E20:E20)),"","Неверно!")</f>
      </c>
      <c r="B807" s="318">
        <v>116727</v>
      </c>
      <c r="C807" s="319" t="s">
        <v>1238</v>
      </c>
      <c r="D807" s="319" t="s">
        <v>757</v>
      </c>
    </row>
    <row r="808" spans="1:4" ht="25.5">
      <c r="A808" s="317">
        <f>IF((SUM('Разделы 2, 3, 5'!F21:F21)&lt;=SUM('Разделы 2, 3, 5'!E21:E21)),"","Неверно!")</f>
      </c>
      <c r="B808" s="318">
        <v>116727</v>
      </c>
      <c r="C808" s="319" t="s">
        <v>1239</v>
      </c>
      <c r="D808" s="319" t="s">
        <v>757</v>
      </c>
    </row>
    <row r="809" spans="1:4" ht="25.5">
      <c r="A809" s="317">
        <f>IF((SUM('Разделы 2, 3, 5'!F22:F22)&lt;=SUM('Разделы 2, 3, 5'!E22:E22)),"","Неверно!")</f>
      </c>
      <c r="B809" s="318">
        <v>116727</v>
      </c>
      <c r="C809" s="319" t="s">
        <v>1240</v>
      </c>
      <c r="D809" s="319" t="s">
        <v>757</v>
      </c>
    </row>
    <row r="810" spans="1:4" ht="25.5">
      <c r="A810" s="317">
        <f>IF((SUM('Разделы 2, 3, 5'!F23:F23)&lt;=SUM('Разделы 2, 3, 5'!E23:E23)),"","Неверно!")</f>
      </c>
      <c r="B810" s="318">
        <v>116727</v>
      </c>
      <c r="C810" s="319" t="s">
        <v>1241</v>
      </c>
      <c r="D810" s="319" t="s">
        <v>757</v>
      </c>
    </row>
    <row r="811" spans="1:4" ht="25.5">
      <c r="A811" s="317">
        <f>IF((SUM('Разделы 2, 3, 5'!F24:F24)&lt;=SUM('Разделы 2, 3, 5'!E24:E24)),"","Неверно!")</f>
      </c>
      <c r="B811" s="318">
        <v>116727</v>
      </c>
      <c r="C811" s="319" t="s">
        <v>1242</v>
      </c>
      <c r="D811" s="319" t="s">
        <v>757</v>
      </c>
    </row>
    <row r="812" spans="1:4" ht="25.5">
      <c r="A812" s="317">
        <f>IF((SUM('Разделы 2, 3, 5'!F25:F25)&lt;=SUM('Разделы 2, 3, 5'!E25:E25)),"","Неверно!")</f>
      </c>
      <c r="B812" s="318">
        <v>116727</v>
      </c>
      <c r="C812" s="319" t="s">
        <v>1243</v>
      </c>
      <c r="D812" s="319" t="s">
        <v>757</v>
      </c>
    </row>
    <row r="813" spans="1:4" ht="25.5">
      <c r="A813" s="317">
        <f>IF((SUM('Разделы 2, 3, 5'!F26:F26)&lt;=SUM('Разделы 2, 3, 5'!E26:E26)),"","Неверно!")</f>
      </c>
      <c r="B813" s="318">
        <v>116727</v>
      </c>
      <c r="C813" s="319" t="s">
        <v>1244</v>
      </c>
      <c r="D813" s="319" t="s">
        <v>757</v>
      </c>
    </row>
    <row r="814" spans="1:4" ht="25.5">
      <c r="A814" s="317">
        <f>IF((SUM('Разделы 2, 3, 5'!F27:F27)&lt;=SUM('Разделы 2, 3, 5'!E27:E27)),"","Неверно!")</f>
      </c>
      <c r="B814" s="318">
        <v>116727</v>
      </c>
      <c r="C814" s="319" t="s">
        <v>1245</v>
      </c>
      <c r="D814" s="319" t="s">
        <v>757</v>
      </c>
    </row>
    <row r="815" spans="1:4" ht="25.5">
      <c r="A815" s="317">
        <f>IF((SUM('Разделы 2, 3, 5'!F28:F28)&lt;=SUM('Разделы 2, 3, 5'!E28:E28)),"","Неверно!")</f>
      </c>
      <c r="B815" s="318">
        <v>116727</v>
      </c>
      <c r="C815" s="319" t="s">
        <v>1246</v>
      </c>
      <c r="D815" s="319" t="s">
        <v>757</v>
      </c>
    </row>
    <row r="816" spans="1:4" ht="25.5">
      <c r="A816" s="317">
        <f>IF((SUM('Разделы 2, 3, 5'!F29:F29)&lt;=SUM('Разделы 2, 3, 5'!E29:E29)),"","Неверно!")</f>
      </c>
      <c r="B816" s="318">
        <v>116727</v>
      </c>
      <c r="C816" s="319" t="s">
        <v>1247</v>
      </c>
      <c r="D816" s="319" t="s">
        <v>757</v>
      </c>
    </row>
    <row r="817" spans="1:4" ht="25.5">
      <c r="A817" s="317">
        <f>IF((SUM('Разделы 2, 3, 5'!F30:F30)&lt;=SUM('Разделы 2, 3, 5'!E30:E30)),"","Неверно!")</f>
      </c>
      <c r="B817" s="318">
        <v>116727</v>
      </c>
      <c r="C817" s="319" t="s">
        <v>1248</v>
      </c>
      <c r="D817" s="319" t="s">
        <v>757</v>
      </c>
    </row>
    <row r="818" spans="1:4" ht="25.5">
      <c r="A818" s="317">
        <f>IF((SUM('Разделы 2, 3, 5'!F31:F31)&lt;=SUM('Разделы 2, 3, 5'!E31:E31)),"","Неверно!")</f>
      </c>
      <c r="B818" s="318">
        <v>116727</v>
      </c>
      <c r="C818" s="319" t="s">
        <v>1249</v>
      </c>
      <c r="D818" s="319" t="s">
        <v>757</v>
      </c>
    </row>
    <row r="819" spans="1:4" ht="25.5">
      <c r="A819" s="317">
        <f>IF((SUM('Разделы 2, 3, 5'!F32:F32)&lt;=SUM('Разделы 2, 3, 5'!E32:E32)),"","Неверно!")</f>
      </c>
      <c r="B819" s="318">
        <v>116727</v>
      </c>
      <c r="C819" s="319" t="s">
        <v>1250</v>
      </c>
      <c r="D819" s="319" t="s">
        <v>757</v>
      </c>
    </row>
    <row r="820" spans="1:4" ht="25.5">
      <c r="A820" s="317">
        <f>IF((SUM('Разделы 2, 3, 5'!F33:F33)&lt;=SUM('Разделы 2, 3, 5'!E33:E33)),"","Неверно!")</f>
      </c>
      <c r="B820" s="318">
        <v>116727</v>
      </c>
      <c r="C820" s="319" t="s">
        <v>1251</v>
      </c>
      <c r="D820" s="319" t="s">
        <v>757</v>
      </c>
    </row>
    <row r="821" spans="1:4" ht="25.5">
      <c r="A821" s="317">
        <f>IF((SUM('Разделы 2, 3, 5'!F34:F34)&lt;=SUM('Разделы 2, 3, 5'!E34:E34)),"","Неверно!")</f>
      </c>
      <c r="B821" s="318">
        <v>116727</v>
      </c>
      <c r="C821" s="319" t="s">
        <v>1252</v>
      </c>
      <c r="D821" s="319" t="s">
        <v>757</v>
      </c>
    </row>
    <row r="822" spans="1:4" ht="25.5">
      <c r="A822" s="317">
        <f>IF((SUM('Разделы 2, 3, 5'!F35:F35)&lt;=SUM('Разделы 2, 3, 5'!E35:E35)),"","Неверно!")</f>
      </c>
      <c r="B822" s="318">
        <v>116727</v>
      </c>
      <c r="C822" s="319" t="s">
        <v>1253</v>
      </c>
      <c r="D822" s="319" t="s">
        <v>757</v>
      </c>
    </row>
    <row r="823" spans="1:4" ht="25.5">
      <c r="A823" s="317">
        <f>IF((SUM('Разделы 2, 3, 5'!F36:F36)&lt;=SUM('Разделы 2, 3, 5'!E36:E36)),"","Неверно!")</f>
      </c>
      <c r="B823" s="318">
        <v>116727</v>
      </c>
      <c r="C823" s="319" t="s">
        <v>1254</v>
      </c>
      <c r="D823" s="319" t="s">
        <v>757</v>
      </c>
    </row>
    <row r="824" spans="1:4" ht="25.5">
      <c r="A824" s="317">
        <f>IF((SUM('Разделы 2, 3, 5'!F37:F37)&lt;=SUM('Разделы 2, 3, 5'!E37:E37)),"","Неверно!")</f>
      </c>
      <c r="B824" s="318">
        <v>116727</v>
      </c>
      <c r="C824" s="319" t="s">
        <v>1255</v>
      </c>
      <c r="D824" s="319" t="s">
        <v>757</v>
      </c>
    </row>
    <row r="825" spans="1:4" ht="25.5">
      <c r="A825" s="317">
        <f>IF((SUM('Разделы 2, 3, 5'!F38:F38)&lt;=SUM('Разделы 2, 3, 5'!E38:E38)),"","Неверно!")</f>
      </c>
      <c r="B825" s="318">
        <v>116727</v>
      </c>
      <c r="C825" s="319" t="s">
        <v>1256</v>
      </c>
      <c r="D825" s="319" t="s">
        <v>757</v>
      </c>
    </row>
    <row r="826" spans="1:4" ht="25.5">
      <c r="A826" s="317">
        <f>IF((SUM('Разделы 2, 3, 5'!F39:F39)&lt;=SUM('Разделы 2, 3, 5'!E39:E39)),"","Неверно!")</f>
      </c>
      <c r="B826" s="318">
        <v>116727</v>
      </c>
      <c r="C826" s="319" t="s">
        <v>1257</v>
      </c>
      <c r="D826" s="319" t="s">
        <v>757</v>
      </c>
    </row>
    <row r="827" spans="1:4" ht="25.5">
      <c r="A827" s="317">
        <f>IF((SUM('Разделы 2, 3, 5'!F40:F40)&lt;=SUM('Разделы 2, 3, 5'!E40:E40)),"","Неверно!")</f>
      </c>
      <c r="B827" s="318">
        <v>116727</v>
      </c>
      <c r="C827" s="319" t="s">
        <v>1258</v>
      </c>
      <c r="D827" s="319" t="s">
        <v>757</v>
      </c>
    </row>
    <row r="828" spans="1:4" ht="25.5">
      <c r="A828" s="317">
        <f>IF((SUM('Разделы 2, 3, 5'!F41:F41)&lt;=SUM('Разделы 2, 3, 5'!E41:E41)),"","Неверно!")</f>
      </c>
      <c r="B828" s="318">
        <v>116727</v>
      </c>
      <c r="C828" s="319" t="s">
        <v>1259</v>
      </c>
      <c r="D828" s="319" t="s">
        <v>757</v>
      </c>
    </row>
    <row r="829" spans="1:4" ht="25.5">
      <c r="A829" s="317">
        <f>IF((SUM('Разделы 2, 3, 5'!F42:F42)&lt;=SUM('Разделы 2, 3, 5'!E42:E42)),"","Неверно!")</f>
      </c>
      <c r="B829" s="318">
        <v>116727</v>
      </c>
      <c r="C829" s="319" t="s">
        <v>1260</v>
      </c>
      <c r="D829" s="319" t="s">
        <v>757</v>
      </c>
    </row>
    <row r="830" spans="1:4" ht="25.5">
      <c r="A830" s="317">
        <f>IF((SUM('Разделы 2, 3, 5'!F43:F43)&lt;=SUM('Разделы 2, 3, 5'!E43:E43)),"","Неверно!")</f>
      </c>
      <c r="B830" s="318">
        <v>116727</v>
      </c>
      <c r="C830" s="319" t="s">
        <v>1261</v>
      </c>
      <c r="D830" s="319" t="s">
        <v>757</v>
      </c>
    </row>
    <row r="831" spans="1:4" ht="25.5">
      <c r="A831" s="317">
        <f>IF((SUM('Разделы 2, 3, 5'!F44:F44)&lt;=SUM('Разделы 2, 3, 5'!E44:E44)),"","Неверно!")</f>
      </c>
      <c r="B831" s="318">
        <v>116727</v>
      </c>
      <c r="C831" s="319" t="s">
        <v>1262</v>
      </c>
      <c r="D831" s="319" t="s">
        <v>757</v>
      </c>
    </row>
    <row r="832" spans="1:4" ht="25.5">
      <c r="A832" s="317">
        <f>IF((SUM('Разделы 2, 3, 5'!F45:F45)&lt;=SUM('Разделы 2, 3, 5'!E45:E45)),"","Неверно!")</f>
      </c>
      <c r="B832" s="318">
        <v>116727</v>
      </c>
      <c r="C832" s="319" t="s">
        <v>1263</v>
      </c>
      <c r="D832" s="319" t="s">
        <v>757</v>
      </c>
    </row>
    <row r="833" spans="1:4" ht="25.5">
      <c r="A833" s="317">
        <f>IF((SUM('Разделы 2, 3, 5'!F46:F46)&lt;=SUM('Разделы 2, 3, 5'!E46:E46)),"","Неверно!")</f>
      </c>
      <c r="B833" s="318">
        <v>116727</v>
      </c>
      <c r="C833" s="319" t="s">
        <v>1264</v>
      </c>
      <c r="D833" s="319" t="s">
        <v>757</v>
      </c>
    </row>
    <row r="834" spans="1:4" ht="25.5">
      <c r="A834" s="317">
        <f>IF((SUM('Разделы 2, 3, 5'!F47:F47)&lt;=SUM('Разделы 2, 3, 5'!E47:E47)),"","Неверно!")</f>
      </c>
      <c r="B834" s="318">
        <v>116727</v>
      </c>
      <c r="C834" s="319" t="s">
        <v>1265</v>
      </c>
      <c r="D834" s="319" t="s">
        <v>757</v>
      </c>
    </row>
    <row r="835" spans="1:4" ht="25.5">
      <c r="A835" s="317">
        <f>IF((SUM('Разделы 2, 3, 5'!F48:F48)&lt;=SUM('Разделы 2, 3, 5'!E48:E48)),"","Неверно!")</f>
      </c>
      <c r="B835" s="318">
        <v>116727</v>
      </c>
      <c r="C835" s="319" t="s">
        <v>1266</v>
      </c>
      <c r="D835" s="319" t="s">
        <v>757</v>
      </c>
    </row>
    <row r="836" spans="1:4" ht="25.5">
      <c r="A836" s="317">
        <f>IF((SUM('Разделы 2, 3, 5'!F49:F49)&lt;=SUM('Разделы 2, 3, 5'!E49:E49)),"","Неверно!")</f>
      </c>
      <c r="B836" s="318">
        <v>116727</v>
      </c>
      <c r="C836" s="319" t="s">
        <v>1267</v>
      </c>
      <c r="D836" s="319" t="s">
        <v>757</v>
      </c>
    </row>
    <row r="837" spans="1:4" ht="25.5">
      <c r="A837" s="317">
        <f>IF((SUM('Разделы 2, 3, 5'!F50:F50)&lt;=SUM('Разделы 2, 3, 5'!E50:E50)),"","Неверно!")</f>
      </c>
      <c r="B837" s="318">
        <v>116727</v>
      </c>
      <c r="C837" s="319" t="s">
        <v>1268</v>
      </c>
      <c r="D837" s="319" t="s">
        <v>757</v>
      </c>
    </row>
    <row r="838" spans="1:4" ht="25.5">
      <c r="A838" s="317">
        <f>IF((SUM('Разделы 2, 3, 5'!F51:F51)&lt;=SUM('Разделы 2, 3, 5'!E51:E51)),"","Неверно!")</f>
      </c>
      <c r="B838" s="318">
        <v>116727</v>
      </c>
      <c r="C838" s="319" t="s">
        <v>1269</v>
      </c>
      <c r="D838" s="319" t="s">
        <v>757</v>
      </c>
    </row>
    <row r="839" spans="1:4" ht="25.5">
      <c r="A839" s="317">
        <f>IF((SUM('Разделы 2, 3, 5'!F52:F52)&lt;=SUM('Разделы 2, 3, 5'!E52:E52)),"","Неверно!")</f>
      </c>
      <c r="B839" s="318">
        <v>116727</v>
      </c>
      <c r="C839" s="319" t="s">
        <v>1270</v>
      </c>
      <c r="D839" s="319" t="s">
        <v>757</v>
      </c>
    </row>
    <row r="840" spans="1:4" ht="25.5">
      <c r="A840" s="317">
        <f>IF((SUM('Раздел 1'!F48:F48)&lt;=SUM('Раздел 1'!F44:F44)),"","Неверно!")</f>
      </c>
      <c r="B840" s="318">
        <v>116728</v>
      </c>
      <c r="C840" s="319" t="s">
        <v>1271</v>
      </c>
      <c r="D840" s="319" t="s">
        <v>1598</v>
      </c>
    </row>
    <row r="841" spans="1:4" ht="25.5">
      <c r="A841" s="317">
        <f>IF((SUM('Раздел 1'!G48:G48)&lt;=SUM('Раздел 1'!G44:G44)),"","Неверно!")</f>
      </c>
      <c r="B841" s="318">
        <v>116728</v>
      </c>
      <c r="C841" s="319" t="s">
        <v>1272</v>
      </c>
      <c r="D841" s="319" t="s">
        <v>1598</v>
      </c>
    </row>
    <row r="842" spans="1:4" ht="25.5">
      <c r="A842" s="317">
        <f>IF((SUM('Раздел 1'!H48:H48)&lt;=SUM('Раздел 1'!H44:H44)),"","Неверно!")</f>
      </c>
      <c r="B842" s="318">
        <v>116728</v>
      </c>
      <c r="C842" s="319" t="s">
        <v>1273</v>
      </c>
      <c r="D842" s="319" t="s">
        <v>1598</v>
      </c>
    </row>
    <row r="843" spans="1:4" ht="25.5">
      <c r="A843" s="317">
        <f>IF((SUM('Раздел 1'!I48:I48)&lt;=SUM('Раздел 1'!I44:I44)),"","Неверно!")</f>
      </c>
      <c r="B843" s="318">
        <v>116728</v>
      </c>
      <c r="C843" s="319" t="s">
        <v>1274</v>
      </c>
      <c r="D843" s="319" t="s">
        <v>1598</v>
      </c>
    </row>
    <row r="844" spans="1:4" ht="25.5">
      <c r="A844" s="317">
        <f>IF((SUM('Раздел 1'!J48:J48)&lt;=SUM('Раздел 1'!J44:J44)),"","Неверно!")</f>
      </c>
      <c r="B844" s="318">
        <v>116728</v>
      </c>
      <c r="C844" s="319" t="s">
        <v>1275</v>
      </c>
      <c r="D844" s="319" t="s">
        <v>1598</v>
      </c>
    </row>
    <row r="845" spans="1:4" ht="25.5">
      <c r="A845" s="317">
        <f>IF((SUM('Раздел 1'!K48:K48)&lt;=SUM('Раздел 1'!K44:K44)),"","Неверно!")</f>
      </c>
      <c r="B845" s="318">
        <v>116728</v>
      </c>
      <c r="C845" s="319" t="s">
        <v>1276</v>
      </c>
      <c r="D845" s="319" t="s">
        <v>1598</v>
      </c>
    </row>
    <row r="846" spans="1:4" ht="25.5">
      <c r="A846" s="317">
        <f>IF((SUM('Раздел 1'!L48:L48)&lt;=SUM('Раздел 1'!L44:L44)),"","Неверно!")</f>
      </c>
      <c r="B846" s="318">
        <v>116728</v>
      </c>
      <c r="C846" s="319" t="s">
        <v>1277</v>
      </c>
      <c r="D846" s="319" t="s">
        <v>1598</v>
      </c>
    </row>
    <row r="847" spans="1:4" ht="25.5">
      <c r="A847" s="317">
        <f>IF((SUM('Раздел 1'!M48:M48)&lt;=SUM('Раздел 1'!M44:M44)),"","Неверно!")</f>
      </c>
      <c r="B847" s="318">
        <v>116728</v>
      </c>
      <c r="C847" s="319" t="s">
        <v>1278</v>
      </c>
      <c r="D847" s="319" t="s">
        <v>1598</v>
      </c>
    </row>
    <row r="848" spans="1:4" ht="25.5">
      <c r="A848" s="317">
        <f>IF((SUM('Раздел 1'!N48:N48)&lt;=SUM('Раздел 1'!N44:N44)),"","Неверно!")</f>
      </c>
      <c r="B848" s="318">
        <v>116728</v>
      </c>
      <c r="C848" s="319" t="s">
        <v>1279</v>
      </c>
      <c r="D848" s="319" t="s">
        <v>1598</v>
      </c>
    </row>
    <row r="849" spans="1:4" ht="25.5">
      <c r="A849" s="317">
        <f>IF((SUM('Раздел 1'!O48:O48)&lt;=SUM('Раздел 1'!O44:O44)),"","Неверно!")</f>
      </c>
      <c r="B849" s="318">
        <v>116728</v>
      </c>
      <c r="C849" s="319" t="s">
        <v>1280</v>
      </c>
      <c r="D849" s="319" t="s">
        <v>1598</v>
      </c>
    </row>
    <row r="850" spans="1:4" ht="25.5">
      <c r="A850" s="317">
        <f>IF((SUM('Раздел 1'!P48:P48)&lt;=SUM('Раздел 1'!P44:P44)),"","Неверно!")</f>
      </c>
      <c r="B850" s="318">
        <v>116728</v>
      </c>
      <c r="C850" s="319" t="s">
        <v>1281</v>
      </c>
      <c r="D850" s="319" t="s">
        <v>1598</v>
      </c>
    </row>
    <row r="851" spans="1:4" ht="25.5">
      <c r="A851" s="317">
        <f>IF((SUM('Раздел 1'!Q48:Q48)&lt;=SUM('Раздел 1'!Q44:Q44)),"","Неверно!")</f>
      </c>
      <c r="B851" s="318">
        <v>116728</v>
      </c>
      <c r="C851" s="319" t="s">
        <v>1282</v>
      </c>
      <c r="D851" s="319" t="s">
        <v>1598</v>
      </c>
    </row>
    <row r="852" spans="1:4" ht="25.5">
      <c r="A852" s="317">
        <f>IF((SUM('Раздел 1'!R48:R48)&lt;=SUM('Раздел 1'!R44:R44)),"","Неверно!")</f>
      </c>
      <c r="B852" s="318">
        <v>116728</v>
      </c>
      <c r="C852" s="319" t="s">
        <v>1283</v>
      </c>
      <c r="D852" s="319" t="s">
        <v>1598</v>
      </c>
    </row>
    <row r="853" spans="1:4" ht="25.5">
      <c r="A853" s="317">
        <f>IF((SUM('Раздел 1'!S48:S48)&lt;=SUM('Раздел 1'!S44:S44)),"","Неверно!")</f>
      </c>
      <c r="B853" s="318">
        <v>116728</v>
      </c>
      <c r="C853" s="319" t="s">
        <v>1284</v>
      </c>
      <c r="D853" s="319" t="s">
        <v>1598</v>
      </c>
    </row>
    <row r="854" spans="1:4" ht="25.5">
      <c r="A854" s="317">
        <f>IF((SUM('Раздел 1'!T48:T48)&lt;=SUM('Раздел 1'!T44:T44)),"","Неверно!")</f>
      </c>
      <c r="B854" s="318">
        <v>116728</v>
      </c>
      <c r="C854" s="319" t="s">
        <v>1285</v>
      </c>
      <c r="D854" s="319" t="s">
        <v>1598</v>
      </c>
    </row>
    <row r="855" spans="1:4" ht="25.5">
      <c r="A855" s="317">
        <f>IF((SUM('Раздел 1'!U48:U48)&lt;=SUM('Раздел 1'!U44:U44)),"","Неверно!")</f>
      </c>
      <c r="B855" s="318">
        <v>116728</v>
      </c>
      <c r="C855" s="319" t="s">
        <v>1286</v>
      </c>
      <c r="D855" s="319" t="s">
        <v>1598</v>
      </c>
    </row>
    <row r="856" spans="1:4" ht="25.5">
      <c r="A856" s="317">
        <f>IF((SUM('Раздел 1'!V48:V48)&lt;=SUM('Раздел 1'!V44:V44)),"","Неверно!")</f>
      </c>
      <c r="B856" s="318">
        <v>116728</v>
      </c>
      <c r="C856" s="319" t="s">
        <v>1287</v>
      </c>
      <c r="D856" s="319" t="s">
        <v>1598</v>
      </c>
    </row>
    <row r="857" spans="1:4" ht="25.5">
      <c r="A857" s="317">
        <f>IF((SUM('Раздел 1'!W48:W48)&lt;=SUM('Раздел 1'!W44:W44)),"","Неверно!")</f>
      </c>
      <c r="B857" s="318">
        <v>116728</v>
      </c>
      <c r="C857" s="319" t="s">
        <v>1288</v>
      </c>
      <c r="D857" s="319" t="s">
        <v>1598</v>
      </c>
    </row>
    <row r="858" spans="1:4" ht="25.5">
      <c r="A858" s="317">
        <f>IF((SUM('Раздел 1'!X48:X48)&lt;=SUM('Раздел 1'!X44:X44)),"","Неверно!")</f>
      </c>
      <c r="B858" s="318">
        <v>116728</v>
      </c>
      <c r="C858" s="319" t="s">
        <v>1289</v>
      </c>
      <c r="D858" s="319" t="s">
        <v>1598</v>
      </c>
    </row>
    <row r="859" spans="1:4" ht="25.5">
      <c r="A859" s="317">
        <f>IF((SUM('Раздел 1'!Y48:Y48)&lt;=SUM('Раздел 1'!Y44:Y44)),"","Неверно!")</f>
      </c>
      <c r="B859" s="318">
        <v>116728</v>
      </c>
      <c r="C859" s="319" t="s">
        <v>1290</v>
      </c>
      <c r="D859" s="319" t="s">
        <v>1598</v>
      </c>
    </row>
    <row r="860" spans="1:4" ht="25.5">
      <c r="A860" s="317">
        <f>IF((SUM('Раздел 1'!Z48:Z48)&lt;=SUM('Раздел 1'!Z44:Z44)),"","Неверно!")</f>
      </c>
      <c r="B860" s="318">
        <v>116728</v>
      </c>
      <c r="C860" s="319" t="s">
        <v>1291</v>
      </c>
      <c r="D860" s="319" t="s">
        <v>1598</v>
      </c>
    </row>
    <row r="861" spans="1:4" ht="25.5">
      <c r="A861" s="317">
        <f>IF((SUM('Раздел 1'!AA48:AA48)&lt;=SUM('Раздел 1'!AA44:AA44)),"","Неверно!")</f>
      </c>
      <c r="B861" s="318">
        <v>116728</v>
      </c>
      <c r="C861" s="319" t="s">
        <v>1292</v>
      </c>
      <c r="D861" s="319" t="s">
        <v>1598</v>
      </c>
    </row>
    <row r="862" spans="1:4" ht="25.5">
      <c r="A862" s="317">
        <f>IF((SUM('Раздел 1'!AB48:AB48)&lt;=SUM('Раздел 1'!AB44:AB44)),"","Неверно!")</f>
      </c>
      <c r="B862" s="318">
        <v>116728</v>
      </c>
      <c r="C862" s="319" t="s">
        <v>1293</v>
      </c>
      <c r="D862" s="319" t="s">
        <v>1598</v>
      </c>
    </row>
    <row r="863" spans="1:4" ht="25.5">
      <c r="A863" s="317">
        <f>IF((SUM('Раздел 1'!AC48:AC48)&lt;=SUM('Раздел 1'!AC44:AC44)),"","Неверно!")</f>
      </c>
      <c r="B863" s="318">
        <v>116728</v>
      </c>
      <c r="C863" s="319" t="s">
        <v>1294</v>
      </c>
      <c r="D863" s="319" t="s">
        <v>1598</v>
      </c>
    </row>
    <row r="864" spans="1:4" ht="25.5">
      <c r="A864" s="317">
        <f>IF((SUM('Раздел 1'!AD48:AD48)&lt;=SUM('Раздел 1'!AD44:AD44)),"","Неверно!")</f>
      </c>
      <c r="B864" s="318">
        <v>116728</v>
      </c>
      <c r="C864" s="319" t="s">
        <v>1295</v>
      </c>
      <c r="D864" s="319" t="s">
        <v>1598</v>
      </c>
    </row>
    <row r="865" spans="1:4" ht="38.25">
      <c r="A865" s="317">
        <f>IF((SUM('Разделы 2, 3, 5'!E50:E50)&lt;=SUM('Раздел 1'!G44:G44)),"","Неверно!")</f>
      </c>
      <c r="B865" s="318">
        <v>116729</v>
      </c>
      <c r="C865" s="319" t="s">
        <v>1296</v>
      </c>
      <c r="D865" s="319" t="s">
        <v>758</v>
      </c>
    </row>
    <row r="866" spans="1:4" ht="25.5">
      <c r="A866" s="317">
        <f>IF((SUM('Раздел 1'!F47:F47)&lt;=SUM('Раздел 1'!F44:F44)),"","Неверно!")</f>
      </c>
      <c r="B866" s="318">
        <v>116730</v>
      </c>
      <c r="C866" s="319" t="s">
        <v>1297</v>
      </c>
      <c r="D866" s="319" t="s">
        <v>919</v>
      </c>
    </row>
    <row r="867" spans="1:4" ht="25.5">
      <c r="A867" s="317">
        <f>IF((SUM('Раздел 1'!G47:G47)&lt;=SUM('Раздел 1'!G44:G44)),"","Неверно!")</f>
      </c>
      <c r="B867" s="318">
        <v>116730</v>
      </c>
      <c r="C867" s="319" t="s">
        <v>1298</v>
      </c>
      <c r="D867" s="319" t="s">
        <v>919</v>
      </c>
    </row>
    <row r="868" spans="1:4" ht="25.5">
      <c r="A868" s="317">
        <f>IF((SUM('Раздел 1'!H47:H47)&lt;=SUM('Раздел 1'!H44:H44)),"","Неверно!")</f>
      </c>
      <c r="B868" s="318">
        <v>116730</v>
      </c>
      <c r="C868" s="319" t="s">
        <v>1299</v>
      </c>
      <c r="D868" s="319" t="s">
        <v>919</v>
      </c>
    </row>
    <row r="869" spans="1:4" ht="25.5">
      <c r="A869" s="317">
        <f>IF((SUM('Раздел 1'!I47:I47)&lt;=SUM('Раздел 1'!I44:I44)),"","Неверно!")</f>
      </c>
      <c r="B869" s="318">
        <v>116730</v>
      </c>
      <c r="C869" s="319" t="s">
        <v>1300</v>
      </c>
      <c r="D869" s="319" t="s">
        <v>919</v>
      </c>
    </row>
    <row r="870" spans="1:4" ht="25.5">
      <c r="A870" s="317">
        <f>IF((SUM('Раздел 1'!J47:J47)&lt;=SUM('Раздел 1'!J44:J44)),"","Неверно!")</f>
      </c>
      <c r="B870" s="318">
        <v>116730</v>
      </c>
      <c r="C870" s="319" t="s">
        <v>1301</v>
      </c>
      <c r="D870" s="319" t="s">
        <v>919</v>
      </c>
    </row>
    <row r="871" spans="1:4" ht="25.5">
      <c r="A871" s="317">
        <f>IF((SUM('Раздел 1'!K47:K47)&lt;=SUM('Раздел 1'!K44:K44)),"","Неверно!")</f>
      </c>
      <c r="B871" s="318">
        <v>116730</v>
      </c>
      <c r="C871" s="319" t="s">
        <v>1302</v>
      </c>
      <c r="D871" s="319" t="s">
        <v>919</v>
      </c>
    </row>
    <row r="872" spans="1:4" ht="25.5">
      <c r="A872" s="317">
        <f>IF((SUM('Раздел 1'!L47:L47)&lt;=SUM('Раздел 1'!L44:L44)),"","Неверно!")</f>
      </c>
      <c r="B872" s="318">
        <v>116730</v>
      </c>
      <c r="C872" s="319" t="s">
        <v>1303</v>
      </c>
      <c r="D872" s="319" t="s">
        <v>919</v>
      </c>
    </row>
    <row r="873" spans="1:4" ht="25.5">
      <c r="A873" s="317">
        <f>IF((SUM('Раздел 1'!M47:M47)&lt;=SUM('Раздел 1'!M44:M44)),"","Неверно!")</f>
      </c>
      <c r="B873" s="318">
        <v>116730</v>
      </c>
      <c r="C873" s="319" t="s">
        <v>1304</v>
      </c>
      <c r="D873" s="319" t="s">
        <v>919</v>
      </c>
    </row>
    <row r="874" spans="1:4" ht="25.5">
      <c r="A874" s="317">
        <f>IF((SUM('Раздел 1'!N47:N47)&lt;=SUM('Раздел 1'!N44:N44)),"","Неверно!")</f>
      </c>
      <c r="B874" s="318">
        <v>116730</v>
      </c>
      <c r="C874" s="319" t="s">
        <v>1305</v>
      </c>
      <c r="D874" s="319" t="s">
        <v>919</v>
      </c>
    </row>
    <row r="875" spans="1:4" ht="25.5">
      <c r="A875" s="317">
        <f>IF((SUM('Раздел 1'!O47:O47)&lt;=SUM('Раздел 1'!O44:O44)),"","Неверно!")</f>
      </c>
      <c r="B875" s="318">
        <v>116730</v>
      </c>
      <c r="C875" s="319" t="s">
        <v>1306</v>
      </c>
      <c r="D875" s="319" t="s">
        <v>919</v>
      </c>
    </row>
    <row r="876" spans="1:4" ht="25.5">
      <c r="A876" s="317">
        <f>IF((SUM('Раздел 1'!P47:P47)&lt;=SUM('Раздел 1'!P44:P44)),"","Неверно!")</f>
      </c>
      <c r="B876" s="318">
        <v>116730</v>
      </c>
      <c r="C876" s="319" t="s">
        <v>1307</v>
      </c>
      <c r="D876" s="319" t="s">
        <v>919</v>
      </c>
    </row>
    <row r="877" spans="1:4" ht="25.5">
      <c r="A877" s="317">
        <f>IF((SUM('Раздел 1'!Q47:Q47)&lt;=SUM('Раздел 1'!Q44:Q44)),"","Неверно!")</f>
      </c>
      <c r="B877" s="318">
        <v>116730</v>
      </c>
      <c r="C877" s="319" t="s">
        <v>1308</v>
      </c>
      <c r="D877" s="319" t="s">
        <v>919</v>
      </c>
    </row>
    <row r="878" spans="1:4" ht="25.5">
      <c r="A878" s="317">
        <f>IF((SUM('Раздел 1'!R47:R47)&lt;=SUM('Раздел 1'!R44:R44)),"","Неверно!")</f>
      </c>
      <c r="B878" s="318">
        <v>116730</v>
      </c>
      <c r="C878" s="319" t="s">
        <v>1309</v>
      </c>
      <c r="D878" s="319" t="s">
        <v>919</v>
      </c>
    </row>
    <row r="879" spans="1:4" ht="25.5">
      <c r="A879" s="317">
        <f>IF((SUM('Раздел 1'!S47:S47)&lt;=SUM('Раздел 1'!S44:S44)),"","Неверно!")</f>
      </c>
      <c r="B879" s="318">
        <v>116730</v>
      </c>
      <c r="C879" s="319" t="s">
        <v>1310</v>
      </c>
      <c r="D879" s="319" t="s">
        <v>919</v>
      </c>
    </row>
    <row r="880" spans="1:4" ht="25.5">
      <c r="A880" s="317">
        <f>IF((SUM('Раздел 1'!T47:T47)&lt;=SUM('Раздел 1'!T44:T44)),"","Неверно!")</f>
      </c>
      <c r="B880" s="318">
        <v>116730</v>
      </c>
      <c r="C880" s="319" t="s">
        <v>1311</v>
      </c>
      <c r="D880" s="319" t="s">
        <v>919</v>
      </c>
    </row>
    <row r="881" spans="1:4" ht="25.5">
      <c r="A881" s="317">
        <f>IF((SUM('Раздел 1'!U47:U47)&lt;=SUM('Раздел 1'!U44:U44)),"","Неверно!")</f>
      </c>
      <c r="B881" s="318">
        <v>116730</v>
      </c>
      <c r="C881" s="319" t="s">
        <v>1312</v>
      </c>
      <c r="D881" s="319" t="s">
        <v>919</v>
      </c>
    </row>
    <row r="882" spans="1:4" ht="25.5">
      <c r="A882" s="317">
        <f>IF((SUM('Раздел 1'!V47:V47)&lt;=SUM('Раздел 1'!V44:V44)),"","Неверно!")</f>
      </c>
      <c r="B882" s="318">
        <v>116730</v>
      </c>
      <c r="C882" s="319" t="s">
        <v>1313</v>
      </c>
      <c r="D882" s="319" t="s">
        <v>919</v>
      </c>
    </row>
    <row r="883" spans="1:4" ht="25.5">
      <c r="A883" s="317">
        <f>IF((SUM('Раздел 1'!W47:W47)&lt;=SUM('Раздел 1'!W44:W44)),"","Неверно!")</f>
      </c>
      <c r="B883" s="318">
        <v>116730</v>
      </c>
      <c r="C883" s="319" t="s">
        <v>1314</v>
      </c>
      <c r="D883" s="319" t="s">
        <v>919</v>
      </c>
    </row>
    <row r="884" spans="1:4" ht="25.5">
      <c r="A884" s="317">
        <f>IF((SUM('Раздел 1'!X47:X47)&lt;=SUM('Раздел 1'!X44:X44)),"","Неверно!")</f>
      </c>
      <c r="B884" s="318">
        <v>116730</v>
      </c>
      <c r="C884" s="319" t="s">
        <v>1315</v>
      </c>
      <c r="D884" s="319" t="s">
        <v>919</v>
      </c>
    </row>
    <row r="885" spans="1:4" ht="25.5">
      <c r="A885" s="317">
        <f>IF((SUM('Раздел 1'!Y47:Y47)&lt;=SUM('Раздел 1'!Y44:Y44)),"","Неверно!")</f>
      </c>
      <c r="B885" s="318">
        <v>116730</v>
      </c>
      <c r="C885" s="319" t="s">
        <v>1316</v>
      </c>
      <c r="D885" s="319" t="s">
        <v>919</v>
      </c>
    </row>
    <row r="886" spans="1:4" ht="25.5">
      <c r="A886" s="317">
        <f>IF((SUM('Раздел 1'!Z47:Z47)&lt;=SUM('Раздел 1'!Z44:Z44)),"","Неверно!")</f>
      </c>
      <c r="B886" s="318">
        <v>116730</v>
      </c>
      <c r="C886" s="319" t="s">
        <v>1317</v>
      </c>
      <c r="D886" s="319" t="s">
        <v>919</v>
      </c>
    </row>
    <row r="887" spans="1:4" ht="25.5">
      <c r="A887" s="317">
        <f>IF((SUM('Раздел 1'!AA47:AA47)&lt;=SUM('Раздел 1'!AA44:AA44)),"","Неверно!")</f>
      </c>
      <c r="B887" s="318">
        <v>116730</v>
      </c>
      <c r="C887" s="319" t="s">
        <v>1318</v>
      </c>
      <c r="D887" s="319" t="s">
        <v>919</v>
      </c>
    </row>
    <row r="888" spans="1:4" ht="25.5">
      <c r="A888" s="317">
        <f>IF((SUM('Раздел 1'!AB47:AB47)&lt;=SUM('Раздел 1'!AB44:AB44)),"","Неверно!")</f>
      </c>
      <c r="B888" s="318">
        <v>116730</v>
      </c>
      <c r="C888" s="319" t="s">
        <v>1319</v>
      </c>
      <c r="D888" s="319" t="s">
        <v>919</v>
      </c>
    </row>
    <row r="889" spans="1:4" ht="25.5">
      <c r="A889" s="317">
        <f>IF((SUM('Раздел 1'!AC47:AC47)&lt;=SUM('Раздел 1'!AC44:AC44)),"","Неверно!")</f>
      </c>
      <c r="B889" s="318">
        <v>116730</v>
      </c>
      <c r="C889" s="319" t="s">
        <v>1320</v>
      </c>
      <c r="D889" s="319" t="s">
        <v>919</v>
      </c>
    </row>
    <row r="890" spans="1:4" ht="25.5">
      <c r="A890" s="317">
        <f>IF((SUM('Раздел 1'!AD47:AD47)&lt;=SUM('Раздел 1'!AD44:AD44)),"","Неверно!")</f>
      </c>
      <c r="B890" s="318">
        <v>116730</v>
      </c>
      <c r="C890" s="319" t="s">
        <v>1321</v>
      </c>
      <c r="D890" s="319" t="s">
        <v>919</v>
      </c>
    </row>
    <row r="891" spans="1:4" ht="38.25">
      <c r="A891" s="317">
        <f>IF((SUM('Раздел 1'!F45:F45)&lt;=SUM('Раздел 1'!F44:F44)),"","Неверно!")</f>
      </c>
      <c r="B891" s="318">
        <v>116731</v>
      </c>
      <c r="C891" s="319" t="s">
        <v>1322</v>
      </c>
      <c r="D891" s="319" t="s">
        <v>1599</v>
      </c>
    </row>
    <row r="892" spans="1:4" ht="38.25">
      <c r="A892" s="317">
        <f>IF((SUM('Раздел 1'!G45:G45)&lt;=SUM('Раздел 1'!G44:G44)),"","Неверно!")</f>
      </c>
      <c r="B892" s="318">
        <v>116731</v>
      </c>
      <c r="C892" s="319" t="s">
        <v>1323</v>
      </c>
      <c r="D892" s="319" t="s">
        <v>1599</v>
      </c>
    </row>
    <row r="893" spans="1:4" ht="38.25">
      <c r="A893" s="317">
        <f>IF((SUM('Раздел 1'!H45:H45)&lt;=SUM('Раздел 1'!H44:H44)),"","Неверно!")</f>
      </c>
      <c r="B893" s="318">
        <v>116731</v>
      </c>
      <c r="C893" s="319" t="s">
        <v>1324</v>
      </c>
      <c r="D893" s="319" t="s">
        <v>1599</v>
      </c>
    </row>
    <row r="894" spans="1:4" ht="38.25">
      <c r="A894" s="317">
        <f>IF((SUM('Раздел 1'!I45:I45)&lt;=SUM('Раздел 1'!I44:I44)),"","Неверно!")</f>
      </c>
      <c r="B894" s="318">
        <v>116731</v>
      </c>
      <c r="C894" s="319" t="s">
        <v>1325</v>
      </c>
      <c r="D894" s="319" t="s">
        <v>1599</v>
      </c>
    </row>
    <row r="895" spans="1:4" ht="38.25">
      <c r="A895" s="317">
        <f>IF((SUM('Раздел 1'!J45:J45)&lt;=SUM('Раздел 1'!J44:J44)),"","Неверно!")</f>
      </c>
      <c r="B895" s="318">
        <v>116731</v>
      </c>
      <c r="C895" s="319" t="s">
        <v>1326</v>
      </c>
      <c r="D895" s="319" t="s">
        <v>1599</v>
      </c>
    </row>
    <row r="896" spans="1:4" ht="38.25">
      <c r="A896" s="317">
        <f>IF((SUM('Раздел 1'!K45:K45)&lt;=SUM('Раздел 1'!K44:K44)),"","Неверно!")</f>
      </c>
      <c r="B896" s="318">
        <v>116731</v>
      </c>
      <c r="C896" s="319" t="s">
        <v>1327</v>
      </c>
      <c r="D896" s="319" t="s">
        <v>1599</v>
      </c>
    </row>
    <row r="897" spans="1:4" ht="38.25">
      <c r="A897" s="317">
        <f>IF((SUM('Раздел 1'!L45:L45)&lt;=SUM('Раздел 1'!L44:L44)),"","Неверно!")</f>
      </c>
      <c r="B897" s="318">
        <v>116731</v>
      </c>
      <c r="C897" s="319" t="s">
        <v>1328</v>
      </c>
      <c r="D897" s="319" t="s">
        <v>1599</v>
      </c>
    </row>
    <row r="898" spans="1:4" ht="38.25">
      <c r="A898" s="317">
        <f>IF((SUM('Раздел 1'!M45:M45)&lt;=SUM('Раздел 1'!M44:M44)),"","Неверно!")</f>
      </c>
      <c r="B898" s="318">
        <v>116731</v>
      </c>
      <c r="C898" s="319" t="s">
        <v>1329</v>
      </c>
      <c r="D898" s="319" t="s">
        <v>1599</v>
      </c>
    </row>
    <row r="899" spans="1:4" ht="38.25">
      <c r="A899" s="317">
        <f>IF((SUM('Раздел 1'!N45:N45)&lt;=SUM('Раздел 1'!N44:N44)),"","Неверно!")</f>
      </c>
      <c r="B899" s="318">
        <v>116731</v>
      </c>
      <c r="C899" s="319" t="s">
        <v>1330</v>
      </c>
      <c r="D899" s="319" t="s">
        <v>1599</v>
      </c>
    </row>
    <row r="900" spans="1:4" ht="38.25">
      <c r="A900" s="317">
        <f>IF((SUM('Раздел 1'!O45:O45)&lt;=SUM('Раздел 1'!O44:O44)),"","Неверно!")</f>
      </c>
      <c r="B900" s="318">
        <v>116731</v>
      </c>
      <c r="C900" s="319" t="s">
        <v>1331</v>
      </c>
      <c r="D900" s="319" t="s">
        <v>1599</v>
      </c>
    </row>
    <row r="901" spans="1:4" ht="38.25">
      <c r="A901" s="317">
        <f>IF((SUM('Раздел 1'!P45:P45)&lt;=SUM('Раздел 1'!P44:P44)),"","Неверно!")</f>
      </c>
      <c r="B901" s="318">
        <v>116731</v>
      </c>
      <c r="C901" s="319" t="s">
        <v>1332</v>
      </c>
      <c r="D901" s="319" t="s">
        <v>1599</v>
      </c>
    </row>
    <row r="902" spans="1:4" ht="38.25">
      <c r="A902" s="317">
        <f>IF((SUM('Раздел 1'!Q45:Q45)&lt;=SUM('Раздел 1'!Q44:Q44)),"","Неверно!")</f>
      </c>
      <c r="B902" s="318">
        <v>116731</v>
      </c>
      <c r="C902" s="319" t="s">
        <v>1333</v>
      </c>
      <c r="D902" s="319" t="s">
        <v>1599</v>
      </c>
    </row>
    <row r="903" spans="1:4" ht="38.25">
      <c r="A903" s="317">
        <f>IF((SUM('Раздел 1'!R45:R45)&lt;=SUM('Раздел 1'!R44:R44)),"","Неверно!")</f>
      </c>
      <c r="B903" s="318">
        <v>116731</v>
      </c>
      <c r="C903" s="319" t="s">
        <v>1334</v>
      </c>
      <c r="D903" s="319" t="s">
        <v>1599</v>
      </c>
    </row>
    <row r="904" spans="1:4" ht="38.25">
      <c r="A904" s="317">
        <f>IF((SUM('Раздел 1'!S45:S45)&lt;=SUM('Раздел 1'!S44:S44)),"","Неверно!")</f>
      </c>
      <c r="B904" s="318">
        <v>116731</v>
      </c>
      <c r="C904" s="319" t="s">
        <v>1335</v>
      </c>
      <c r="D904" s="319" t="s">
        <v>1599</v>
      </c>
    </row>
    <row r="905" spans="1:4" ht="38.25">
      <c r="A905" s="317">
        <f>IF((SUM('Раздел 1'!T45:T45)&lt;=SUM('Раздел 1'!T44:T44)),"","Неверно!")</f>
      </c>
      <c r="B905" s="318">
        <v>116731</v>
      </c>
      <c r="C905" s="319" t="s">
        <v>1336</v>
      </c>
      <c r="D905" s="319" t="s">
        <v>1599</v>
      </c>
    </row>
    <row r="906" spans="1:4" ht="38.25">
      <c r="A906" s="317">
        <f>IF((SUM('Раздел 1'!U45:U45)&lt;=SUM('Раздел 1'!U44:U44)),"","Неверно!")</f>
      </c>
      <c r="B906" s="318">
        <v>116731</v>
      </c>
      <c r="C906" s="319" t="s">
        <v>1337</v>
      </c>
      <c r="D906" s="319" t="s">
        <v>1599</v>
      </c>
    </row>
    <row r="907" spans="1:4" ht="38.25">
      <c r="A907" s="317">
        <f>IF((SUM('Раздел 1'!V45:V45)&lt;=SUM('Раздел 1'!V44:V44)),"","Неверно!")</f>
      </c>
      <c r="B907" s="318">
        <v>116731</v>
      </c>
      <c r="C907" s="319" t="s">
        <v>1338</v>
      </c>
      <c r="D907" s="319" t="s">
        <v>1599</v>
      </c>
    </row>
    <row r="908" spans="1:4" ht="38.25">
      <c r="A908" s="317">
        <f>IF((SUM('Раздел 1'!W45:W45)&lt;=SUM('Раздел 1'!W44:W44)),"","Неверно!")</f>
      </c>
      <c r="B908" s="318">
        <v>116731</v>
      </c>
      <c r="C908" s="319" t="s">
        <v>1339</v>
      </c>
      <c r="D908" s="319" t="s">
        <v>1599</v>
      </c>
    </row>
    <row r="909" spans="1:4" ht="38.25">
      <c r="A909" s="317">
        <f>IF((SUM('Раздел 1'!X45:X45)&lt;=SUM('Раздел 1'!X44:X44)),"","Неверно!")</f>
      </c>
      <c r="B909" s="318">
        <v>116731</v>
      </c>
      <c r="C909" s="319" t="s">
        <v>1340</v>
      </c>
      <c r="D909" s="319" t="s">
        <v>1599</v>
      </c>
    </row>
    <row r="910" spans="1:4" ht="38.25">
      <c r="A910" s="317">
        <f>IF((SUM('Раздел 1'!Y45:Y45)&lt;=SUM('Раздел 1'!Y44:Y44)),"","Неверно!")</f>
      </c>
      <c r="B910" s="318">
        <v>116731</v>
      </c>
      <c r="C910" s="319" t="s">
        <v>1341</v>
      </c>
      <c r="D910" s="319" t="s">
        <v>1599</v>
      </c>
    </row>
    <row r="911" spans="1:4" ht="38.25">
      <c r="A911" s="317">
        <f>IF((SUM('Раздел 1'!Z45:Z45)&lt;=SUM('Раздел 1'!Z44:Z44)),"","Неверно!")</f>
      </c>
      <c r="B911" s="318">
        <v>116731</v>
      </c>
      <c r="C911" s="319" t="s">
        <v>1342</v>
      </c>
      <c r="D911" s="319" t="s">
        <v>1599</v>
      </c>
    </row>
    <row r="912" spans="1:4" ht="38.25">
      <c r="A912" s="317">
        <f>IF((SUM('Раздел 1'!AA45:AA45)&lt;=SUM('Раздел 1'!AA44:AA44)),"","Неверно!")</f>
      </c>
      <c r="B912" s="318">
        <v>116731</v>
      </c>
      <c r="C912" s="319" t="s">
        <v>1343</v>
      </c>
      <c r="D912" s="319" t="s">
        <v>1599</v>
      </c>
    </row>
    <row r="913" spans="1:4" ht="38.25">
      <c r="A913" s="317">
        <f>IF((SUM('Раздел 1'!AB45:AB45)&lt;=SUM('Раздел 1'!AB44:AB44)),"","Неверно!")</f>
      </c>
      <c r="B913" s="318">
        <v>116731</v>
      </c>
      <c r="C913" s="319" t="s">
        <v>1344</v>
      </c>
      <c r="D913" s="319" t="s">
        <v>1599</v>
      </c>
    </row>
    <row r="914" spans="1:4" ht="38.25">
      <c r="A914" s="317">
        <f>IF((SUM('Раздел 1'!AC45:AC45)&lt;=SUM('Раздел 1'!AC44:AC44)),"","Неверно!")</f>
      </c>
      <c r="B914" s="318">
        <v>116731</v>
      </c>
      <c r="C914" s="319" t="s">
        <v>1345</v>
      </c>
      <c r="D914" s="319" t="s">
        <v>1599</v>
      </c>
    </row>
    <row r="915" spans="1:4" ht="38.25">
      <c r="A915" s="317">
        <f>IF((SUM('Раздел 1'!AD45:AD45)&lt;=SUM('Раздел 1'!AD44:AD44)),"","Неверно!")</f>
      </c>
      <c r="B915" s="318">
        <v>116731</v>
      </c>
      <c r="C915" s="319" t="s">
        <v>1346</v>
      </c>
      <c r="D915" s="319" t="s">
        <v>1599</v>
      </c>
    </row>
    <row r="916" spans="1:4" ht="38.25">
      <c r="A916" s="317">
        <f>IF((SUM('Раздел 1'!F10:F43)=SUM('Раздел 1'!F44:F44)),"","Неверно!")</f>
      </c>
      <c r="B916" s="318">
        <v>116732</v>
      </c>
      <c r="C916" s="319" t="s">
        <v>1347</v>
      </c>
      <c r="D916" s="319" t="s">
        <v>1600</v>
      </c>
    </row>
    <row r="917" spans="1:4" ht="38.25">
      <c r="A917" s="317">
        <f>IF((SUM('Раздел 1'!G10:G43)=SUM('Раздел 1'!G44:G44)),"","Неверно!")</f>
      </c>
      <c r="B917" s="318">
        <v>116732</v>
      </c>
      <c r="C917" s="319" t="s">
        <v>1348</v>
      </c>
      <c r="D917" s="319" t="s">
        <v>1600</v>
      </c>
    </row>
    <row r="918" spans="1:4" ht="38.25">
      <c r="A918" s="317">
        <f>IF((SUM('Раздел 1'!H10:H43)=SUM('Раздел 1'!H44:H44)),"","Неверно!")</f>
      </c>
      <c r="B918" s="318">
        <v>116732</v>
      </c>
      <c r="C918" s="319" t="s">
        <v>1349</v>
      </c>
      <c r="D918" s="319" t="s">
        <v>1600</v>
      </c>
    </row>
    <row r="919" spans="1:4" ht="38.25">
      <c r="A919" s="317">
        <f>IF((SUM('Раздел 1'!I10:I43)=SUM('Раздел 1'!I44:I44)),"","Неверно!")</f>
      </c>
      <c r="B919" s="318">
        <v>116732</v>
      </c>
      <c r="C919" s="319" t="s">
        <v>1350</v>
      </c>
      <c r="D919" s="319" t="s">
        <v>1600</v>
      </c>
    </row>
    <row r="920" spans="1:4" ht="38.25">
      <c r="A920" s="317">
        <f>IF((SUM('Раздел 1'!J10:J43)=SUM('Раздел 1'!J44:J44)),"","Неверно!")</f>
      </c>
      <c r="B920" s="318">
        <v>116732</v>
      </c>
      <c r="C920" s="319" t="s">
        <v>1351</v>
      </c>
      <c r="D920" s="319" t="s">
        <v>1600</v>
      </c>
    </row>
    <row r="921" spans="1:4" ht="38.25">
      <c r="A921" s="317">
        <f>IF((SUM('Раздел 1'!K10:K43)=SUM('Раздел 1'!K44:K44)),"","Неверно!")</f>
      </c>
      <c r="B921" s="318">
        <v>116732</v>
      </c>
      <c r="C921" s="319" t="s">
        <v>1352</v>
      </c>
      <c r="D921" s="319" t="s">
        <v>1600</v>
      </c>
    </row>
    <row r="922" spans="1:4" ht="38.25">
      <c r="A922" s="317">
        <f>IF((SUM('Раздел 1'!L10:L43)=SUM('Раздел 1'!L44:L44)),"","Неверно!")</f>
      </c>
      <c r="B922" s="318">
        <v>116732</v>
      </c>
      <c r="C922" s="319" t="s">
        <v>1353</v>
      </c>
      <c r="D922" s="319" t="s">
        <v>1600</v>
      </c>
    </row>
    <row r="923" spans="1:4" ht="38.25">
      <c r="A923" s="317">
        <f>IF((SUM('Раздел 1'!M10:M43)=SUM('Раздел 1'!M44:M44)),"","Неверно!")</f>
      </c>
      <c r="B923" s="318">
        <v>116732</v>
      </c>
      <c r="C923" s="319" t="s">
        <v>1354</v>
      </c>
      <c r="D923" s="319" t="s">
        <v>1600</v>
      </c>
    </row>
    <row r="924" spans="1:4" ht="38.25">
      <c r="A924" s="317">
        <f>IF((SUM('Раздел 1'!N10:N43)=SUM('Раздел 1'!N44:N44)),"","Неверно!")</f>
      </c>
      <c r="B924" s="318">
        <v>116732</v>
      </c>
      <c r="C924" s="319" t="s">
        <v>1355</v>
      </c>
      <c r="D924" s="319" t="s">
        <v>1600</v>
      </c>
    </row>
    <row r="925" spans="1:4" ht="38.25">
      <c r="A925" s="317">
        <f>IF((SUM('Раздел 1'!O10:O43)=SUM('Раздел 1'!O44:O44)),"","Неверно!")</f>
      </c>
      <c r="B925" s="318">
        <v>116732</v>
      </c>
      <c r="C925" s="319" t="s">
        <v>1356</v>
      </c>
      <c r="D925" s="319" t="s">
        <v>1600</v>
      </c>
    </row>
    <row r="926" spans="1:4" ht="38.25">
      <c r="A926" s="317">
        <f>IF((SUM('Раздел 1'!P10:P43)=SUM('Раздел 1'!P44:P44)),"","Неверно!")</f>
      </c>
      <c r="B926" s="318">
        <v>116732</v>
      </c>
      <c r="C926" s="319" t="s">
        <v>1357</v>
      </c>
      <c r="D926" s="319" t="s">
        <v>1600</v>
      </c>
    </row>
    <row r="927" spans="1:4" ht="38.25">
      <c r="A927" s="317">
        <f>IF((SUM('Раздел 1'!Q10:Q43)=SUM('Раздел 1'!Q44:Q44)),"","Неверно!")</f>
      </c>
      <c r="B927" s="318">
        <v>116732</v>
      </c>
      <c r="C927" s="319" t="s">
        <v>1358</v>
      </c>
      <c r="D927" s="319" t="s">
        <v>1600</v>
      </c>
    </row>
    <row r="928" spans="1:4" ht="38.25">
      <c r="A928" s="317">
        <f>IF((SUM('Раздел 1'!R10:R43)=SUM('Раздел 1'!R44:R44)),"","Неверно!")</f>
      </c>
      <c r="B928" s="318">
        <v>116732</v>
      </c>
      <c r="C928" s="319" t="s">
        <v>1359</v>
      </c>
      <c r="D928" s="319" t="s">
        <v>1600</v>
      </c>
    </row>
    <row r="929" spans="1:4" ht="38.25">
      <c r="A929" s="317">
        <f>IF((SUM('Раздел 1'!S10:S43)=SUM('Раздел 1'!S44:S44)),"","Неверно!")</f>
      </c>
      <c r="B929" s="318">
        <v>116732</v>
      </c>
      <c r="C929" s="319" t="s">
        <v>1360</v>
      </c>
      <c r="D929" s="319" t="s">
        <v>1600</v>
      </c>
    </row>
    <row r="930" spans="1:4" ht="38.25">
      <c r="A930" s="317">
        <f>IF((SUM('Раздел 1'!T10:T43)=SUM('Раздел 1'!T44:T44)),"","Неверно!")</f>
      </c>
      <c r="B930" s="318">
        <v>116732</v>
      </c>
      <c r="C930" s="319" t="s">
        <v>1361</v>
      </c>
      <c r="D930" s="319" t="s">
        <v>1600</v>
      </c>
    </row>
    <row r="931" spans="1:4" ht="38.25">
      <c r="A931" s="317">
        <f>IF((SUM('Раздел 1'!U10:U43)=SUM('Раздел 1'!U44:U44)),"","Неверно!")</f>
      </c>
      <c r="B931" s="318">
        <v>116732</v>
      </c>
      <c r="C931" s="319" t="s">
        <v>1362</v>
      </c>
      <c r="D931" s="319" t="s">
        <v>1600</v>
      </c>
    </row>
    <row r="932" spans="1:4" ht="38.25">
      <c r="A932" s="317">
        <f>IF((SUM('Раздел 1'!V10:V43)=SUM('Раздел 1'!V44:V44)),"","Неверно!")</f>
      </c>
      <c r="B932" s="318">
        <v>116732</v>
      </c>
      <c r="C932" s="319" t="s">
        <v>1363</v>
      </c>
      <c r="D932" s="319" t="s">
        <v>1600</v>
      </c>
    </row>
    <row r="933" spans="1:4" ht="38.25">
      <c r="A933" s="317">
        <f>IF((SUM('Раздел 1'!W10:W43)=SUM('Раздел 1'!W44:W44)),"","Неверно!")</f>
      </c>
      <c r="B933" s="318">
        <v>116732</v>
      </c>
      <c r="C933" s="319" t="s">
        <v>1364</v>
      </c>
      <c r="D933" s="319" t="s">
        <v>1600</v>
      </c>
    </row>
    <row r="934" spans="1:4" ht="38.25">
      <c r="A934" s="317">
        <f>IF((SUM('Раздел 1'!X10:X43)=SUM('Раздел 1'!X44:X44)),"","Неверно!")</f>
      </c>
      <c r="B934" s="318">
        <v>116732</v>
      </c>
      <c r="C934" s="319" t="s">
        <v>1365</v>
      </c>
      <c r="D934" s="319" t="s">
        <v>1600</v>
      </c>
    </row>
    <row r="935" spans="1:4" ht="38.25">
      <c r="A935" s="317">
        <f>IF((SUM('Раздел 1'!Y10:Y43)=SUM('Раздел 1'!Y44:Y44)),"","Неверно!")</f>
      </c>
      <c r="B935" s="318">
        <v>116732</v>
      </c>
      <c r="C935" s="319" t="s">
        <v>1366</v>
      </c>
      <c r="D935" s="319" t="s">
        <v>1600</v>
      </c>
    </row>
    <row r="936" spans="1:4" ht="38.25">
      <c r="A936" s="317">
        <f>IF((SUM('Раздел 1'!Z10:Z43)=SUM('Раздел 1'!Z44:Z44)),"","Неверно!")</f>
      </c>
      <c r="B936" s="318">
        <v>116732</v>
      </c>
      <c r="C936" s="319" t="s">
        <v>1367</v>
      </c>
      <c r="D936" s="319" t="s">
        <v>1600</v>
      </c>
    </row>
    <row r="937" spans="1:4" ht="38.25">
      <c r="A937" s="317">
        <f>IF((SUM('Раздел 1'!AA10:AA43)=SUM('Раздел 1'!AA44:AA44)),"","Неверно!")</f>
      </c>
      <c r="B937" s="318">
        <v>116732</v>
      </c>
      <c r="C937" s="319" t="s">
        <v>1368</v>
      </c>
      <c r="D937" s="319" t="s">
        <v>1600</v>
      </c>
    </row>
    <row r="938" spans="1:4" ht="38.25">
      <c r="A938" s="317">
        <f>IF((SUM('Раздел 1'!AB10:AB43)=SUM('Раздел 1'!AB44:AB44)),"","Неверно!")</f>
      </c>
      <c r="B938" s="318">
        <v>116732</v>
      </c>
      <c r="C938" s="319" t="s">
        <v>1369</v>
      </c>
      <c r="D938" s="319" t="s">
        <v>1600</v>
      </c>
    </row>
    <row r="939" spans="1:4" ht="38.25">
      <c r="A939" s="317">
        <f>IF((SUM('Раздел 1'!AC10:AC43)=SUM('Раздел 1'!AC44:AC44)),"","Неверно!")</f>
      </c>
      <c r="B939" s="318">
        <v>116732</v>
      </c>
      <c r="C939" s="319" t="s">
        <v>1370</v>
      </c>
      <c r="D939" s="319" t="s">
        <v>1600</v>
      </c>
    </row>
    <row r="940" spans="1:4" ht="38.25">
      <c r="A940" s="317">
        <f>IF((SUM('Раздел 1'!AD10:AD43)=SUM('Раздел 1'!AD44:AD44)),"","Неверно!")</f>
      </c>
      <c r="B940" s="318">
        <v>116732</v>
      </c>
      <c r="C940" s="319" t="s">
        <v>1371</v>
      </c>
      <c r="D940" s="319" t="s">
        <v>1600</v>
      </c>
    </row>
    <row r="941" spans="1:4" ht="25.5">
      <c r="A941" s="317">
        <f>IF((SUM('Раздел 1'!F10:AD56)&gt;0),"","Неверно!")</f>
      </c>
      <c r="B941" s="318">
        <v>116733</v>
      </c>
      <c r="C941" s="319" t="s">
        <v>1372</v>
      </c>
      <c r="D941" s="319" t="s">
        <v>1601</v>
      </c>
    </row>
    <row r="942" spans="1:4" ht="38.25">
      <c r="A942" s="317">
        <f>IF((SUM('Раздел 1'!M10:M10)=SUM('Раздел 1'!H10:L10)),"","Неверно!")</f>
      </c>
      <c r="B942" s="318">
        <v>116734</v>
      </c>
      <c r="C942" s="319" t="s">
        <v>1373</v>
      </c>
      <c r="D942" s="319" t="s">
        <v>1602</v>
      </c>
    </row>
    <row r="943" spans="1:4" ht="38.25">
      <c r="A943" s="317">
        <f>IF((SUM('Раздел 1'!M11:M11)=SUM('Раздел 1'!H11:L11)),"","Неверно!")</f>
      </c>
      <c r="B943" s="318">
        <v>116734</v>
      </c>
      <c r="C943" s="319" t="s">
        <v>1374</v>
      </c>
      <c r="D943" s="319" t="s">
        <v>1602</v>
      </c>
    </row>
    <row r="944" spans="1:4" ht="38.25">
      <c r="A944" s="317">
        <f>IF((SUM('Раздел 1'!M12:M12)=SUM('Раздел 1'!H12:L12)),"","Неверно!")</f>
      </c>
      <c r="B944" s="318">
        <v>116734</v>
      </c>
      <c r="C944" s="319" t="s">
        <v>1375</v>
      </c>
      <c r="D944" s="319" t="s">
        <v>1602</v>
      </c>
    </row>
    <row r="945" spans="1:4" ht="38.25">
      <c r="A945" s="317">
        <f>IF((SUM('Раздел 1'!M13:M13)=SUM('Раздел 1'!H13:L13)),"","Неверно!")</f>
      </c>
      <c r="B945" s="318">
        <v>116734</v>
      </c>
      <c r="C945" s="319" t="s">
        <v>1376</v>
      </c>
      <c r="D945" s="319" t="s">
        <v>1602</v>
      </c>
    </row>
    <row r="946" spans="1:4" ht="38.25">
      <c r="A946" s="317">
        <f>IF((SUM('Раздел 1'!M14:M14)=SUM('Раздел 1'!H14:L14)),"","Неверно!")</f>
      </c>
      <c r="B946" s="318">
        <v>116734</v>
      </c>
      <c r="C946" s="319" t="s">
        <v>1377</v>
      </c>
      <c r="D946" s="319" t="s">
        <v>1602</v>
      </c>
    </row>
    <row r="947" spans="1:4" ht="38.25">
      <c r="A947" s="317">
        <f>IF((SUM('Раздел 1'!M15:M15)=SUM('Раздел 1'!H15:L15)),"","Неверно!")</f>
      </c>
      <c r="B947" s="318">
        <v>116734</v>
      </c>
      <c r="C947" s="319" t="s">
        <v>1378</v>
      </c>
      <c r="D947" s="319" t="s">
        <v>1602</v>
      </c>
    </row>
    <row r="948" spans="1:4" ht="38.25">
      <c r="A948" s="317">
        <f>IF((SUM('Раздел 1'!M16:M16)=SUM('Раздел 1'!H16:L16)),"","Неверно!")</f>
      </c>
      <c r="B948" s="318">
        <v>116734</v>
      </c>
      <c r="C948" s="319" t="s">
        <v>1379</v>
      </c>
      <c r="D948" s="319" t="s">
        <v>1602</v>
      </c>
    </row>
    <row r="949" spans="1:4" ht="38.25">
      <c r="A949" s="317">
        <f>IF((SUM('Раздел 1'!M17:M17)=SUM('Раздел 1'!H17:L17)),"","Неверно!")</f>
      </c>
      <c r="B949" s="318">
        <v>116734</v>
      </c>
      <c r="C949" s="319" t="s">
        <v>1380</v>
      </c>
      <c r="D949" s="319" t="s">
        <v>1602</v>
      </c>
    </row>
    <row r="950" spans="1:4" ht="38.25">
      <c r="A950" s="317">
        <f>IF((SUM('Раздел 1'!M18:M18)=SUM('Раздел 1'!H18:L18)),"","Неверно!")</f>
      </c>
      <c r="B950" s="318">
        <v>116734</v>
      </c>
      <c r="C950" s="319" t="s">
        <v>1381</v>
      </c>
      <c r="D950" s="319" t="s">
        <v>1602</v>
      </c>
    </row>
    <row r="951" spans="1:4" ht="38.25">
      <c r="A951" s="317">
        <f>IF((SUM('Раздел 1'!M19:M19)=SUM('Раздел 1'!H19:L19)),"","Неверно!")</f>
      </c>
      <c r="B951" s="318">
        <v>116734</v>
      </c>
      <c r="C951" s="319" t="s">
        <v>1382</v>
      </c>
      <c r="D951" s="319" t="s">
        <v>1602</v>
      </c>
    </row>
    <row r="952" spans="1:4" ht="38.25">
      <c r="A952" s="317">
        <f>IF((SUM('Раздел 1'!M20:M20)=SUM('Раздел 1'!H20:L20)),"","Неверно!")</f>
      </c>
      <c r="B952" s="318">
        <v>116734</v>
      </c>
      <c r="C952" s="319" t="s">
        <v>1383</v>
      </c>
      <c r="D952" s="319" t="s">
        <v>1602</v>
      </c>
    </row>
    <row r="953" spans="1:4" ht="38.25">
      <c r="A953" s="317">
        <f>IF((SUM('Раздел 1'!M21:M21)=SUM('Раздел 1'!H21:L21)),"","Неверно!")</f>
      </c>
      <c r="B953" s="318">
        <v>116734</v>
      </c>
      <c r="C953" s="319" t="s">
        <v>1384</v>
      </c>
      <c r="D953" s="319" t="s">
        <v>1602</v>
      </c>
    </row>
    <row r="954" spans="1:4" ht="38.25">
      <c r="A954" s="317">
        <f>IF((SUM('Раздел 1'!M22:M22)=SUM('Раздел 1'!H22:L22)),"","Неверно!")</f>
      </c>
      <c r="B954" s="318">
        <v>116734</v>
      </c>
      <c r="C954" s="319" t="s">
        <v>1385</v>
      </c>
      <c r="D954" s="319" t="s">
        <v>1602</v>
      </c>
    </row>
    <row r="955" spans="1:4" ht="38.25">
      <c r="A955" s="317">
        <f>IF((SUM('Раздел 1'!M23:M23)=SUM('Раздел 1'!H23:L23)),"","Неверно!")</f>
      </c>
      <c r="B955" s="318">
        <v>116734</v>
      </c>
      <c r="C955" s="319" t="s">
        <v>1386</v>
      </c>
      <c r="D955" s="319" t="s">
        <v>1602</v>
      </c>
    </row>
    <row r="956" spans="1:4" ht="38.25">
      <c r="A956" s="317">
        <f>IF((SUM('Раздел 1'!M24:M24)=SUM('Раздел 1'!H24:L24)),"","Неверно!")</f>
      </c>
      <c r="B956" s="318">
        <v>116734</v>
      </c>
      <c r="C956" s="319" t="s">
        <v>1387</v>
      </c>
      <c r="D956" s="319" t="s">
        <v>1602</v>
      </c>
    </row>
    <row r="957" spans="1:4" ht="38.25">
      <c r="A957" s="317">
        <f>IF((SUM('Раздел 1'!M25:M25)=SUM('Раздел 1'!H25:L25)),"","Неверно!")</f>
      </c>
      <c r="B957" s="318">
        <v>116734</v>
      </c>
      <c r="C957" s="319" t="s">
        <v>1388</v>
      </c>
      <c r="D957" s="319" t="s">
        <v>1602</v>
      </c>
    </row>
    <row r="958" spans="1:4" ht="38.25">
      <c r="A958" s="317">
        <f>IF((SUM('Раздел 1'!M26:M26)=SUM('Раздел 1'!H26:L26)),"","Неверно!")</f>
      </c>
      <c r="B958" s="318">
        <v>116734</v>
      </c>
      <c r="C958" s="319" t="s">
        <v>311</v>
      </c>
      <c r="D958" s="319" t="s">
        <v>1602</v>
      </c>
    </row>
    <row r="959" spans="1:4" ht="38.25">
      <c r="A959" s="317">
        <f>IF((SUM('Раздел 1'!M27:M27)=SUM('Раздел 1'!H27:L27)),"","Неверно!")</f>
      </c>
      <c r="B959" s="318">
        <v>116734</v>
      </c>
      <c r="C959" s="319" t="s">
        <v>312</v>
      </c>
      <c r="D959" s="319" t="s">
        <v>1602</v>
      </c>
    </row>
    <row r="960" spans="1:4" ht="38.25">
      <c r="A960" s="317">
        <f>IF((SUM('Раздел 1'!M28:M28)=SUM('Раздел 1'!H28:L28)),"","Неверно!")</f>
      </c>
      <c r="B960" s="318">
        <v>116734</v>
      </c>
      <c r="C960" s="319" t="s">
        <v>313</v>
      </c>
      <c r="D960" s="319" t="s">
        <v>1602</v>
      </c>
    </row>
    <row r="961" spans="1:4" ht="38.25">
      <c r="A961" s="317">
        <f>IF((SUM('Раздел 1'!M29:M29)=SUM('Раздел 1'!H29:L29)),"","Неверно!")</f>
      </c>
      <c r="B961" s="318">
        <v>116734</v>
      </c>
      <c r="C961" s="319" t="s">
        <v>314</v>
      </c>
      <c r="D961" s="319" t="s">
        <v>1602</v>
      </c>
    </row>
    <row r="962" spans="1:4" ht="38.25">
      <c r="A962" s="317">
        <f>IF((SUM('Раздел 1'!M30:M30)=SUM('Раздел 1'!H30:L30)),"","Неверно!")</f>
      </c>
      <c r="B962" s="318">
        <v>116734</v>
      </c>
      <c r="C962" s="319" t="s">
        <v>315</v>
      </c>
      <c r="D962" s="319" t="s">
        <v>1602</v>
      </c>
    </row>
    <row r="963" spans="1:4" ht="38.25">
      <c r="A963" s="317">
        <f>IF((SUM('Раздел 1'!M31:M31)=SUM('Раздел 1'!H31:L31)),"","Неверно!")</f>
      </c>
      <c r="B963" s="318">
        <v>116734</v>
      </c>
      <c r="C963" s="319" t="s">
        <v>316</v>
      </c>
      <c r="D963" s="319" t="s">
        <v>1602</v>
      </c>
    </row>
    <row r="964" spans="1:4" ht="38.25">
      <c r="A964" s="317">
        <f>IF((SUM('Раздел 1'!M32:M32)=SUM('Раздел 1'!H32:L32)),"","Неверно!")</f>
      </c>
      <c r="B964" s="318">
        <v>116734</v>
      </c>
      <c r="C964" s="319" t="s">
        <v>1549</v>
      </c>
      <c r="D964" s="319" t="s">
        <v>1602</v>
      </c>
    </row>
    <row r="965" spans="1:4" ht="38.25">
      <c r="A965" s="317">
        <f>IF((SUM('Раздел 1'!M33:M33)=SUM('Раздел 1'!H33:L33)),"","Неверно!")</f>
      </c>
      <c r="B965" s="318">
        <v>116734</v>
      </c>
      <c r="C965" s="319" t="s">
        <v>1550</v>
      </c>
      <c r="D965" s="319" t="s">
        <v>1602</v>
      </c>
    </row>
    <row r="966" spans="1:4" ht="38.25">
      <c r="A966" s="317">
        <f>IF((SUM('Раздел 1'!M34:M34)=SUM('Раздел 1'!H34:L34)),"","Неверно!")</f>
      </c>
      <c r="B966" s="318">
        <v>116734</v>
      </c>
      <c r="C966" s="319" t="s">
        <v>1551</v>
      </c>
      <c r="D966" s="319" t="s">
        <v>1602</v>
      </c>
    </row>
    <row r="967" spans="1:4" ht="38.25">
      <c r="A967" s="317">
        <f>IF((SUM('Раздел 1'!M35:M35)=SUM('Раздел 1'!H35:L35)),"","Неверно!")</f>
      </c>
      <c r="B967" s="318">
        <v>116734</v>
      </c>
      <c r="C967" s="319" t="s">
        <v>1552</v>
      </c>
      <c r="D967" s="319" t="s">
        <v>1602</v>
      </c>
    </row>
    <row r="968" spans="1:4" ht="38.25">
      <c r="A968" s="317">
        <f>IF((SUM('Раздел 1'!M36:M36)=SUM('Раздел 1'!H36:L36)),"","Неверно!")</f>
      </c>
      <c r="B968" s="318">
        <v>116734</v>
      </c>
      <c r="C968" s="319" t="s">
        <v>1553</v>
      </c>
      <c r="D968" s="319" t="s">
        <v>1602</v>
      </c>
    </row>
    <row r="969" spans="1:4" ht="38.25">
      <c r="A969" s="317">
        <f>IF((SUM('Раздел 1'!M37:M37)=SUM('Раздел 1'!H37:L37)),"","Неверно!")</f>
      </c>
      <c r="B969" s="318">
        <v>116734</v>
      </c>
      <c r="C969" s="319" t="s">
        <v>1554</v>
      </c>
      <c r="D969" s="319" t="s">
        <v>1602</v>
      </c>
    </row>
    <row r="970" spans="1:4" ht="38.25">
      <c r="A970" s="317">
        <f>IF((SUM('Раздел 1'!M38:M38)=SUM('Раздел 1'!H38:L38)),"","Неверно!")</f>
      </c>
      <c r="B970" s="318">
        <v>116734</v>
      </c>
      <c r="C970" s="319" t="s">
        <v>1555</v>
      </c>
      <c r="D970" s="319" t="s">
        <v>1602</v>
      </c>
    </row>
    <row r="971" spans="1:4" ht="38.25">
      <c r="A971" s="317">
        <f>IF((SUM('Раздел 1'!M39:M39)=SUM('Раздел 1'!H39:L39)),"","Неверно!")</f>
      </c>
      <c r="B971" s="318">
        <v>116734</v>
      </c>
      <c r="C971" s="319" t="s">
        <v>564</v>
      </c>
      <c r="D971" s="319" t="s">
        <v>1602</v>
      </c>
    </row>
    <row r="972" spans="1:4" ht="38.25">
      <c r="A972" s="317">
        <f>IF((SUM('Раздел 1'!M40:M40)=SUM('Раздел 1'!H40:L40)),"","Неверно!")</f>
      </c>
      <c r="B972" s="318">
        <v>116734</v>
      </c>
      <c r="C972" s="319" t="s">
        <v>565</v>
      </c>
      <c r="D972" s="319" t="s">
        <v>1602</v>
      </c>
    </row>
    <row r="973" spans="1:4" ht="38.25">
      <c r="A973" s="317">
        <f>IF((SUM('Раздел 1'!M41:M41)=SUM('Раздел 1'!H41:L41)),"","Неверно!")</f>
      </c>
      <c r="B973" s="318">
        <v>116734</v>
      </c>
      <c r="C973" s="319" t="s">
        <v>566</v>
      </c>
      <c r="D973" s="319" t="s">
        <v>1602</v>
      </c>
    </row>
    <row r="974" spans="1:4" ht="38.25">
      <c r="A974" s="317">
        <f>IF((SUM('Раздел 1'!M42:M42)=SUM('Раздел 1'!H42:L42)),"","Неверно!")</f>
      </c>
      <c r="B974" s="318">
        <v>116734</v>
      </c>
      <c r="C974" s="319" t="s">
        <v>567</v>
      </c>
      <c r="D974" s="319" t="s">
        <v>1602</v>
      </c>
    </row>
    <row r="975" spans="1:4" ht="38.25">
      <c r="A975" s="317">
        <f>IF((SUM('Раздел 1'!M43:M43)=SUM('Раздел 1'!H43:L43)),"","Неверно!")</f>
      </c>
      <c r="B975" s="318">
        <v>116734</v>
      </c>
      <c r="C975" s="319" t="s">
        <v>568</v>
      </c>
      <c r="D975" s="319" t="s">
        <v>1602</v>
      </c>
    </row>
    <row r="976" spans="1:4" ht="38.25">
      <c r="A976" s="317">
        <f>IF((SUM('Раздел 1'!M44:M44)=SUM('Раздел 1'!H44:L44)),"","Неверно!")</f>
      </c>
      <c r="B976" s="318">
        <v>116734</v>
      </c>
      <c r="C976" s="319" t="s">
        <v>569</v>
      </c>
      <c r="D976" s="319" t="s">
        <v>1602</v>
      </c>
    </row>
    <row r="977" spans="1:4" ht="38.25">
      <c r="A977" s="317">
        <f>IF((SUM('Раздел 1'!M45:M45)=SUM('Раздел 1'!H45:L45)),"","Неверно!")</f>
      </c>
      <c r="B977" s="318">
        <v>116734</v>
      </c>
      <c r="C977" s="319" t="s">
        <v>570</v>
      </c>
      <c r="D977" s="319" t="s">
        <v>1602</v>
      </c>
    </row>
    <row r="978" spans="1:4" ht="38.25">
      <c r="A978" s="317">
        <f>IF((SUM('Раздел 1'!M46:M46)=SUM('Раздел 1'!H46:L46)),"","Неверно!")</f>
      </c>
      <c r="B978" s="318">
        <v>116734</v>
      </c>
      <c r="C978" s="319" t="s">
        <v>571</v>
      </c>
      <c r="D978" s="319" t="s">
        <v>1602</v>
      </c>
    </row>
    <row r="979" spans="1:4" ht="38.25">
      <c r="A979" s="317">
        <f>IF((SUM('Раздел 1'!M47:M47)=SUM('Раздел 1'!H47:L47)),"","Неверно!")</f>
      </c>
      <c r="B979" s="318">
        <v>116734</v>
      </c>
      <c r="C979" s="319" t="s">
        <v>572</v>
      </c>
      <c r="D979" s="319" t="s">
        <v>1602</v>
      </c>
    </row>
    <row r="980" spans="1:4" ht="38.25">
      <c r="A980" s="317">
        <f>IF((SUM('Раздел 1'!M48:M48)=SUM('Раздел 1'!H48:L48)),"","Неверно!")</f>
      </c>
      <c r="B980" s="318">
        <v>116734</v>
      </c>
      <c r="C980" s="319" t="s">
        <v>573</v>
      </c>
      <c r="D980" s="319" t="s">
        <v>1602</v>
      </c>
    </row>
    <row r="981" spans="1:4" ht="38.25">
      <c r="A981" s="317">
        <f>IF((SUM('Раздел 1'!M49:M49)=SUM('Раздел 1'!H49:L49)),"","Неверно!")</f>
      </c>
      <c r="B981" s="318">
        <v>116734</v>
      </c>
      <c r="C981" s="319" t="s">
        <v>574</v>
      </c>
      <c r="D981" s="319" t="s">
        <v>1602</v>
      </c>
    </row>
    <row r="982" spans="1:4" ht="38.25">
      <c r="A982" s="317">
        <f>IF((SUM('Раздел 1'!M50:M50)=SUM('Раздел 1'!H50:L50)),"","Неверно!")</f>
      </c>
      <c r="B982" s="318">
        <v>116734</v>
      </c>
      <c r="C982" s="319" t="s">
        <v>575</v>
      </c>
      <c r="D982" s="319" t="s">
        <v>1602</v>
      </c>
    </row>
    <row r="983" spans="1:4" ht="38.25">
      <c r="A983" s="317">
        <f>IF((SUM('Раздел 1'!M51:M51)=SUM('Раздел 1'!H51:L51)),"","Неверно!")</f>
      </c>
      <c r="B983" s="318">
        <v>116734</v>
      </c>
      <c r="C983" s="319" t="s">
        <v>576</v>
      </c>
      <c r="D983" s="319" t="s">
        <v>1602</v>
      </c>
    </row>
    <row r="984" spans="1:4" ht="38.25">
      <c r="A984" s="317">
        <f>IF((SUM('Раздел 1'!M52:M52)=SUM('Раздел 1'!H52:L52)),"","Неверно!")</f>
      </c>
      <c r="B984" s="318">
        <v>116734</v>
      </c>
      <c r="C984" s="319" t="s">
        <v>577</v>
      </c>
      <c r="D984" s="319" t="s">
        <v>1602</v>
      </c>
    </row>
    <row r="985" spans="1:4" ht="38.25">
      <c r="A985" s="317">
        <f>IF((SUM('Раздел 1'!M53:M53)=SUM('Раздел 1'!H53:L53)),"","Неверно!")</f>
      </c>
      <c r="B985" s="318">
        <v>116734</v>
      </c>
      <c r="C985" s="319" t="s">
        <v>578</v>
      </c>
      <c r="D985" s="319" t="s">
        <v>1602</v>
      </c>
    </row>
    <row r="986" spans="1:4" ht="38.25">
      <c r="A986" s="317">
        <f>IF((SUM('Раздел 1'!M54:M54)=SUM('Раздел 1'!H54:L54)),"","Неверно!")</f>
      </c>
      <c r="B986" s="318">
        <v>116734</v>
      </c>
      <c r="C986" s="319" t="s">
        <v>579</v>
      </c>
      <c r="D986" s="319" t="s">
        <v>1602</v>
      </c>
    </row>
    <row r="987" spans="1:4" ht="38.25">
      <c r="A987" s="317">
        <f>IF((SUM('Раздел 1'!M55:M55)=SUM('Раздел 1'!H55:L55)),"","Неверно!")</f>
      </c>
      <c r="B987" s="318">
        <v>116734</v>
      </c>
      <c r="C987" s="319" t="s">
        <v>580</v>
      </c>
      <c r="D987" s="319" t="s">
        <v>1602</v>
      </c>
    </row>
    <row r="988" spans="1:4" ht="38.25">
      <c r="A988" s="317">
        <f>IF((SUM('Раздел 1'!M56:M56)=SUM('Раздел 1'!H56:L56)),"","Неверно!")</f>
      </c>
      <c r="B988" s="318">
        <v>116734</v>
      </c>
      <c r="C988" s="319" t="s">
        <v>581</v>
      </c>
      <c r="D988" s="319" t="s">
        <v>1602</v>
      </c>
    </row>
    <row r="989" spans="1:4" ht="38.25">
      <c r="A989" s="317">
        <f>IF((SUM('Раздел 1'!P10:P10)&gt;=SUM('Раздел 1'!G10:G10)),"","Неверно!")</f>
      </c>
      <c r="B989" s="318">
        <v>116735</v>
      </c>
      <c r="C989" s="319" t="s">
        <v>582</v>
      </c>
      <c r="D989" s="319" t="s">
        <v>1603</v>
      </c>
    </row>
    <row r="990" spans="1:4" ht="38.25">
      <c r="A990" s="317">
        <f>IF((SUM('Раздел 1'!P11:P11)&gt;=SUM('Раздел 1'!G11:G11)),"","Неверно!")</f>
      </c>
      <c r="B990" s="318">
        <v>116735</v>
      </c>
      <c r="C990" s="319" t="s">
        <v>583</v>
      </c>
      <c r="D990" s="319" t="s">
        <v>1603</v>
      </c>
    </row>
    <row r="991" spans="1:4" ht="38.25">
      <c r="A991" s="317">
        <f>IF((SUM('Раздел 1'!P12:P12)&gt;=SUM('Раздел 1'!G12:G12)),"","Неверно!")</f>
      </c>
      <c r="B991" s="318">
        <v>116735</v>
      </c>
      <c r="C991" s="319" t="s">
        <v>584</v>
      </c>
      <c r="D991" s="319" t="s">
        <v>1603</v>
      </c>
    </row>
    <row r="992" spans="1:4" ht="38.25">
      <c r="A992" s="317">
        <f>IF((SUM('Раздел 1'!P13:P13)&gt;=SUM('Раздел 1'!G13:G13)),"","Неверно!")</f>
      </c>
      <c r="B992" s="318">
        <v>116735</v>
      </c>
      <c r="C992" s="319" t="s">
        <v>585</v>
      </c>
      <c r="D992" s="319" t="s">
        <v>1603</v>
      </c>
    </row>
    <row r="993" spans="1:4" ht="38.25">
      <c r="A993" s="317">
        <f>IF((SUM('Раздел 1'!P14:P14)&gt;=SUM('Раздел 1'!G14:G14)),"","Неверно!")</f>
      </c>
      <c r="B993" s="318">
        <v>116735</v>
      </c>
      <c r="C993" s="319" t="s">
        <v>586</v>
      </c>
      <c r="D993" s="319" t="s">
        <v>1603</v>
      </c>
    </row>
    <row r="994" spans="1:4" ht="38.25">
      <c r="A994" s="317">
        <f>IF((SUM('Раздел 1'!P15:P15)&gt;=SUM('Раздел 1'!G15:G15)),"","Неверно!")</f>
      </c>
      <c r="B994" s="318">
        <v>116735</v>
      </c>
      <c r="C994" s="319" t="s">
        <v>587</v>
      </c>
      <c r="D994" s="319" t="s">
        <v>1603</v>
      </c>
    </row>
    <row r="995" spans="1:4" ht="38.25">
      <c r="A995" s="317">
        <f>IF((SUM('Раздел 1'!P16:P16)&gt;=SUM('Раздел 1'!G16:G16)),"","Неверно!")</f>
      </c>
      <c r="B995" s="318">
        <v>116735</v>
      </c>
      <c r="C995" s="319" t="s">
        <v>588</v>
      </c>
      <c r="D995" s="319" t="s">
        <v>1603</v>
      </c>
    </row>
    <row r="996" spans="1:4" ht="38.25">
      <c r="A996" s="317">
        <f>IF((SUM('Раздел 1'!P17:P17)&gt;=SUM('Раздел 1'!G17:G17)),"","Неверно!")</f>
      </c>
      <c r="B996" s="318">
        <v>116735</v>
      </c>
      <c r="C996" s="319" t="s">
        <v>589</v>
      </c>
      <c r="D996" s="319" t="s">
        <v>1603</v>
      </c>
    </row>
    <row r="997" spans="1:4" ht="38.25">
      <c r="A997" s="317">
        <f>IF((SUM('Раздел 1'!P18:P18)&gt;=SUM('Раздел 1'!G18:G18)),"","Неверно!")</f>
      </c>
      <c r="B997" s="318">
        <v>116735</v>
      </c>
      <c r="C997" s="319" t="s">
        <v>590</v>
      </c>
      <c r="D997" s="319" t="s">
        <v>1603</v>
      </c>
    </row>
    <row r="998" spans="1:4" ht="38.25">
      <c r="A998" s="317">
        <f>IF((SUM('Раздел 1'!P19:P19)&gt;=SUM('Раздел 1'!G19:G19)),"","Неверно!")</f>
      </c>
      <c r="B998" s="318">
        <v>116735</v>
      </c>
      <c r="C998" s="319" t="s">
        <v>591</v>
      </c>
      <c r="D998" s="319" t="s">
        <v>1603</v>
      </c>
    </row>
    <row r="999" spans="1:4" ht="38.25">
      <c r="A999" s="317">
        <f>IF((SUM('Раздел 1'!P20:P20)&gt;=SUM('Раздел 1'!G20:G20)),"","Неверно!")</f>
      </c>
      <c r="B999" s="318">
        <v>116735</v>
      </c>
      <c r="C999" s="319" t="s">
        <v>592</v>
      </c>
      <c r="D999" s="319" t="s">
        <v>1603</v>
      </c>
    </row>
    <row r="1000" spans="1:4" ht="38.25">
      <c r="A1000" s="317">
        <f>IF((SUM('Раздел 1'!P21:P21)&gt;=SUM('Раздел 1'!G21:G21)),"","Неверно!")</f>
      </c>
      <c r="B1000" s="318">
        <v>116735</v>
      </c>
      <c r="C1000" s="319" t="s">
        <v>593</v>
      </c>
      <c r="D1000" s="319" t="s">
        <v>1603</v>
      </c>
    </row>
    <row r="1001" spans="1:4" ht="38.25">
      <c r="A1001" s="317">
        <f>IF((SUM('Раздел 1'!P22:P22)&gt;=SUM('Раздел 1'!G22:G22)),"","Неверно!")</f>
      </c>
      <c r="B1001" s="318">
        <v>116735</v>
      </c>
      <c r="C1001" s="319" t="s">
        <v>594</v>
      </c>
      <c r="D1001" s="319" t="s">
        <v>1603</v>
      </c>
    </row>
    <row r="1002" spans="1:4" ht="38.25">
      <c r="A1002" s="317">
        <f>IF((SUM('Раздел 1'!P23:P23)&gt;=SUM('Раздел 1'!G23:G23)),"","Неверно!")</f>
      </c>
      <c r="B1002" s="318">
        <v>116735</v>
      </c>
      <c r="C1002" s="319" t="s">
        <v>595</v>
      </c>
      <c r="D1002" s="319" t="s">
        <v>1603</v>
      </c>
    </row>
    <row r="1003" spans="1:4" ht="38.25">
      <c r="A1003" s="317">
        <f>IF((SUM('Раздел 1'!P24:P24)&gt;=SUM('Раздел 1'!G24:G24)),"","Неверно!")</f>
      </c>
      <c r="B1003" s="318">
        <v>116735</v>
      </c>
      <c r="C1003" s="319" t="s">
        <v>596</v>
      </c>
      <c r="D1003" s="319" t="s">
        <v>1603</v>
      </c>
    </row>
    <row r="1004" spans="1:4" ht="38.25">
      <c r="A1004" s="317">
        <f>IF((SUM('Раздел 1'!P25:P25)&gt;=SUM('Раздел 1'!G25:G25)),"","Неверно!")</f>
      </c>
      <c r="B1004" s="318">
        <v>116735</v>
      </c>
      <c r="C1004" s="319" t="s">
        <v>597</v>
      </c>
      <c r="D1004" s="319" t="s">
        <v>1603</v>
      </c>
    </row>
    <row r="1005" spans="1:4" ht="38.25">
      <c r="A1005" s="317">
        <f>IF((SUM('Раздел 1'!P26:P26)&gt;=SUM('Раздел 1'!G26:G26)),"","Неверно!")</f>
      </c>
      <c r="B1005" s="318">
        <v>116735</v>
      </c>
      <c r="C1005" s="319" t="s">
        <v>598</v>
      </c>
      <c r="D1005" s="319" t="s">
        <v>1603</v>
      </c>
    </row>
    <row r="1006" spans="1:4" ht="38.25">
      <c r="A1006" s="317">
        <f>IF((SUM('Раздел 1'!P27:P27)&gt;=SUM('Раздел 1'!G27:G27)),"","Неверно!")</f>
      </c>
      <c r="B1006" s="318">
        <v>116735</v>
      </c>
      <c r="C1006" s="319" t="s">
        <v>599</v>
      </c>
      <c r="D1006" s="319" t="s">
        <v>1603</v>
      </c>
    </row>
    <row r="1007" spans="1:4" ht="38.25">
      <c r="A1007" s="317">
        <f>IF((SUM('Раздел 1'!P28:P28)&gt;=SUM('Раздел 1'!G28:G28)),"","Неверно!")</f>
      </c>
      <c r="B1007" s="318">
        <v>116735</v>
      </c>
      <c r="C1007" s="319" t="s">
        <v>600</v>
      </c>
      <c r="D1007" s="319" t="s">
        <v>1603</v>
      </c>
    </row>
    <row r="1008" spans="1:4" ht="38.25">
      <c r="A1008" s="317">
        <f>IF((SUM('Раздел 1'!P29:P29)&gt;=SUM('Раздел 1'!G29:G29)),"","Неверно!")</f>
      </c>
      <c r="B1008" s="318">
        <v>116735</v>
      </c>
      <c r="C1008" s="319" t="s">
        <v>601</v>
      </c>
      <c r="D1008" s="319" t="s">
        <v>1603</v>
      </c>
    </row>
    <row r="1009" spans="1:4" ht="38.25">
      <c r="A1009" s="317">
        <f>IF((SUM('Раздел 1'!P30:P30)&gt;=SUM('Раздел 1'!G30:G30)),"","Неверно!")</f>
      </c>
      <c r="B1009" s="318">
        <v>116735</v>
      </c>
      <c r="C1009" s="319" t="s">
        <v>602</v>
      </c>
      <c r="D1009" s="319" t="s">
        <v>1603</v>
      </c>
    </row>
    <row r="1010" spans="1:4" ht="38.25">
      <c r="A1010" s="317">
        <f>IF((SUM('Раздел 1'!P31:P31)&gt;=SUM('Раздел 1'!G31:G31)),"","Неверно!")</f>
      </c>
      <c r="B1010" s="318">
        <v>116735</v>
      </c>
      <c r="C1010" s="319" t="s">
        <v>603</v>
      </c>
      <c r="D1010" s="319" t="s">
        <v>1603</v>
      </c>
    </row>
    <row r="1011" spans="1:4" ht="38.25">
      <c r="A1011" s="317">
        <f>IF((SUM('Раздел 1'!P32:P32)&gt;=SUM('Раздел 1'!G32:G32)),"","Неверно!")</f>
      </c>
      <c r="B1011" s="318">
        <v>116735</v>
      </c>
      <c r="C1011" s="319" t="s">
        <v>604</v>
      </c>
      <c r="D1011" s="319" t="s">
        <v>1603</v>
      </c>
    </row>
    <row r="1012" spans="1:4" ht="38.25">
      <c r="A1012" s="317">
        <f>IF((SUM('Раздел 1'!P33:P33)&gt;=SUM('Раздел 1'!G33:G33)),"","Неверно!")</f>
      </c>
      <c r="B1012" s="318">
        <v>116735</v>
      </c>
      <c r="C1012" s="319" t="s">
        <v>605</v>
      </c>
      <c r="D1012" s="319" t="s">
        <v>1603</v>
      </c>
    </row>
    <row r="1013" spans="1:4" ht="38.25">
      <c r="A1013" s="317">
        <f>IF((SUM('Раздел 1'!P34:P34)&gt;=SUM('Раздел 1'!G34:G34)),"","Неверно!")</f>
      </c>
      <c r="B1013" s="318">
        <v>116735</v>
      </c>
      <c r="C1013" s="319" t="s">
        <v>606</v>
      </c>
      <c r="D1013" s="319" t="s">
        <v>1603</v>
      </c>
    </row>
    <row r="1014" spans="1:4" ht="38.25">
      <c r="A1014" s="317">
        <f>IF((SUM('Раздел 1'!P35:P35)&gt;=SUM('Раздел 1'!G35:G35)),"","Неверно!")</f>
      </c>
      <c r="B1014" s="318">
        <v>116735</v>
      </c>
      <c r="C1014" s="319" t="s">
        <v>607</v>
      </c>
      <c r="D1014" s="319" t="s">
        <v>1603</v>
      </c>
    </row>
    <row r="1015" spans="1:4" ht="38.25">
      <c r="A1015" s="317">
        <f>IF((SUM('Раздел 1'!P36:P36)&gt;=SUM('Раздел 1'!G36:G36)),"","Неверно!")</f>
      </c>
      <c r="B1015" s="318">
        <v>116735</v>
      </c>
      <c r="C1015" s="319" t="s">
        <v>608</v>
      </c>
      <c r="D1015" s="319" t="s">
        <v>1603</v>
      </c>
    </row>
    <row r="1016" spans="1:4" ht="38.25">
      <c r="A1016" s="317">
        <f>IF((SUM('Раздел 1'!P37:P37)&gt;=SUM('Раздел 1'!G37:G37)),"","Неверно!")</f>
      </c>
      <c r="B1016" s="318">
        <v>116735</v>
      </c>
      <c r="C1016" s="319" t="s">
        <v>609</v>
      </c>
      <c r="D1016" s="319" t="s">
        <v>1603</v>
      </c>
    </row>
    <row r="1017" spans="1:4" ht="38.25">
      <c r="A1017" s="317">
        <f>IF((SUM('Раздел 1'!P38:P38)&gt;=SUM('Раздел 1'!G38:G38)),"","Неверно!")</f>
      </c>
      <c r="B1017" s="318">
        <v>116735</v>
      </c>
      <c r="C1017" s="319" t="s">
        <v>610</v>
      </c>
      <c r="D1017" s="319" t="s">
        <v>1603</v>
      </c>
    </row>
    <row r="1018" spans="1:4" ht="38.25">
      <c r="A1018" s="317">
        <f>IF((SUM('Раздел 1'!P39:P39)&gt;=SUM('Раздел 1'!G39:G39)),"","Неверно!")</f>
      </c>
      <c r="B1018" s="318">
        <v>116735</v>
      </c>
      <c r="C1018" s="319" t="s">
        <v>611</v>
      </c>
      <c r="D1018" s="319" t="s">
        <v>1603</v>
      </c>
    </row>
    <row r="1019" spans="1:4" ht="38.25">
      <c r="A1019" s="317">
        <f>IF((SUM('Раздел 1'!P40:P40)&gt;=SUM('Раздел 1'!G40:G40)),"","Неверно!")</f>
      </c>
      <c r="B1019" s="318">
        <v>116735</v>
      </c>
      <c r="C1019" s="319" t="s">
        <v>612</v>
      </c>
      <c r="D1019" s="319" t="s">
        <v>1603</v>
      </c>
    </row>
    <row r="1020" spans="1:4" ht="38.25">
      <c r="A1020" s="317">
        <f>IF((SUM('Раздел 1'!P41:P41)&gt;=SUM('Раздел 1'!G41:G41)),"","Неверно!")</f>
      </c>
      <c r="B1020" s="318">
        <v>116735</v>
      </c>
      <c r="C1020" s="319" t="s">
        <v>613</v>
      </c>
      <c r="D1020" s="319" t="s">
        <v>1603</v>
      </c>
    </row>
    <row r="1021" spans="1:4" ht="38.25">
      <c r="A1021" s="317">
        <f>IF((SUM('Раздел 1'!P42:P42)&gt;=SUM('Раздел 1'!G42:G42)),"","Неверно!")</f>
      </c>
      <c r="B1021" s="318">
        <v>116735</v>
      </c>
      <c r="C1021" s="319" t="s">
        <v>614</v>
      </c>
      <c r="D1021" s="319" t="s">
        <v>1603</v>
      </c>
    </row>
    <row r="1022" spans="1:4" ht="38.25">
      <c r="A1022" s="317">
        <f>IF((SUM('Раздел 1'!P43:P43)&gt;=SUM('Раздел 1'!G43:G43)),"","Неверно!")</f>
      </c>
      <c r="B1022" s="318">
        <v>116735</v>
      </c>
      <c r="C1022" s="319" t="s">
        <v>615</v>
      </c>
      <c r="D1022" s="319" t="s">
        <v>1603</v>
      </c>
    </row>
    <row r="1023" spans="1:4" ht="38.25">
      <c r="A1023" s="317">
        <f>IF((SUM('Раздел 1'!P44:P44)&gt;=SUM('Раздел 1'!G44:G44)),"","Неверно!")</f>
      </c>
      <c r="B1023" s="318">
        <v>116735</v>
      </c>
      <c r="C1023" s="319" t="s">
        <v>616</v>
      </c>
      <c r="D1023" s="319" t="s">
        <v>1603</v>
      </c>
    </row>
    <row r="1024" spans="1:4" ht="38.25">
      <c r="A1024" s="317">
        <f>IF((SUM('Раздел 1'!P45:P45)&gt;=SUM('Раздел 1'!G45:G45)),"","Неверно!")</f>
      </c>
      <c r="B1024" s="318">
        <v>116735</v>
      </c>
      <c r="C1024" s="319" t="s">
        <v>617</v>
      </c>
      <c r="D1024" s="319" t="s">
        <v>1603</v>
      </c>
    </row>
    <row r="1025" spans="1:4" ht="38.25">
      <c r="A1025" s="317">
        <f>IF((SUM('Раздел 1'!P46:P46)&gt;=SUM('Раздел 1'!G46:G46)),"","Неверно!")</f>
      </c>
      <c r="B1025" s="318">
        <v>116735</v>
      </c>
      <c r="C1025" s="319" t="s">
        <v>618</v>
      </c>
      <c r="D1025" s="319" t="s">
        <v>1603</v>
      </c>
    </row>
    <row r="1026" spans="1:4" ht="38.25">
      <c r="A1026" s="317">
        <f>IF((SUM('Раздел 1'!P47:P47)&gt;=SUM('Раздел 1'!G47:G47)),"","Неверно!")</f>
      </c>
      <c r="B1026" s="318">
        <v>116735</v>
      </c>
      <c r="C1026" s="319" t="s">
        <v>619</v>
      </c>
      <c r="D1026" s="319" t="s">
        <v>1603</v>
      </c>
    </row>
    <row r="1027" spans="1:4" ht="38.25">
      <c r="A1027" s="317">
        <f>IF((SUM('Раздел 1'!P48:P48)&gt;=SUM('Раздел 1'!G48:G48)),"","Неверно!")</f>
      </c>
      <c r="B1027" s="318">
        <v>116735</v>
      </c>
      <c r="C1027" s="319" t="s">
        <v>620</v>
      </c>
      <c r="D1027" s="319" t="s">
        <v>1603</v>
      </c>
    </row>
    <row r="1028" spans="1:4" ht="38.25">
      <c r="A1028" s="317">
        <f>IF((SUM('Раздел 1'!P49:P49)&gt;=SUM('Раздел 1'!G49:G49)),"","Неверно!")</f>
      </c>
      <c r="B1028" s="318">
        <v>116735</v>
      </c>
      <c r="C1028" s="319" t="s">
        <v>621</v>
      </c>
      <c r="D1028" s="319" t="s">
        <v>1603</v>
      </c>
    </row>
    <row r="1029" spans="1:4" ht="38.25">
      <c r="A1029" s="317">
        <f>IF((SUM('Раздел 1'!P50:P50)&gt;=SUM('Раздел 1'!G50:G50)),"","Неверно!")</f>
      </c>
      <c r="B1029" s="318">
        <v>116735</v>
      </c>
      <c r="C1029" s="319" t="s">
        <v>622</v>
      </c>
      <c r="D1029" s="319" t="s">
        <v>1603</v>
      </c>
    </row>
    <row r="1030" spans="1:4" ht="38.25">
      <c r="A1030" s="317">
        <f>IF((SUM('Раздел 1'!P51:P51)&gt;=SUM('Раздел 1'!G51:G51)),"","Неверно!")</f>
      </c>
      <c r="B1030" s="318">
        <v>116735</v>
      </c>
      <c r="C1030" s="319" t="s">
        <v>623</v>
      </c>
      <c r="D1030" s="319" t="s">
        <v>1603</v>
      </c>
    </row>
    <row r="1031" spans="1:4" ht="38.25">
      <c r="A1031" s="317">
        <f>IF((SUM('Раздел 1'!P52:P52)&gt;=SUM('Раздел 1'!G52:G52)),"","Неверно!")</f>
      </c>
      <c r="B1031" s="318">
        <v>116735</v>
      </c>
      <c r="C1031" s="319" t="s">
        <v>624</v>
      </c>
      <c r="D1031" s="319" t="s">
        <v>1603</v>
      </c>
    </row>
    <row r="1032" spans="1:4" ht="38.25">
      <c r="A1032" s="317">
        <f>IF((SUM('Раздел 1'!P53:P53)&gt;=SUM('Раздел 1'!G53:G53)),"","Неверно!")</f>
      </c>
      <c r="B1032" s="318">
        <v>116735</v>
      </c>
      <c r="C1032" s="319" t="s">
        <v>625</v>
      </c>
      <c r="D1032" s="319" t="s">
        <v>1603</v>
      </c>
    </row>
    <row r="1033" spans="1:4" ht="38.25">
      <c r="A1033" s="317">
        <f>IF((SUM('Раздел 1'!P54:P54)&gt;=SUM('Раздел 1'!G54:G54)),"","Неверно!")</f>
      </c>
      <c r="B1033" s="318">
        <v>116735</v>
      </c>
      <c r="C1033" s="319" t="s">
        <v>626</v>
      </c>
      <c r="D1033" s="319" t="s">
        <v>1603</v>
      </c>
    </row>
    <row r="1034" spans="1:4" ht="38.25">
      <c r="A1034" s="317">
        <f>IF((SUM('Раздел 1'!P55:P55)&gt;=SUM('Раздел 1'!G55:G55)),"","Неверно!")</f>
      </c>
      <c r="B1034" s="318">
        <v>116735</v>
      </c>
      <c r="C1034" s="319" t="s">
        <v>627</v>
      </c>
      <c r="D1034" s="319" t="s">
        <v>1603</v>
      </c>
    </row>
    <row r="1035" spans="1:4" ht="38.25">
      <c r="A1035" s="317">
        <f>IF((SUM('Раздел 1'!P56:P56)&gt;=SUM('Раздел 1'!G56:G56)),"","Неверно!")</f>
      </c>
      <c r="B1035" s="318">
        <v>116735</v>
      </c>
      <c r="C1035" s="319" t="s">
        <v>628</v>
      </c>
      <c r="D1035" s="319" t="s">
        <v>1603</v>
      </c>
    </row>
    <row r="1036" spans="1:4" ht="38.25">
      <c r="A1036" s="317">
        <f>IF(((SUM('Разделы 9, 10, 11, 12'!L44:L44)=0)*(SUM('Разделы 9, 10, 11, 12'!M44:M44)=0))+((SUM('Разделы 9, 10, 11, 12'!L44:L44)&gt;0)*(SUM('Разделы 9, 10, 11, 12'!M44:M44)&gt;0)),"","Неверно!")</f>
      </c>
      <c r="B1036" s="318">
        <v>116736</v>
      </c>
      <c r="C1036" s="319" t="s">
        <v>629</v>
      </c>
      <c r="D1036" s="319" t="s">
        <v>759</v>
      </c>
    </row>
    <row r="1037" spans="1:4" ht="38.25">
      <c r="A1037" s="317">
        <f>IF(((SUM('Разделы 9, 10, 11, 12'!L45:L45)=0)*(SUM('Разделы 9, 10, 11, 12'!M45:M45)=0))+((SUM('Разделы 9, 10, 11, 12'!L45:L45)&gt;0)*(SUM('Разделы 9, 10, 11, 12'!M45:M45)&gt;0)),"","Неверно!")</f>
      </c>
      <c r="B1037" s="318">
        <v>116736</v>
      </c>
      <c r="C1037" s="319" t="s">
        <v>630</v>
      </c>
      <c r="D1037" s="319" t="s">
        <v>759</v>
      </c>
    </row>
    <row r="1038" spans="1:4" ht="38.25">
      <c r="A1038" s="317">
        <f>IF(((SUM('Разделы 9, 10, 11, 12'!L46:L46)=0)*(SUM('Разделы 9, 10, 11, 12'!M46:M46)=0))+((SUM('Разделы 9, 10, 11, 12'!L46:L46)&gt;0)*(SUM('Разделы 9, 10, 11, 12'!M46:M46)&gt;0)),"","Неверно!")</f>
      </c>
      <c r="B1038" s="318">
        <v>116736</v>
      </c>
      <c r="C1038" s="319" t="s">
        <v>631</v>
      </c>
      <c r="D1038" s="319" t="s">
        <v>759</v>
      </c>
    </row>
    <row r="1039" spans="1:4" ht="38.25">
      <c r="A1039" s="317">
        <f>IF(((SUM('Разделы 9, 10, 11, 12'!L47:L47)=0)*(SUM('Разделы 9, 10, 11, 12'!M47:M47)=0))+((SUM('Разделы 9, 10, 11, 12'!L47:L47)&gt;0)*(SUM('Разделы 9, 10, 11, 12'!M47:M47)&gt;0)),"","Неверно!")</f>
      </c>
      <c r="B1039" s="318">
        <v>116736</v>
      </c>
      <c r="C1039" s="319" t="s">
        <v>632</v>
      </c>
      <c r="D1039" s="319" t="s">
        <v>759</v>
      </c>
    </row>
    <row r="1040" spans="1:4" ht="38.25">
      <c r="A1040" s="317">
        <f>IF(((SUM('Разделы 9, 10, 11, 12'!L48:L48)=0)*(SUM('Разделы 9, 10, 11, 12'!M48:M48)=0))+((SUM('Разделы 9, 10, 11, 12'!L48:L48)&gt;0)*(SUM('Разделы 9, 10, 11, 12'!M48:M48)&gt;0)),"","Неверно!")</f>
      </c>
      <c r="B1040" s="318">
        <v>116736</v>
      </c>
      <c r="C1040" s="319" t="s">
        <v>633</v>
      </c>
      <c r="D1040" s="319" t="s">
        <v>759</v>
      </c>
    </row>
    <row r="1041" spans="1:4" ht="25.5">
      <c r="A1041" s="317">
        <f>IF((SUM('Разделы 9, 10, 11, 12'!L44:L44)&lt;=SUM('Разделы 9, 10, 11, 12'!M44:M44)),"","Неверно!")</f>
      </c>
      <c r="B1041" s="318">
        <v>116737</v>
      </c>
      <c r="C1041" s="319" t="s">
        <v>634</v>
      </c>
      <c r="D1041" s="319" t="s">
        <v>760</v>
      </c>
    </row>
    <row r="1042" spans="1:4" ht="25.5">
      <c r="A1042" s="317">
        <f>IF((SUM('Разделы 9, 10, 11, 12'!L45:L45)&lt;=SUM('Разделы 9, 10, 11, 12'!M45:M45)),"","Неверно!")</f>
      </c>
      <c r="B1042" s="318">
        <v>116737</v>
      </c>
      <c r="C1042" s="319" t="s">
        <v>635</v>
      </c>
      <c r="D1042" s="319" t="s">
        <v>760</v>
      </c>
    </row>
    <row r="1043" spans="1:4" ht="25.5">
      <c r="A1043" s="317">
        <f>IF((SUM('Разделы 9, 10, 11, 12'!L46:L46)&lt;=SUM('Разделы 9, 10, 11, 12'!M46:M46)),"","Неверно!")</f>
      </c>
      <c r="B1043" s="318">
        <v>116737</v>
      </c>
      <c r="C1043" s="319" t="s">
        <v>636</v>
      </c>
      <c r="D1043" s="319" t="s">
        <v>760</v>
      </c>
    </row>
    <row r="1044" spans="1:4" ht="25.5">
      <c r="A1044" s="317">
        <f>IF((SUM('Разделы 9, 10, 11, 12'!L47:L47)&lt;=SUM('Разделы 9, 10, 11, 12'!M47:M47)),"","Неверно!")</f>
      </c>
      <c r="B1044" s="318">
        <v>116737</v>
      </c>
      <c r="C1044" s="319" t="s">
        <v>637</v>
      </c>
      <c r="D1044" s="319" t="s">
        <v>760</v>
      </c>
    </row>
    <row r="1045" spans="1:4" ht="25.5">
      <c r="A1045" s="317">
        <f>IF((SUM('Разделы 9, 10, 11, 12'!L48:L48)&lt;=SUM('Разделы 9, 10, 11, 12'!M48:M48)),"","Неверно!")</f>
      </c>
      <c r="B1045" s="318">
        <v>116737</v>
      </c>
      <c r="C1045" s="319" t="s">
        <v>638</v>
      </c>
      <c r="D1045" s="319" t="s">
        <v>760</v>
      </c>
    </row>
    <row r="1046" spans="1:4" ht="12.75">
      <c r="A1046" s="317">
        <f>IF((SUM('Раздел 1'!Y10:Y10)=0),"","Неверно!")</f>
      </c>
      <c r="B1046" s="318">
        <v>117154</v>
      </c>
      <c r="C1046" s="319" t="s">
        <v>639</v>
      </c>
      <c r="D1046" s="319" t="s">
        <v>640</v>
      </c>
    </row>
    <row r="1047" spans="1:4" ht="12.75">
      <c r="A1047" s="317">
        <f>IF((SUM('Раздел 1'!Z10:Z10)=0),"","Неверно!")</f>
      </c>
      <c r="B1047" s="318">
        <v>117154</v>
      </c>
      <c r="C1047" s="319" t="s">
        <v>641</v>
      </c>
      <c r="D1047" s="319" t="s">
        <v>640</v>
      </c>
    </row>
    <row r="1048" spans="1:4" ht="12.75">
      <c r="A1048" s="317">
        <f>IF((SUM('Раздел 1'!Y25:Y25)=0),"","Неверно!")</f>
      </c>
      <c r="B1048" s="318">
        <v>117156</v>
      </c>
      <c r="C1048" s="319" t="s">
        <v>642</v>
      </c>
      <c r="D1048" s="319" t="s">
        <v>640</v>
      </c>
    </row>
    <row r="1049" spans="1:4" ht="12.75">
      <c r="A1049" s="317">
        <f>IF((SUM('Раздел 1'!Z25:Z25)=0),"","Неверно!")</f>
      </c>
      <c r="B1049" s="318">
        <v>117156</v>
      </c>
      <c r="C1049" s="319" t="s">
        <v>643</v>
      </c>
      <c r="D1049" s="319" t="s">
        <v>640</v>
      </c>
    </row>
    <row r="1050" spans="1:4" ht="12.75">
      <c r="A1050" s="317">
        <f>IF((SUM('Раздел 1'!F41:F41)=0),"","Неверно!")</f>
      </c>
      <c r="B1050" s="318">
        <v>117157</v>
      </c>
      <c r="C1050" s="319" t="s">
        <v>644</v>
      </c>
      <c r="D1050" s="319" t="s">
        <v>640</v>
      </c>
    </row>
    <row r="1051" spans="1:4" ht="12.75">
      <c r="A1051" s="317">
        <f>IF((SUM('Раздел 1'!G41:G41)=0),"","Неверно!")</f>
      </c>
      <c r="B1051" s="318">
        <v>117157</v>
      </c>
      <c r="C1051" s="319" t="s">
        <v>645</v>
      </c>
      <c r="D1051" s="319" t="s">
        <v>640</v>
      </c>
    </row>
    <row r="1052" spans="1:4" ht="12.75">
      <c r="A1052" s="317">
        <f>IF((SUM('Раздел 1'!H41:H41)=0),"","Неверно!")</f>
      </c>
      <c r="B1052" s="318">
        <v>117157</v>
      </c>
      <c r="C1052" s="319" t="s">
        <v>646</v>
      </c>
      <c r="D1052" s="319" t="s">
        <v>640</v>
      </c>
    </row>
    <row r="1053" spans="1:4" ht="12.75">
      <c r="A1053" s="317">
        <f>IF((SUM('Раздел 1'!I41:I41)=0),"","Неверно!")</f>
      </c>
      <c r="B1053" s="318">
        <v>117157</v>
      </c>
      <c r="C1053" s="319" t="s">
        <v>647</v>
      </c>
      <c r="D1053" s="319" t="s">
        <v>640</v>
      </c>
    </row>
    <row r="1054" spans="1:4" ht="12.75">
      <c r="A1054" s="317">
        <f>IF((SUM('Раздел 1'!J41:J41)=0),"","Неверно!")</f>
      </c>
      <c r="B1054" s="318">
        <v>117157</v>
      </c>
      <c r="C1054" s="319" t="s">
        <v>648</v>
      </c>
      <c r="D1054" s="319" t="s">
        <v>640</v>
      </c>
    </row>
    <row r="1055" spans="1:4" ht="12.75">
      <c r="A1055" s="317">
        <f>IF((SUM('Раздел 1'!K41:K41)=0),"","Неверно!")</f>
      </c>
      <c r="B1055" s="318">
        <v>117157</v>
      </c>
      <c r="C1055" s="319" t="s">
        <v>649</v>
      </c>
      <c r="D1055" s="319" t="s">
        <v>640</v>
      </c>
    </row>
    <row r="1056" spans="1:4" ht="12.75">
      <c r="A1056" s="317">
        <f>IF((SUM('Раздел 1'!L41:L41)=0),"","Неверно!")</f>
      </c>
      <c r="B1056" s="318">
        <v>117157</v>
      </c>
      <c r="C1056" s="319" t="s">
        <v>650</v>
      </c>
      <c r="D1056" s="319" t="s">
        <v>640</v>
      </c>
    </row>
    <row r="1057" spans="1:4" ht="12.75">
      <c r="A1057" s="317">
        <f>IF((SUM('Раздел 1'!M41:M41)=0),"","Неверно!")</f>
      </c>
      <c r="B1057" s="318">
        <v>117157</v>
      </c>
      <c r="C1057" s="319" t="s">
        <v>651</v>
      </c>
      <c r="D1057" s="319" t="s">
        <v>640</v>
      </c>
    </row>
    <row r="1058" spans="1:4" ht="12.75">
      <c r="A1058" s="317">
        <f>IF((SUM('Раздел 1'!N41:N41)=0),"","Неверно!")</f>
      </c>
      <c r="B1058" s="318">
        <v>117157</v>
      </c>
      <c r="C1058" s="319" t="s">
        <v>652</v>
      </c>
      <c r="D1058" s="319" t="s">
        <v>640</v>
      </c>
    </row>
    <row r="1059" spans="1:4" ht="12.75">
      <c r="A1059" s="317">
        <f>IF((SUM('Раздел 1'!O41:O41)=0),"","Неверно!")</f>
      </c>
      <c r="B1059" s="318">
        <v>117157</v>
      </c>
      <c r="C1059" s="319" t="s">
        <v>653</v>
      </c>
      <c r="D1059" s="319" t="s">
        <v>640</v>
      </c>
    </row>
    <row r="1060" spans="1:4" ht="12.75">
      <c r="A1060" s="317">
        <f>IF((SUM('Раздел 1'!P41:P41)=0),"","Неверно!")</f>
      </c>
      <c r="B1060" s="318">
        <v>117157</v>
      </c>
      <c r="C1060" s="319" t="s">
        <v>654</v>
      </c>
      <c r="D1060" s="319" t="s">
        <v>640</v>
      </c>
    </row>
    <row r="1061" spans="1:4" ht="12.75">
      <c r="A1061" s="317">
        <f>IF((SUM('Раздел 1'!Q41:Q41)=0),"","Неверно!")</f>
      </c>
      <c r="B1061" s="318">
        <v>117157</v>
      </c>
      <c r="C1061" s="319" t="s">
        <v>655</v>
      </c>
      <c r="D1061" s="319" t="s">
        <v>640</v>
      </c>
    </row>
    <row r="1062" spans="1:4" ht="12.75">
      <c r="A1062" s="317">
        <f>IF((SUM('Раздел 1'!R41:R41)=0),"","Неверно!")</f>
      </c>
      <c r="B1062" s="318">
        <v>117157</v>
      </c>
      <c r="C1062" s="319" t="s">
        <v>656</v>
      </c>
      <c r="D1062" s="319" t="s">
        <v>640</v>
      </c>
    </row>
    <row r="1063" spans="1:4" ht="12.75">
      <c r="A1063" s="317">
        <f>IF((SUM('Раздел 1'!S41:S41)=0),"","Неверно!")</f>
      </c>
      <c r="B1063" s="318">
        <v>117157</v>
      </c>
      <c r="C1063" s="319" t="s">
        <v>657</v>
      </c>
      <c r="D1063" s="319" t="s">
        <v>640</v>
      </c>
    </row>
    <row r="1064" spans="1:4" ht="12.75">
      <c r="A1064" s="317">
        <f>IF((SUM('Раздел 1'!T41:T41)=0),"","Неверно!")</f>
      </c>
      <c r="B1064" s="318">
        <v>117157</v>
      </c>
      <c r="C1064" s="319" t="s">
        <v>658</v>
      </c>
      <c r="D1064" s="319" t="s">
        <v>640</v>
      </c>
    </row>
    <row r="1065" spans="1:4" ht="12.75">
      <c r="A1065" s="317">
        <f>IF((SUM('Раздел 1'!U41:U41)=0),"","Неверно!")</f>
      </c>
      <c r="B1065" s="318">
        <v>117157</v>
      </c>
      <c r="C1065" s="319" t="s">
        <v>659</v>
      </c>
      <c r="D1065" s="319" t="s">
        <v>640</v>
      </c>
    </row>
    <row r="1066" spans="1:4" ht="12.75">
      <c r="A1066" s="317">
        <f>IF((SUM('Раздел 1'!V41:V41)=0),"","Неверно!")</f>
      </c>
      <c r="B1066" s="318">
        <v>117157</v>
      </c>
      <c r="C1066" s="319" t="s">
        <v>660</v>
      </c>
      <c r="D1066" s="319" t="s">
        <v>640</v>
      </c>
    </row>
    <row r="1067" spans="1:4" ht="12.75">
      <c r="A1067" s="317">
        <f>IF((SUM('Раздел 1'!W41:W41)=0),"","Неверно!")</f>
      </c>
      <c r="B1067" s="318">
        <v>117157</v>
      </c>
      <c r="C1067" s="319" t="s">
        <v>661</v>
      </c>
      <c r="D1067" s="319" t="s">
        <v>640</v>
      </c>
    </row>
    <row r="1068" spans="1:4" ht="12.75">
      <c r="A1068" s="317">
        <f>IF((SUM('Раздел 1'!X41:X41)=0),"","Неверно!")</f>
      </c>
      <c r="B1068" s="318">
        <v>117157</v>
      </c>
      <c r="C1068" s="319" t="s">
        <v>662</v>
      </c>
      <c r="D1068" s="319" t="s">
        <v>640</v>
      </c>
    </row>
    <row r="1069" spans="1:4" ht="12.75">
      <c r="A1069" s="317">
        <f>IF((SUM('Раздел 1'!Y41:Y41)=0),"","Неверно!")</f>
      </c>
      <c r="B1069" s="318">
        <v>117157</v>
      </c>
      <c r="C1069" s="319" t="s">
        <v>663</v>
      </c>
      <c r="D1069" s="319" t="s">
        <v>640</v>
      </c>
    </row>
    <row r="1070" spans="1:4" ht="12.75">
      <c r="A1070" s="317">
        <f>IF((SUM('Раздел 1'!Z41:Z41)=0),"","Неверно!")</f>
      </c>
      <c r="B1070" s="318">
        <v>117157</v>
      </c>
      <c r="C1070" s="319" t="s">
        <v>664</v>
      </c>
      <c r="D1070" s="319" t="s">
        <v>640</v>
      </c>
    </row>
    <row r="1071" spans="1:4" ht="12.75">
      <c r="A1071" s="317">
        <f>IF((SUM('Раздел 1'!AA41:AA41)=0),"","Неверно!")</f>
      </c>
      <c r="B1071" s="318">
        <v>117157</v>
      </c>
      <c r="C1071" s="319" t="s">
        <v>665</v>
      </c>
      <c r="D1071" s="319" t="s">
        <v>640</v>
      </c>
    </row>
    <row r="1072" spans="1:4" ht="12.75">
      <c r="A1072" s="317">
        <f>IF((SUM('Раздел 1'!AB41:AB41)=0),"","Неверно!")</f>
      </c>
      <c r="B1072" s="318">
        <v>117157</v>
      </c>
      <c r="C1072" s="319" t="s">
        <v>666</v>
      </c>
      <c r="D1072" s="319" t="s">
        <v>640</v>
      </c>
    </row>
    <row r="1073" spans="1:4" ht="12.75">
      <c r="A1073" s="317">
        <f>IF((SUM('Раздел 1'!AC41:AC41)=0),"","Неверно!")</f>
      </c>
      <c r="B1073" s="318">
        <v>117157</v>
      </c>
      <c r="C1073" s="319" t="s">
        <v>667</v>
      </c>
      <c r="D1073" s="319" t="s">
        <v>640</v>
      </c>
    </row>
    <row r="1074" spans="1:4" ht="12.75">
      <c r="A1074" s="317">
        <f>IF((SUM('Раздел 1'!AD41:AD41)=0),"","Неверно!")</f>
      </c>
      <c r="B1074" s="318">
        <v>117157</v>
      </c>
      <c r="C1074" s="319" t="s">
        <v>668</v>
      </c>
      <c r="D1074" s="319" t="s">
        <v>640</v>
      </c>
    </row>
    <row r="1075" spans="1:4" ht="12.75">
      <c r="A1075" s="317">
        <f>IF((SUM('Раздел 1'!F42:F42)=0),"","Неверно!")</f>
      </c>
      <c r="B1075" s="318">
        <v>117158</v>
      </c>
      <c r="C1075" s="319" t="s">
        <v>669</v>
      </c>
      <c r="D1075" s="319" t="s">
        <v>640</v>
      </c>
    </row>
    <row r="1076" spans="1:4" ht="12.75">
      <c r="A1076" s="317">
        <f>IF((SUM('Раздел 1'!G42:G42)=0),"","Неверно!")</f>
      </c>
      <c r="B1076" s="318">
        <v>117158</v>
      </c>
      <c r="C1076" s="319" t="s">
        <v>670</v>
      </c>
      <c r="D1076" s="319" t="s">
        <v>640</v>
      </c>
    </row>
    <row r="1077" spans="1:4" ht="12.75">
      <c r="A1077" s="317">
        <f>IF((SUM('Раздел 1'!H42:H42)=0),"","Неверно!")</f>
      </c>
      <c r="B1077" s="318">
        <v>117158</v>
      </c>
      <c r="C1077" s="319" t="s">
        <v>671</v>
      </c>
      <c r="D1077" s="319" t="s">
        <v>640</v>
      </c>
    </row>
    <row r="1078" spans="1:4" ht="12.75">
      <c r="A1078" s="317">
        <f>IF((SUM('Раздел 1'!I42:I42)=0),"","Неверно!")</f>
      </c>
      <c r="B1078" s="318">
        <v>117158</v>
      </c>
      <c r="C1078" s="319" t="s">
        <v>672</v>
      </c>
      <c r="D1078" s="319" t="s">
        <v>640</v>
      </c>
    </row>
    <row r="1079" spans="1:4" ht="12.75">
      <c r="A1079" s="317">
        <f>IF((SUM('Раздел 1'!J42:J42)=0),"","Неверно!")</f>
      </c>
      <c r="B1079" s="318">
        <v>117158</v>
      </c>
      <c r="C1079" s="319" t="s">
        <v>673</v>
      </c>
      <c r="D1079" s="319" t="s">
        <v>640</v>
      </c>
    </row>
    <row r="1080" spans="1:4" ht="12.75">
      <c r="A1080" s="317">
        <f>IF((SUM('Раздел 1'!K42:K42)=0),"","Неверно!")</f>
      </c>
      <c r="B1080" s="318">
        <v>117158</v>
      </c>
      <c r="C1080" s="319" t="s">
        <v>674</v>
      </c>
      <c r="D1080" s="319" t="s">
        <v>640</v>
      </c>
    </row>
    <row r="1081" spans="1:4" ht="12.75">
      <c r="A1081" s="317">
        <f>IF((SUM('Раздел 1'!L42:L42)=0),"","Неверно!")</f>
      </c>
      <c r="B1081" s="318">
        <v>117158</v>
      </c>
      <c r="C1081" s="319" t="s">
        <v>675</v>
      </c>
      <c r="D1081" s="319" t="s">
        <v>640</v>
      </c>
    </row>
    <row r="1082" spans="1:4" ht="12.75">
      <c r="A1082" s="317">
        <f>IF((SUM('Раздел 1'!M42:M42)=0),"","Неверно!")</f>
      </c>
      <c r="B1082" s="318">
        <v>117158</v>
      </c>
      <c r="C1082" s="319" t="s">
        <v>676</v>
      </c>
      <c r="D1082" s="319" t="s">
        <v>640</v>
      </c>
    </row>
    <row r="1083" spans="1:4" ht="12.75">
      <c r="A1083" s="317">
        <f>IF((SUM('Раздел 1'!N42:N42)=0),"","Неверно!")</f>
      </c>
      <c r="B1083" s="318">
        <v>117158</v>
      </c>
      <c r="C1083" s="319" t="s">
        <v>677</v>
      </c>
      <c r="D1083" s="319" t="s">
        <v>640</v>
      </c>
    </row>
    <row r="1084" spans="1:4" ht="12.75">
      <c r="A1084" s="317">
        <f>IF((SUM('Раздел 1'!O42:O42)=0),"","Неверно!")</f>
      </c>
      <c r="B1084" s="318">
        <v>117158</v>
      </c>
      <c r="C1084" s="319" t="s">
        <v>678</v>
      </c>
      <c r="D1084" s="319" t="s">
        <v>640</v>
      </c>
    </row>
    <row r="1085" spans="1:4" ht="12.75">
      <c r="A1085" s="317">
        <f>IF((SUM('Раздел 1'!X45:X45)=0),"","Неверно!")</f>
      </c>
      <c r="B1085" s="318">
        <v>117160</v>
      </c>
      <c r="C1085" s="319" t="s">
        <v>679</v>
      </c>
      <c r="D1085" s="319" t="s">
        <v>640</v>
      </c>
    </row>
    <row r="1086" spans="1:4" ht="12.75">
      <c r="A1086" s="317">
        <f>IF((SUM('Раздел 1'!Y45:Y45)=0),"","Неверно!")</f>
      </c>
      <c r="B1086" s="318">
        <v>117160</v>
      </c>
      <c r="C1086" s="319" t="s">
        <v>680</v>
      </c>
      <c r="D1086" s="319" t="s">
        <v>640</v>
      </c>
    </row>
    <row r="1087" spans="1:4" ht="12.75">
      <c r="A1087" s="317">
        <f>IF((SUM('Раздел 1'!Z45:Z45)=0),"","Неверно!")</f>
      </c>
      <c r="B1087" s="318">
        <v>117160</v>
      </c>
      <c r="C1087" s="319" t="s">
        <v>681</v>
      </c>
      <c r="D1087" s="319" t="s">
        <v>640</v>
      </c>
    </row>
    <row r="1088" spans="1:4" ht="12.75">
      <c r="A1088" s="317">
        <f>IF((SUM('Раздел 1'!AA45:AA45)=0),"","Неверно!")</f>
      </c>
      <c r="B1088" s="318">
        <v>117160</v>
      </c>
      <c r="C1088" s="319" t="s">
        <v>682</v>
      </c>
      <c r="D1088" s="319" t="s">
        <v>640</v>
      </c>
    </row>
    <row r="1089" spans="1:4" ht="12.75">
      <c r="A1089" s="317">
        <f>IF((SUM('Раздел 1'!AB45:AB45)=0),"","Неверно!")</f>
      </c>
      <c r="B1089" s="318">
        <v>117160</v>
      </c>
      <c r="C1089" s="319" t="s">
        <v>683</v>
      </c>
      <c r="D1089" s="319" t="s">
        <v>640</v>
      </c>
    </row>
    <row r="1090" spans="1:4" ht="12.75">
      <c r="A1090" s="317">
        <f>IF((SUM('Раздел 1'!AC45:AC45)=0),"","Неверно!")</f>
      </c>
      <c r="B1090" s="318">
        <v>117160</v>
      </c>
      <c r="C1090" s="319" t="s">
        <v>684</v>
      </c>
      <c r="D1090" s="319" t="s">
        <v>640</v>
      </c>
    </row>
    <row r="1091" spans="1:4" ht="12.75">
      <c r="A1091" s="317">
        <f>IF((SUM('Раздел 1'!J49:J49)=0),"","Неверно!")</f>
      </c>
      <c r="B1091" s="318">
        <v>117162</v>
      </c>
      <c r="C1091" s="319" t="s">
        <v>685</v>
      </c>
      <c r="D1091" s="319" t="s">
        <v>640</v>
      </c>
    </row>
    <row r="1092" spans="1:4" ht="12.75">
      <c r="A1092" s="317">
        <f>IF((SUM('Раздел 1'!R49:R49)=0),"","Неверно!")</f>
      </c>
      <c r="B1092" s="318">
        <v>117163</v>
      </c>
      <c r="C1092" s="319" t="s">
        <v>686</v>
      </c>
      <c r="D1092" s="319" t="s">
        <v>640</v>
      </c>
    </row>
    <row r="1093" spans="1:4" ht="12.75">
      <c r="A1093" s="317">
        <f>IF((SUM('Раздел 1'!U49:U49)=0),"","Неверно!")</f>
      </c>
      <c r="B1093" s="318">
        <v>117164</v>
      </c>
      <c r="C1093" s="319" t="s">
        <v>687</v>
      </c>
      <c r="D1093" s="319" t="s">
        <v>640</v>
      </c>
    </row>
    <row r="1094" spans="1:4" ht="12.75">
      <c r="A1094" s="317">
        <f>IF((SUM('Раздел 1'!X51:X51)=0),"","Неверно!")</f>
      </c>
      <c r="B1094" s="318">
        <v>117167</v>
      </c>
      <c r="C1094" s="319" t="s">
        <v>688</v>
      </c>
      <c r="D1094" s="319" t="s">
        <v>640</v>
      </c>
    </row>
    <row r="1095" spans="1:4" ht="12.75">
      <c r="A1095" s="317">
        <f>IF((SUM('Раздел 1'!Y51:Y51)=0),"","Неверно!")</f>
      </c>
      <c r="B1095" s="318">
        <v>117167</v>
      </c>
      <c r="C1095" s="319" t="s">
        <v>689</v>
      </c>
      <c r="D1095" s="319" t="s">
        <v>640</v>
      </c>
    </row>
    <row r="1096" spans="1:4" ht="12.75">
      <c r="A1096" s="317">
        <f>IF((SUM('Раздел 1'!Z51:Z51)=0),"","Неверно!")</f>
      </c>
      <c r="B1096" s="318">
        <v>117167</v>
      </c>
      <c r="C1096" s="319" t="s">
        <v>690</v>
      </c>
      <c r="D1096" s="319" t="s">
        <v>640</v>
      </c>
    </row>
    <row r="1097" spans="1:4" ht="12.75">
      <c r="A1097" s="317">
        <f>IF((SUM('Раздел 1'!J52:J52)=0),"","Неверно!")</f>
      </c>
      <c r="B1097" s="318">
        <v>117169</v>
      </c>
      <c r="C1097" s="319" t="s">
        <v>691</v>
      </c>
      <c r="D1097" s="319" t="s">
        <v>640</v>
      </c>
    </row>
    <row r="1098" spans="1:4" ht="12.75">
      <c r="A1098" s="317">
        <f>IF((SUM('Раздел 1'!U52:U52)=0),"","Неверно!")</f>
      </c>
      <c r="B1098" s="318">
        <v>117170</v>
      </c>
      <c r="C1098" s="319" t="s">
        <v>692</v>
      </c>
      <c r="D1098" s="319" t="s">
        <v>640</v>
      </c>
    </row>
    <row r="1099" spans="1:4" ht="12.75">
      <c r="A1099" s="317">
        <f>IF((SUM('Раздел 1'!X52:X52)=0),"","Неверно!")</f>
      </c>
      <c r="B1099" s="318">
        <v>117171</v>
      </c>
      <c r="C1099" s="319" t="s">
        <v>693</v>
      </c>
      <c r="D1099" s="319" t="s">
        <v>640</v>
      </c>
    </row>
    <row r="1100" spans="1:4" ht="12.75">
      <c r="A1100" s="317">
        <f>IF((SUM('Раздел 1'!Y52:Y52)=0),"","Неверно!")</f>
      </c>
      <c r="B1100" s="318">
        <v>117171</v>
      </c>
      <c r="C1100" s="319" t="s">
        <v>694</v>
      </c>
      <c r="D1100" s="319" t="s">
        <v>640</v>
      </c>
    </row>
    <row r="1101" spans="1:4" ht="12.75">
      <c r="A1101" s="317">
        <f>IF((SUM('Раздел 1'!Z52:Z52)=0),"","Неверно!")</f>
      </c>
      <c r="B1101" s="318">
        <v>117171</v>
      </c>
      <c r="C1101" s="319" t="s">
        <v>695</v>
      </c>
      <c r="D1101" s="319" t="s">
        <v>640</v>
      </c>
    </row>
    <row r="1102" spans="1:4" ht="12.75">
      <c r="A1102" s="317">
        <f>IF((SUM('Раздел 1'!AA52:AA52)=0),"","Неверно!")</f>
      </c>
      <c r="B1102" s="318">
        <v>117171</v>
      </c>
      <c r="C1102" s="319" t="s">
        <v>696</v>
      </c>
      <c r="D1102" s="319" t="s">
        <v>640</v>
      </c>
    </row>
    <row r="1103" spans="1:4" ht="12.75">
      <c r="A1103" s="317">
        <f>IF((SUM('Раздел 1'!AB52:AB52)=0),"","Неверно!")</f>
      </c>
      <c r="B1103" s="318">
        <v>117171</v>
      </c>
      <c r="C1103" s="319" t="s">
        <v>697</v>
      </c>
      <c r="D1103" s="319" t="s">
        <v>640</v>
      </c>
    </row>
    <row r="1104" spans="1:4" ht="12.75">
      <c r="A1104" s="317">
        <f>IF((SUM('Раздел 1'!AC52:AC52)=0),"","Неверно!")</f>
      </c>
      <c r="B1104" s="318">
        <v>117171</v>
      </c>
      <c r="C1104" s="319" t="s">
        <v>698</v>
      </c>
      <c r="D1104" s="319" t="s">
        <v>640</v>
      </c>
    </row>
    <row r="1105" spans="1:4" ht="12.75">
      <c r="A1105" s="317">
        <f>IF((SUM('Раздел 1'!Y53:Y53)=0),"","Неверно!")</f>
      </c>
      <c r="B1105" s="318">
        <v>117173</v>
      </c>
      <c r="C1105" s="319" t="s">
        <v>699</v>
      </c>
      <c r="D1105" s="319" t="s">
        <v>640</v>
      </c>
    </row>
    <row r="1106" spans="1:4" ht="12.75">
      <c r="A1106" s="317">
        <f>IF((SUM('Раздел 1'!Z53:Z53)=0),"","Неверно!")</f>
      </c>
      <c r="B1106" s="318">
        <v>117173</v>
      </c>
      <c r="C1106" s="319" t="s">
        <v>700</v>
      </c>
      <c r="D1106" s="319" t="s">
        <v>640</v>
      </c>
    </row>
    <row r="1107" spans="1:4" ht="12.75">
      <c r="A1107" s="317">
        <f>IF((SUM('Раздел 1'!AD56:AD56)=0),"","Неверно!")</f>
      </c>
      <c r="B1107" s="318">
        <v>117174</v>
      </c>
      <c r="C1107" s="319" t="s">
        <v>701</v>
      </c>
      <c r="D1107" s="319" t="s">
        <v>640</v>
      </c>
    </row>
    <row r="1108" spans="1:4" ht="12.75">
      <c r="A1108" s="317">
        <f>IF((SUM('Разделы 2, 3, 5'!L7:L7)=0),"","Неверно!")</f>
      </c>
      <c r="B1108" s="318">
        <v>117176</v>
      </c>
      <c r="C1108" s="319" t="s">
        <v>702</v>
      </c>
      <c r="D1108" s="319" t="s">
        <v>640</v>
      </c>
    </row>
    <row r="1109" spans="1:4" ht="12.75">
      <c r="A1109" s="317">
        <f>IF((SUM('Разделы 2, 3, 5'!L8:L8)=0),"","Неверно!")</f>
      </c>
      <c r="B1109" s="318">
        <v>117176</v>
      </c>
      <c r="C1109" s="319" t="s">
        <v>703</v>
      </c>
      <c r="D1109" s="319" t="s">
        <v>640</v>
      </c>
    </row>
    <row r="1110" spans="1:4" ht="12.75">
      <c r="A1110" s="317">
        <f>IF((SUM('Разделы 2, 3, 5'!K20:K20)=0),"","Неверно!")</f>
      </c>
      <c r="B1110" s="318">
        <v>117179</v>
      </c>
      <c r="C1110" s="319" t="s">
        <v>704</v>
      </c>
      <c r="D1110" s="319" t="s">
        <v>640</v>
      </c>
    </row>
    <row r="1111" spans="1:4" ht="12.75">
      <c r="A1111" s="317">
        <f>IF((SUM('Разделы 2, 3, 5'!L20:L20)=0),"","Неверно!")</f>
      </c>
      <c r="B1111" s="318">
        <v>117179</v>
      </c>
      <c r="C1111" s="319" t="s">
        <v>705</v>
      </c>
      <c r="D1111" s="319" t="s">
        <v>640</v>
      </c>
    </row>
    <row r="1112" spans="1:4" ht="12.75">
      <c r="A1112" s="317">
        <f>IF((SUM('Разделы 2, 3, 5'!L26:L26)=0),"","Неверно!")</f>
      </c>
      <c r="B1112" s="318">
        <v>117180</v>
      </c>
      <c r="C1112" s="319" t="s">
        <v>706</v>
      </c>
      <c r="D1112" s="319" t="s">
        <v>640</v>
      </c>
    </row>
    <row r="1113" spans="1:4" ht="12.75">
      <c r="A1113" s="317">
        <f>IF((SUM('Раздел 4'!D24:D24)=0),"","Неверно!")</f>
      </c>
      <c r="B1113" s="318">
        <v>117183</v>
      </c>
      <c r="C1113" s="319" t="s">
        <v>707</v>
      </c>
      <c r="D1113" s="319" t="s">
        <v>640</v>
      </c>
    </row>
    <row r="1114" spans="1:4" ht="12.75">
      <c r="A1114" s="317">
        <f>IF((SUM('Раздел 4'!D25:D25)=0),"","Неверно!")</f>
      </c>
      <c r="B1114" s="318">
        <v>117183</v>
      </c>
      <c r="C1114" s="319" t="s">
        <v>708</v>
      </c>
      <c r="D1114" s="319" t="s">
        <v>640</v>
      </c>
    </row>
    <row r="1115" spans="1:4" ht="12.75">
      <c r="A1115" s="317">
        <f>IF((SUM('Раздел 4'!E24:E24)=0),"","Неверно!")</f>
      </c>
      <c r="B1115" s="318">
        <v>117183</v>
      </c>
      <c r="C1115" s="319" t="s">
        <v>709</v>
      </c>
      <c r="D1115" s="319" t="s">
        <v>640</v>
      </c>
    </row>
    <row r="1116" spans="1:4" ht="12.75">
      <c r="A1116" s="317">
        <f>IF((SUM('Раздел 4'!E25:E25)=0),"","Неверно!")</f>
      </c>
      <c r="B1116" s="318">
        <v>117183</v>
      </c>
      <c r="C1116" s="319" t="s">
        <v>710</v>
      </c>
      <c r="D1116" s="319" t="s">
        <v>640</v>
      </c>
    </row>
    <row r="1117" spans="1:4" ht="12.75">
      <c r="A1117" s="317">
        <f>IF((SUM('Раздел 4'!F24:F24)=0),"","Неверно!")</f>
      </c>
      <c r="B1117" s="318">
        <v>117183</v>
      </c>
      <c r="C1117" s="319" t="s">
        <v>1707</v>
      </c>
      <c r="D1117" s="319" t="s">
        <v>640</v>
      </c>
    </row>
    <row r="1118" spans="1:4" ht="12.75">
      <c r="A1118" s="317">
        <f>IF((SUM('Раздел 4'!F25:F25)=0),"","Неверно!")</f>
      </c>
      <c r="B1118" s="318">
        <v>117183</v>
      </c>
      <c r="C1118" s="319" t="s">
        <v>1708</v>
      </c>
      <c r="D1118" s="319" t="s">
        <v>640</v>
      </c>
    </row>
    <row r="1119" spans="1:4" ht="12.75">
      <c r="A1119" s="317">
        <f>IF((SUM('Раздел 4'!G24:G24)=0),"","Неверно!")</f>
      </c>
      <c r="B1119" s="318">
        <v>117183</v>
      </c>
      <c r="C1119" s="319" t="s">
        <v>1709</v>
      </c>
      <c r="D1119" s="319" t="s">
        <v>640</v>
      </c>
    </row>
    <row r="1120" spans="1:4" ht="12.75">
      <c r="A1120" s="317">
        <f>IF((SUM('Раздел 4'!G25:G25)=0),"","Неверно!")</f>
      </c>
      <c r="B1120" s="318">
        <v>117183</v>
      </c>
      <c r="C1120" s="319" t="s">
        <v>1710</v>
      </c>
      <c r="D1120" s="319" t="s">
        <v>640</v>
      </c>
    </row>
    <row r="1121" spans="1:4" ht="12.75">
      <c r="A1121" s="317">
        <f>IF((SUM('Раздел 4'!G37:G37)=0),"","Неверно!")</f>
      </c>
      <c r="B1121" s="318">
        <v>117184</v>
      </c>
      <c r="C1121" s="319" t="s">
        <v>1711</v>
      </c>
      <c r="D1121" s="319" t="s">
        <v>640</v>
      </c>
    </row>
    <row r="1122" spans="1:4" ht="12.75">
      <c r="A1122" s="317">
        <f>IF((SUM('Раздел 4'!G39:G39)=0),"","Неверно!")</f>
      </c>
      <c r="B1122" s="318">
        <v>117185</v>
      </c>
      <c r="C1122" s="319" t="s">
        <v>1712</v>
      </c>
      <c r="D1122" s="319" t="s">
        <v>640</v>
      </c>
    </row>
    <row r="1123" spans="1:4" ht="12.75">
      <c r="A1123" s="317">
        <f>IF((SUM('Раздел 4'!G40:G40)=0),"","Неверно!")</f>
      </c>
      <c r="B1123" s="318">
        <v>117185</v>
      </c>
      <c r="C1123" s="319" t="s">
        <v>1713</v>
      </c>
      <c r="D1123" s="319" t="s">
        <v>640</v>
      </c>
    </row>
    <row r="1124" spans="1:4" ht="12.75">
      <c r="A1124" s="317">
        <f>IF((SUM('Раздел 4'!D43:D43)=0),"","Неверно!")</f>
      </c>
      <c r="B1124" s="318">
        <v>117186</v>
      </c>
      <c r="C1124" s="319" t="s">
        <v>1714</v>
      </c>
      <c r="D1124" s="319" t="s">
        <v>640</v>
      </c>
    </row>
    <row r="1125" spans="1:4" ht="12.75">
      <c r="A1125" s="317">
        <f>IF((SUM('Раздел 4'!D44:D44)=0),"","Неверно!")</f>
      </c>
      <c r="B1125" s="318">
        <v>117186</v>
      </c>
      <c r="C1125" s="319" t="s">
        <v>1715</v>
      </c>
      <c r="D1125" s="319" t="s">
        <v>640</v>
      </c>
    </row>
    <row r="1126" spans="1:4" ht="12.75">
      <c r="A1126" s="317">
        <f>IF((SUM('Раздел 4'!E43:E43)=0),"","Неверно!")</f>
      </c>
      <c r="B1126" s="318">
        <v>117186</v>
      </c>
      <c r="C1126" s="319" t="s">
        <v>1716</v>
      </c>
      <c r="D1126" s="319" t="s">
        <v>640</v>
      </c>
    </row>
    <row r="1127" spans="1:4" ht="12.75">
      <c r="A1127" s="317">
        <f>IF((SUM('Раздел 4'!E44:E44)=0),"","Неверно!")</f>
      </c>
      <c r="B1127" s="318">
        <v>117186</v>
      </c>
      <c r="C1127" s="319" t="s">
        <v>1717</v>
      </c>
      <c r="D1127" s="319" t="s">
        <v>640</v>
      </c>
    </row>
    <row r="1128" spans="1:4" ht="12.75">
      <c r="A1128" s="317">
        <f>IF((SUM('Раздел 4'!F43:F43)=0),"","Неверно!")</f>
      </c>
      <c r="B1128" s="318">
        <v>117186</v>
      </c>
      <c r="C1128" s="319" t="s">
        <v>1718</v>
      </c>
      <c r="D1128" s="319" t="s">
        <v>640</v>
      </c>
    </row>
    <row r="1129" spans="1:4" ht="12.75">
      <c r="A1129" s="317">
        <f>IF((SUM('Раздел 4'!F44:F44)=0),"","Неверно!")</f>
      </c>
      <c r="B1129" s="318">
        <v>117186</v>
      </c>
      <c r="C1129" s="319" t="s">
        <v>1719</v>
      </c>
      <c r="D1129" s="319" t="s">
        <v>640</v>
      </c>
    </row>
    <row r="1130" spans="1:4" ht="12.75">
      <c r="A1130" s="317">
        <f>IF((SUM('Раздел 4'!G43:G43)=0),"","Неверно!")</f>
      </c>
      <c r="B1130" s="318">
        <v>117186</v>
      </c>
      <c r="C1130" s="319" t="s">
        <v>1720</v>
      </c>
      <c r="D1130" s="319" t="s">
        <v>640</v>
      </c>
    </row>
    <row r="1131" spans="1:4" ht="12.75">
      <c r="A1131" s="317">
        <f>IF((SUM('Раздел 4'!G44:G44)=0),"","Неверно!")</f>
      </c>
      <c r="B1131" s="318">
        <v>117186</v>
      </c>
      <c r="C1131" s="319" t="s">
        <v>1721</v>
      </c>
      <c r="D1131" s="319" t="s">
        <v>640</v>
      </c>
    </row>
    <row r="1132" spans="1:4" ht="12.75">
      <c r="A1132" s="317">
        <f>IF((SUM('Раздел 4'!G57:G57)=0),"","Неверно!")</f>
      </c>
      <c r="B1132" s="318">
        <v>117187</v>
      </c>
      <c r="C1132" s="319" t="s">
        <v>1722</v>
      </c>
      <c r="D1132" s="319" t="s">
        <v>640</v>
      </c>
    </row>
    <row r="1133" spans="1:4" ht="12.75">
      <c r="A1133" s="317">
        <f>IF((SUM('Раздел 4'!D60:D60)=0),"","Неверно!")</f>
      </c>
      <c r="B1133" s="318">
        <v>117188</v>
      </c>
      <c r="C1133" s="319" t="s">
        <v>1723</v>
      </c>
      <c r="D1133" s="319" t="s">
        <v>640</v>
      </c>
    </row>
    <row r="1134" spans="1:4" ht="12.75">
      <c r="A1134" s="317">
        <f>IF((SUM('Раздел 4'!E60:E60)=0),"","Неверно!")</f>
      </c>
      <c r="B1134" s="318">
        <v>117188</v>
      </c>
      <c r="C1134" s="319" t="s">
        <v>1724</v>
      </c>
      <c r="D1134" s="319" t="s">
        <v>640</v>
      </c>
    </row>
    <row r="1135" spans="1:4" ht="12.75">
      <c r="A1135" s="317">
        <f>IF((SUM('Раздел 4'!F60:F60)=0),"","Неверно!")</f>
      </c>
      <c r="B1135" s="318">
        <v>117188</v>
      </c>
      <c r="C1135" s="319" t="s">
        <v>1725</v>
      </c>
      <c r="D1135" s="319" t="s">
        <v>640</v>
      </c>
    </row>
    <row r="1136" spans="1:4" ht="12.75">
      <c r="A1136" s="317">
        <f>IF((SUM('Раздел 4'!G60:G60)=0),"","Неверно!")</f>
      </c>
      <c r="B1136" s="318">
        <v>117188</v>
      </c>
      <c r="C1136" s="319" t="s">
        <v>1726</v>
      </c>
      <c r="D1136" s="319" t="s">
        <v>640</v>
      </c>
    </row>
    <row r="1137" spans="1:4" ht="25.5">
      <c r="A1137" s="317">
        <f>IF((SUM('Разделы 9, 10, 11, 12'!C11:C11)=0),"","Неверно!")</f>
      </c>
      <c r="B1137" s="318">
        <v>117189</v>
      </c>
      <c r="C1137" s="319" t="s">
        <v>1727</v>
      </c>
      <c r="D1137" s="319" t="s">
        <v>1472</v>
      </c>
    </row>
    <row r="1138" spans="1:4" ht="25.5">
      <c r="A1138" s="317">
        <f>IF((SUM('Разделы 9, 10, 11, 12'!C12:C12)=0),"","Неверно!")</f>
      </c>
      <c r="B1138" s="318">
        <v>117189</v>
      </c>
      <c r="C1138" s="319" t="s">
        <v>1728</v>
      </c>
      <c r="D1138" s="319" t="s">
        <v>1472</v>
      </c>
    </row>
    <row r="1139" spans="1:4" ht="25.5">
      <c r="A1139" s="317">
        <f>IF((SUM('Разделы 9, 10, 11, 12'!C13:C13)=0),"","Неверно!")</f>
      </c>
      <c r="B1139" s="318">
        <v>117189</v>
      </c>
      <c r="C1139" s="319" t="s">
        <v>1729</v>
      </c>
      <c r="D1139" s="319" t="s">
        <v>1472</v>
      </c>
    </row>
    <row r="1140" spans="1:4" ht="25.5">
      <c r="A1140" s="317">
        <f>IF((SUM('Разделы 9, 10, 11, 12'!C14:C14)=0),"","Неверно!")</f>
      </c>
      <c r="B1140" s="318">
        <v>117189</v>
      </c>
      <c r="C1140" s="319" t="s">
        <v>1730</v>
      </c>
      <c r="D1140" s="319" t="s">
        <v>1472</v>
      </c>
    </row>
    <row r="1141" spans="1:4" ht="25.5">
      <c r="A1141" s="317">
        <f>IF((SUM('Разделы 9, 10, 11, 12'!C15:C15)=0),"","Неверно!")</f>
      </c>
      <c r="B1141" s="318">
        <v>117189</v>
      </c>
      <c r="C1141" s="319" t="s">
        <v>1731</v>
      </c>
      <c r="D1141" s="319" t="s">
        <v>1472</v>
      </c>
    </row>
    <row r="1142" spans="1:4" ht="25.5">
      <c r="A1142" s="317">
        <f>IF((SUM('Разделы 9, 10, 11, 12'!C16:C16)=0),"","Неверно!")</f>
      </c>
      <c r="B1142" s="318">
        <v>117189</v>
      </c>
      <c r="C1142" s="319" t="s">
        <v>1732</v>
      </c>
      <c r="D1142" s="319" t="s">
        <v>1472</v>
      </c>
    </row>
    <row r="1143" spans="1:4" ht="25.5">
      <c r="A1143" s="317">
        <f>IF((SUM('Разделы 9, 10, 11, 12'!C17:C17)=0),"","Неверно!")</f>
      </c>
      <c r="B1143" s="318">
        <v>117189</v>
      </c>
      <c r="C1143" s="319" t="s">
        <v>1733</v>
      </c>
      <c r="D1143" s="319" t="s">
        <v>1472</v>
      </c>
    </row>
    <row r="1144" spans="1:4" ht="25.5">
      <c r="A1144" s="317">
        <f>IF((SUM('Разделы 9, 10, 11, 12'!C18:C18)=0),"","Неверно!")</f>
      </c>
      <c r="B1144" s="318">
        <v>117189</v>
      </c>
      <c r="C1144" s="319" t="s">
        <v>1734</v>
      </c>
      <c r="D1144" s="319" t="s">
        <v>1472</v>
      </c>
    </row>
    <row r="1145" spans="1:4" ht="25.5">
      <c r="A1145" s="317">
        <f>IF((SUM('Разделы 9, 10, 11, 12'!C19:C19)=0),"","Неверно!")</f>
      </c>
      <c r="B1145" s="318">
        <v>117189</v>
      </c>
      <c r="C1145" s="319" t="s">
        <v>1735</v>
      </c>
      <c r="D1145" s="319" t="s">
        <v>1472</v>
      </c>
    </row>
    <row r="1146" spans="1:4" ht="25.5">
      <c r="A1146" s="317">
        <f>IF((SUM('Разделы 9, 10, 11, 12'!C20:C20)=0),"","Неверно!")</f>
      </c>
      <c r="B1146" s="318">
        <v>117189</v>
      </c>
      <c r="C1146" s="319" t="s">
        <v>1736</v>
      </c>
      <c r="D1146" s="319" t="s">
        <v>1472</v>
      </c>
    </row>
    <row r="1147" spans="1:4" ht="25.5">
      <c r="A1147" s="317">
        <f>IF((SUM('Разделы 9, 10, 11, 12'!D11:D11)=0),"","Неверно!")</f>
      </c>
      <c r="B1147" s="318">
        <v>117189</v>
      </c>
      <c r="C1147" s="319" t="s">
        <v>1737</v>
      </c>
      <c r="D1147" s="319" t="s">
        <v>1472</v>
      </c>
    </row>
    <row r="1148" spans="1:4" ht="25.5">
      <c r="A1148" s="317">
        <f>IF((SUM('Разделы 9, 10, 11, 12'!D12:D12)=0),"","Неверно!")</f>
      </c>
      <c r="B1148" s="318">
        <v>117189</v>
      </c>
      <c r="C1148" s="319" t="s">
        <v>1738</v>
      </c>
      <c r="D1148" s="319" t="s">
        <v>1472</v>
      </c>
    </row>
    <row r="1149" spans="1:4" ht="25.5">
      <c r="A1149" s="317">
        <f>IF((SUM('Разделы 9, 10, 11, 12'!D13:D13)=0),"","Неверно!")</f>
      </c>
      <c r="B1149" s="318">
        <v>117189</v>
      </c>
      <c r="C1149" s="319" t="s">
        <v>1739</v>
      </c>
      <c r="D1149" s="319" t="s">
        <v>1472</v>
      </c>
    </row>
    <row r="1150" spans="1:4" ht="25.5">
      <c r="A1150" s="317">
        <f>IF((SUM('Разделы 9, 10, 11, 12'!D14:D14)=0),"","Неверно!")</f>
      </c>
      <c r="B1150" s="318">
        <v>117189</v>
      </c>
      <c r="C1150" s="319" t="s">
        <v>1740</v>
      </c>
      <c r="D1150" s="319" t="s">
        <v>1472</v>
      </c>
    </row>
    <row r="1151" spans="1:4" ht="25.5">
      <c r="A1151" s="317">
        <f>IF((SUM('Разделы 9, 10, 11, 12'!D15:D15)=0),"","Неверно!")</f>
      </c>
      <c r="B1151" s="318">
        <v>117189</v>
      </c>
      <c r="C1151" s="319" t="s">
        <v>1741</v>
      </c>
      <c r="D1151" s="319" t="s">
        <v>1472</v>
      </c>
    </row>
    <row r="1152" spans="1:4" ht="25.5">
      <c r="A1152" s="317">
        <f>IF((SUM('Разделы 9, 10, 11, 12'!D16:D16)=0),"","Неверно!")</f>
      </c>
      <c r="B1152" s="318">
        <v>117189</v>
      </c>
      <c r="C1152" s="319" t="s">
        <v>1742</v>
      </c>
      <c r="D1152" s="319" t="s">
        <v>1472</v>
      </c>
    </row>
    <row r="1153" spans="1:4" ht="25.5">
      <c r="A1153" s="317">
        <f>IF((SUM('Разделы 9, 10, 11, 12'!D17:D17)=0),"","Неверно!")</f>
      </c>
      <c r="B1153" s="318">
        <v>117189</v>
      </c>
      <c r="C1153" s="319" t="s">
        <v>1743</v>
      </c>
      <c r="D1153" s="319" t="s">
        <v>1472</v>
      </c>
    </row>
    <row r="1154" spans="1:4" ht="25.5">
      <c r="A1154" s="317">
        <f>IF((SUM('Разделы 9, 10, 11, 12'!D18:D18)=0),"","Неверно!")</f>
      </c>
      <c r="B1154" s="318">
        <v>117189</v>
      </c>
      <c r="C1154" s="319" t="s">
        <v>1744</v>
      </c>
      <c r="D1154" s="319" t="s">
        <v>1472</v>
      </c>
    </row>
    <row r="1155" spans="1:4" ht="25.5">
      <c r="A1155" s="317">
        <f>IF((SUM('Разделы 9, 10, 11, 12'!D19:D19)=0),"","Неверно!")</f>
      </c>
      <c r="B1155" s="318">
        <v>117189</v>
      </c>
      <c r="C1155" s="319" t="s">
        <v>1745</v>
      </c>
      <c r="D1155" s="319" t="s">
        <v>1472</v>
      </c>
    </row>
    <row r="1156" spans="1:4" ht="25.5">
      <c r="A1156" s="317">
        <f>IF((SUM('Разделы 9, 10, 11, 12'!D20:D20)=0),"","Неверно!")</f>
      </c>
      <c r="B1156" s="318">
        <v>117189</v>
      </c>
      <c r="C1156" s="319" t="s">
        <v>1746</v>
      </c>
      <c r="D1156" s="319" t="s">
        <v>1472</v>
      </c>
    </row>
    <row r="1157" spans="1:4" ht="25.5">
      <c r="A1157" s="317">
        <f>IF((SUM('Разделы 9, 10, 11, 12'!E11:E11)=0),"","Неверно!")</f>
      </c>
      <c r="B1157" s="318">
        <v>117189</v>
      </c>
      <c r="C1157" s="319" t="s">
        <v>1747</v>
      </c>
      <c r="D1157" s="319" t="s">
        <v>1472</v>
      </c>
    </row>
    <row r="1158" spans="1:4" ht="25.5">
      <c r="A1158" s="317">
        <f>IF((SUM('Разделы 9, 10, 11, 12'!E12:E12)=0),"","Неверно!")</f>
      </c>
      <c r="B1158" s="318">
        <v>117189</v>
      </c>
      <c r="C1158" s="319" t="s">
        <v>1748</v>
      </c>
      <c r="D1158" s="319" t="s">
        <v>1472</v>
      </c>
    </row>
    <row r="1159" spans="1:4" ht="25.5">
      <c r="A1159" s="317">
        <f>IF((SUM('Разделы 9, 10, 11, 12'!E13:E13)=0),"","Неверно!")</f>
      </c>
      <c r="B1159" s="318">
        <v>117189</v>
      </c>
      <c r="C1159" s="319" t="s">
        <v>1749</v>
      </c>
      <c r="D1159" s="319" t="s">
        <v>1472</v>
      </c>
    </row>
    <row r="1160" spans="1:4" ht="25.5">
      <c r="A1160" s="317">
        <f>IF((SUM('Разделы 9, 10, 11, 12'!E14:E14)=0),"","Неверно!")</f>
      </c>
      <c r="B1160" s="318">
        <v>117189</v>
      </c>
      <c r="C1160" s="319" t="s">
        <v>1750</v>
      </c>
      <c r="D1160" s="319" t="s">
        <v>1472</v>
      </c>
    </row>
    <row r="1161" spans="1:4" ht="25.5">
      <c r="A1161" s="317">
        <f>IF((SUM('Разделы 9, 10, 11, 12'!E15:E15)=0),"","Неверно!")</f>
      </c>
      <c r="B1161" s="318">
        <v>117189</v>
      </c>
      <c r="C1161" s="319" t="s">
        <v>1751</v>
      </c>
      <c r="D1161" s="319" t="s">
        <v>1472</v>
      </c>
    </row>
    <row r="1162" spans="1:4" ht="25.5">
      <c r="A1162" s="317">
        <f>IF((SUM('Разделы 9, 10, 11, 12'!E16:E16)=0),"","Неверно!")</f>
      </c>
      <c r="B1162" s="318">
        <v>117189</v>
      </c>
      <c r="C1162" s="319" t="s">
        <v>1752</v>
      </c>
      <c r="D1162" s="319" t="s">
        <v>1472</v>
      </c>
    </row>
    <row r="1163" spans="1:4" ht="25.5">
      <c r="A1163" s="317">
        <f>IF((SUM('Разделы 9, 10, 11, 12'!E17:E17)=0),"","Неверно!")</f>
      </c>
      <c r="B1163" s="318">
        <v>117189</v>
      </c>
      <c r="C1163" s="319" t="s">
        <v>1753</v>
      </c>
      <c r="D1163" s="319" t="s">
        <v>1472</v>
      </c>
    </row>
    <row r="1164" spans="1:4" ht="25.5">
      <c r="A1164" s="317">
        <f>IF((SUM('Разделы 9, 10, 11, 12'!E18:E18)=0),"","Неверно!")</f>
      </c>
      <c r="B1164" s="318">
        <v>117189</v>
      </c>
      <c r="C1164" s="319" t="s">
        <v>1754</v>
      </c>
      <c r="D1164" s="319" t="s">
        <v>1472</v>
      </c>
    </row>
    <row r="1165" spans="1:4" ht="25.5">
      <c r="A1165" s="317">
        <f>IF((SUM('Разделы 9, 10, 11, 12'!E19:E19)=0),"","Неверно!")</f>
      </c>
      <c r="B1165" s="318">
        <v>117189</v>
      </c>
      <c r="C1165" s="319" t="s">
        <v>1755</v>
      </c>
      <c r="D1165" s="319" t="s">
        <v>1472</v>
      </c>
    </row>
    <row r="1166" spans="1:4" ht="25.5">
      <c r="A1166" s="317">
        <f>IF((SUM('Разделы 9, 10, 11, 12'!E20:E20)=0),"","Неверно!")</f>
      </c>
      <c r="B1166" s="318">
        <v>117189</v>
      </c>
      <c r="C1166" s="319" t="s">
        <v>1756</v>
      </c>
      <c r="D1166" s="319" t="s">
        <v>1472</v>
      </c>
    </row>
    <row r="1167" spans="1:4" ht="25.5">
      <c r="A1167" s="317">
        <f>IF((SUM('Разделы 9, 10, 11, 12'!F11:F11)=0),"","Неверно!")</f>
      </c>
      <c r="B1167" s="318">
        <v>117189</v>
      </c>
      <c r="C1167" s="319" t="s">
        <v>1757</v>
      </c>
      <c r="D1167" s="319" t="s">
        <v>1472</v>
      </c>
    </row>
    <row r="1168" spans="1:4" ht="25.5">
      <c r="A1168" s="317">
        <f>IF((SUM('Разделы 9, 10, 11, 12'!F12:F12)=0),"","Неверно!")</f>
      </c>
      <c r="B1168" s="318">
        <v>117189</v>
      </c>
      <c r="C1168" s="319" t="s">
        <v>1758</v>
      </c>
      <c r="D1168" s="319" t="s">
        <v>1472</v>
      </c>
    </row>
    <row r="1169" spans="1:4" ht="25.5">
      <c r="A1169" s="317">
        <f>IF((SUM('Разделы 9, 10, 11, 12'!F13:F13)=0),"","Неверно!")</f>
      </c>
      <c r="B1169" s="318">
        <v>117189</v>
      </c>
      <c r="C1169" s="319" t="s">
        <v>1759</v>
      </c>
      <c r="D1169" s="319" t="s">
        <v>1472</v>
      </c>
    </row>
    <row r="1170" spans="1:4" ht="25.5">
      <c r="A1170" s="317">
        <f>IF((SUM('Разделы 9, 10, 11, 12'!F14:F14)=0),"","Неверно!")</f>
      </c>
      <c r="B1170" s="318">
        <v>117189</v>
      </c>
      <c r="C1170" s="319" t="s">
        <v>1760</v>
      </c>
      <c r="D1170" s="319" t="s">
        <v>1472</v>
      </c>
    </row>
    <row r="1171" spans="1:4" ht="25.5">
      <c r="A1171" s="317">
        <f>IF((SUM('Разделы 9, 10, 11, 12'!F15:F15)=0),"","Неверно!")</f>
      </c>
      <c r="B1171" s="318">
        <v>117189</v>
      </c>
      <c r="C1171" s="319" t="s">
        <v>1761</v>
      </c>
      <c r="D1171" s="319" t="s">
        <v>1472</v>
      </c>
    </row>
    <row r="1172" spans="1:4" ht="25.5">
      <c r="A1172" s="317">
        <f>IF((SUM('Разделы 9, 10, 11, 12'!F16:F16)=0),"","Неверно!")</f>
      </c>
      <c r="B1172" s="318">
        <v>117189</v>
      </c>
      <c r="C1172" s="319" t="s">
        <v>1762</v>
      </c>
      <c r="D1172" s="319" t="s">
        <v>1472</v>
      </c>
    </row>
    <row r="1173" spans="1:4" ht="25.5">
      <c r="A1173" s="317">
        <f>IF((SUM('Разделы 9, 10, 11, 12'!F17:F17)=0),"","Неверно!")</f>
      </c>
      <c r="B1173" s="318">
        <v>117189</v>
      </c>
      <c r="C1173" s="319" t="s">
        <v>1763</v>
      </c>
      <c r="D1173" s="319" t="s">
        <v>1472</v>
      </c>
    </row>
    <row r="1174" spans="1:4" ht="25.5">
      <c r="A1174" s="317">
        <f>IF((SUM('Разделы 9, 10, 11, 12'!F18:F18)=0),"","Неверно!")</f>
      </c>
      <c r="B1174" s="318">
        <v>117189</v>
      </c>
      <c r="C1174" s="319" t="s">
        <v>1764</v>
      </c>
      <c r="D1174" s="319" t="s">
        <v>1472</v>
      </c>
    </row>
    <row r="1175" spans="1:4" ht="25.5">
      <c r="A1175" s="317">
        <f>IF((SUM('Разделы 9, 10, 11, 12'!F19:F19)=0),"","Неверно!")</f>
      </c>
      <c r="B1175" s="318">
        <v>117189</v>
      </c>
      <c r="C1175" s="319" t="s">
        <v>1765</v>
      </c>
      <c r="D1175" s="319" t="s">
        <v>1472</v>
      </c>
    </row>
    <row r="1176" spans="1:4" ht="25.5">
      <c r="A1176" s="317">
        <f>IF((SUM('Разделы 9, 10, 11, 12'!F20:F20)=0),"","Неверно!")</f>
      </c>
      <c r="B1176" s="318">
        <v>117189</v>
      </c>
      <c r="C1176" s="319" t="s">
        <v>1766</v>
      </c>
      <c r="D1176" s="319" t="s">
        <v>1472</v>
      </c>
    </row>
    <row r="1177" spans="1:4" ht="25.5">
      <c r="A1177" s="317">
        <f>IF((SUM('Разделы 9, 10, 11, 12'!G11:G11)=0),"","Неверно!")</f>
      </c>
      <c r="B1177" s="318">
        <v>117189</v>
      </c>
      <c r="C1177" s="319" t="s">
        <v>1767</v>
      </c>
      <c r="D1177" s="319" t="s">
        <v>1472</v>
      </c>
    </row>
    <row r="1178" spans="1:4" ht="25.5">
      <c r="A1178" s="317">
        <f>IF((SUM('Разделы 9, 10, 11, 12'!G12:G12)=0),"","Неверно!")</f>
      </c>
      <c r="B1178" s="318">
        <v>117189</v>
      </c>
      <c r="C1178" s="319" t="s">
        <v>1768</v>
      </c>
      <c r="D1178" s="319" t="s">
        <v>1472</v>
      </c>
    </row>
    <row r="1179" spans="1:4" ht="25.5">
      <c r="A1179" s="317">
        <f>IF((SUM('Разделы 9, 10, 11, 12'!G13:G13)=0),"","Неверно!")</f>
      </c>
      <c r="B1179" s="318">
        <v>117189</v>
      </c>
      <c r="C1179" s="319" t="s">
        <v>1769</v>
      </c>
      <c r="D1179" s="319" t="s">
        <v>1472</v>
      </c>
    </row>
    <row r="1180" spans="1:4" ht="25.5">
      <c r="A1180" s="317">
        <f>IF((SUM('Разделы 9, 10, 11, 12'!G14:G14)=0),"","Неверно!")</f>
      </c>
      <c r="B1180" s="318">
        <v>117189</v>
      </c>
      <c r="C1180" s="319" t="s">
        <v>1770</v>
      </c>
      <c r="D1180" s="319" t="s">
        <v>1472</v>
      </c>
    </row>
    <row r="1181" spans="1:4" ht="25.5">
      <c r="A1181" s="317">
        <f>IF((SUM('Разделы 9, 10, 11, 12'!G15:G15)=0),"","Неверно!")</f>
      </c>
      <c r="B1181" s="318">
        <v>117189</v>
      </c>
      <c r="C1181" s="319" t="s">
        <v>1771</v>
      </c>
      <c r="D1181" s="319" t="s">
        <v>1472</v>
      </c>
    </row>
    <row r="1182" spans="1:4" ht="25.5">
      <c r="A1182" s="317">
        <f>IF((SUM('Разделы 9, 10, 11, 12'!G16:G16)=0),"","Неверно!")</f>
      </c>
      <c r="B1182" s="318">
        <v>117189</v>
      </c>
      <c r="C1182" s="319" t="s">
        <v>1772</v>
      </c>
      <c r="D1182" s="319" t="s">
        <v>1472</v>
      </c>
    </row>
    <row r="1183" spans="1:4" ht="25.5">
      <c r="A1183" s="317">
        <f>IF((SUM('Разделы 9, 10, 11, 12'!G17:G17)=0),"","Неверно!")</f>
      </c>
      <c r="B1183" s="318">
        <v>117189</v>
      </c>
      <c r="C1183" s="319" t="s">
        <v>1773</v>
      </c>
      <c r="D1183" s="319" t="s">
        <v>1472</v>
      </c>
    </row>
    <row r="1184" spans="1:4" ht="25.5">
      <c r="A1184" s="317">
        <f>IF((SUM('Разделы 9, 10, 11, 12'!G18:G18)=0),"","Неверно!")</f>
      </c>
      <c r="B1184" s="318">
        <v>117189</v>
      </c>
      <c r="C1184" s="319" t="s">
        <v>1774</v>
      </c>
      <c r="D1184" s="319" t="s">
        <v>1472</v>
      </c>
    </row>
    <row r="1185" spans="1:4" ht="25.5">
      <c r="A1185" s="317">
        <f>IF((SUM('Разделы 9, 10, 11, 12'!G19:G19)=0),"","Неверно!")</f>
      </c>
      <c r="B1185" s="318">
        <v>117189</v>
      </c>
      <c r="C1185" s="319" t="s">
        <v>1775</v>
      </c>
      <c r="D1185" s="319" t="s">
        <v>1472</v>
      </c>
    </row>
    <row r="1186" spans="1:4" ht="25.5">
      <c r="A1186" s="317">
        <f>IF((SUM('Разделы 9, 10, 11, 12'!G20:G20)=0),"","Неверно!")</f>
      </c>
      <c r="B1186" s="318">
        <v>117189</v>
      </c>
      <c r="C1186" s="319" t="s">
        <v>1776</v>
      </c>
      <c r="D1186" s="319" t="s">
        <v>1472</v>
      </c>
    </row>
    <row r="1187" spans="1:4" ht="25.5">
      <c r="A1187" s="317">
        <f>IF((SUM('Разделы 9, 10, 11, 12'!H11:H11)=0),"","Неверно!")</f>
      </c>
      <c r="B1187" s="318">
        <v>117189</v>
      </c>
      <c r="C1187" s="319" t="s">
        <v>1777</v>
      </c>
      <c r="D1187" s="319" t="s">
        <v>1472</v>
      </c>
    </row>
    <row r="1188" spans="1:4" ht="25.5">
      <c r="A1188" s="317">
        <f>IF((SUM('Разделы 9, 10, 11, 12'!H12:H12)=0),"","Неверно!")</f>
      </c>
      <c r="B1188" s="318">
        <v>117189</v>
      </c>
      <c r="C1188" s="319" t="s">
        <v>1778</v>
      </c>
      <c r="D1188" s="319" t="s">
        <v>1472</v>
      </c>
    </row>
    <row r="1189" spans="1:4" ht="25.5">
      <c r="A1189" s="317">
        <f>IF((SUM('Разделы 9, 10, 11, 12'!H13:H13)=0),"","Неверно!")</f>
      </c>
      <c r="B1189" s="318">
        <v>117189</v>
      </c>
      <c r="C1189" s="319" t="s">
        <v>1779</v>
      </c>
      <c r="D1189" s="319" t="s">
        <v>1472</v>
      </c>
    </row>
    <row r="1190" spans="1:4" ht="25.5">
      <c r="A1190" s="317">
        <f>IF((SUM('Разделы 9, 10, 11, 12'!H14:H14)=0),"","Неверно!")</f>
      </c>
      <c r="B1190" s="318">
        <v>117189</v>
      </c>
      <c r="C1190" s="319" t="s">
        <v>1780</v>
      </c>
      <c r="D1190" s="319" t="s">
        <v>1472</v>
      </c>
    </row>
    <row r="1191" spans="1:4" ht="25.5">
      <c r="A1191" s="317">
        <f>IF((SUM('Разделы 9, 10, 11, 12'!H15:H15)=0),"","Неверно!")</f>
      </c>
      <c r="B1191" s="318">
        <v>117189</v>
      </c>
      <c r="C1191" s="319" t="s">
        <v>1781</v>
      </c>
      <c r="D1191" s="319" t="s">
        <v>1472</v>
      </c>
    </row>
    <row r="1192" spans="1:4" ht="25.5">
      <c r="A1192" s="317">
        <f>IF((SUM('Разделы 9, 10, 11, 12'!H16:H16)=0),"","Неверно!")</f>
      </c>
      <c r="B1192" s="318">
        <v>117189</v>
      </c>
      <c r="C1192" s="319" t="s">
        <v>1782</v>
      </c>
      <c r="D1192" s="319" t="s">
        <v>1472</v>
      </c>
    </row>
    <row r="1193" spans="1:4" ht="25.5">
      <c r="A1193" s="317">
        <f>IF((SUM('Разделы 9, 10, 11, 12'!H17:H17)=0),"","Неверно!")</f>
      </c>
      <c r="B1193" s="318">
        <v>117189</v>
      </c>
      <c r="C1193" s="319" t="s">
        <v>1783</v>
      </c>
      <c r="D1193" s="319" t="s">
        <v>1472</v>
      </c>
    </row>
    <row r="1194" spans="1:4" ht="25.5">
      <c r="A1194" s="317">
        <f>IF((SUM('Разделы 9, 10, 11, 12'!H18:H18)=0),"","Неверно!")</f>
      </c>
      <c r="B1194" s="318">
        <v>117189</v>
      </c>
      <c r="C1194" s="319" t="s">
        <v>1784</v>
      </c>
      <c r="D1194" s="319" t="s">
        <v>1472</v>
      </c>
    </row>
    <row r="1195" spans="1:4" ht="25.5">
      <c r="A1195" s="317">
        <f>IF((SUM('Разделы 9, 10, 11, 12'!H19:H19)=0),"","Неверно!")</f>
      </c>
      <c r="B1195" s="318">
        <v>117189</v>
      </c>
      <c r="C1195" s="319" t="s">
        <v>1785</v>
      </c>
      <c r="D1195" s="319" t="s">
        <v>1472</v>
      </c>
    </row>
    <row r="1196" spans="1:4" ht="25.5">
      <c r="A1196" s="317">
        <f>IF((SUM('Разделы 9, 10, 11, 12'!H20:H20)=0),"","Неверно!")</f>
      </c>
      <c r="B1196" s="318">
        <v>117189</v>
      </c>
      <c r="C1196" s="319" t="s">
        <v>1786</v>
      </c>
      <c r="D1196" s="319" t="s">
        <v>1472</v>
      </c>
    </row>
    <row r="1197" spans="1:4" ht="25.5">
      <c r="A1197" s="317">
        <f>IF((SUM('Разделы 9, 10, 11, 12'!I11:I11)=0),"","Неверно!")</f>
      </c>
      <c r="B1197" s="318">
        <v>117189</v>
      </c>
      <c r="C1197" s="319" t="s">
        <v>1787</v>
      </c>
      <c r="D1197" s="319" t="s">
        <v>1472</v>
      </c>
    </row>
    <row r="1198" spans="1:4" ht="25.5">
      <c r="A1198" s="317">
        <f>IF((SUM('Разделы 9, 10, 11, 12'!I12:I12)=0),"","Неверно!")</f>
      </c>
      <c r="B1198" s="318">
        <v>117189</v>
      </c>
      <c r="C1198" s="319" t="s">
        <v>1788</v>
      </c>
      <c r="D1198" s="319" t="s">
        <v>1472</v>
      </c>
    </row>
    <row r="1199" spans="1:4" ht="25.5">
      <c r="A1199" s="317">
        <f>IF((SUM('Разделы 9, 10, 11, 12'!I13:I13)=0),"","Неверно!")</f>
      </c>
      <c r="B1199" s="318">
        <v>117189</v>
      </c>
      <c r="C1199" s="319" t="s">
        <v>1789</v>
      </c>
      <c r="D1199" s="319" t="s">
        <v>1472</v>
      </c>
    </row>
    <row r="1200" spans="1:4" ht="25.5">
      <c r="A1200" s="317">
        <f>IF((SUM('Разделы 9, 10, 11, 12'!I14:I14)=0),"","Неверно!")</f>
      </c>
      <c r="B1200" s="318">
        <v>117189</v>
      </c>
      <c r="C1200" s="319" t="s">
        <v>1790</v>
      </c>
      <c r="D1200" s="319" t="s">
        <v>1472</v>
      </c>
    </row>
    <row r="1201" spans="1:4" ht="25.5">
      <c r="A1201" s="317">
        <f>IF((SUM('Разделы 9, 10, 11, 12'!I15:I15)=0),"","Неверно!")</f>
      </c>
      <c r="B1201" s="318">
        <v>117189</v>
      </c>
      <c r="C1201" s="319" t="s">
        <v>1791</v>
      </c>
      <c r="D1201" s="319" t="s">
        <v>1472</v>
      </c>
    </row>
    <row r="1202" spans="1:4" ht="25.5">
      <c r="A1202" s="317">
        <f>IF((SUM('Разделы 9, 10, 11, 12'!I16:I16)=0),"","Неверно!")</f>
      </c>
      <c r="B1202" s="318">
        <v>117189</v>
      </c>
      <c r="C1202" s="319" t="s">
        <v>1792</v>
      </c>
      <c r="D1202" s="319" t="s">
        <v>1472</v>
      </c>
    </row>
    <row r="1203" spans="1:4" ht="25.5">
      <c r="A1203" s="317">
        <f>IF((SUM('Разделы 9, 10, 11, 12'!I17:I17)=0),"","Неверно!")</f>
      </c>
      <c r="B1203" s="318">
        <v>117189</v>
      </c>
      <c r="C1203" s="319" t="s">
        <v>1793</v>
      </c>
      <c r="D1203" s="319" t="s">
        <v>1472</v>
      </c>
    </row>
    <row r="1204" spans="1:4" ht="25.5">
      <c r="A1204" s="317">
        <f>IF((SUM('Разделы 9, 10, 11, 12'!I18:I18)=0),"","Неверно!")</f>
      </c>
      <c r="B1204" s="318">
        <v>117189</v>
      </c>
      <c r="C1204" s="319" t="s">
        <v>1794</v>
      </c>
      <c r="D1204" s="319" t="s">
        <v>1472</v>
      </c>
    </row>
    <row r="1205" spans="1:4" ht="25.5">
      <c r="A1205" s="317">
        <f>IF((SUM('Разделы 9, 10, 11, 12'!I19:I19)=0),"","Неверно!")</f>
      </c>
      <c r="B1205" s="318">
        <v>117189</v>
      </c>
      <c r="C1205" s="319" t="s">
        <v>1795</v>
      </c>
      <c r="D1205" s="319" t="s">
        <v>1472</v>
      </c>
    </row>
    <row r="1206" spans="1:4" ht="25.5">
      <c r="A1206" s="317">
        <f>IF((SUM('Разделы 9, 10, 11, 12'!I20:I20)=0),"","Неверно!")</f>
      </c>
      <c r="B1206" s="318">
        <v>117189</v>
      </c>
      <c r="C1206" s="319" t="s">
        <v>1796</v>
      </c>
      <c r="D1206" s="319" t="s">
        <v>1472</v>
      </c>
    </row>
    <row r="1207" spans="1:4" ht="25.5">
      <c r="A1207" s="317">
        <f>IF((SUM('Разделы 9, 10, 11, 12'!J11:J11)=0),"","Неверно!")</f>
      </c>
      <c r="B1207" s="318">
        <v>117189</v>
      </c>
      <c r="C1207" s="319" t="s">
        <v>1797</v>
      </c>
      <c r="D1207" s="319" t="s">
        <v>1472</v>
      </c>
    </row>
    <row r="1208" spans="1:4" ht="25.5">
      <c r="A1208" s="317">
        <f>IF((SUM('Разделы 9, 10, 11, 12'!J12:J12)=0),"","Неверно!")</f>
      </c>
      <c r="B1208" s="318">
        <v>117189</v>
      </c>
      <c r="C1208" s="319" t="s">
        <v>1798</v>
      </c>
      <c r="D1208" s="319" t="s">
        <v>1472</v>
      </c>
    </row>
    <row r="1209" spans="1:4" ht="25.5">
      <c r="A1209" s="317">
        <f>IF((SUM('Разделы 9, 10, 11, 12'!J13:J13)=0),"","Неверно!")</f>
      </c>
      <c r="B1209" s="318">
        <v>117189</v>
      </c>
      <c r="C1209" s="319" t="s">
        <v>1799</v>
      </c>
      <c r="D1209" s="319" t="s">
        <v>1472</v>
      </c>
    </row>
    <row r="1210" spans="1:4" ht="25.5">
      <c r="A1210" s="317">
        <f>IF((SUM('Разделы 9, 10, 11, 12'!J14:J14)=0),"","Неверно!")</f>
      </c>
      <c r="B1210" s="318">
        <v>117189</v>
      </c>
      <c r="C1210" s="319" t="s">
        <v>1800</v>
      </c>
      <c r="D1210" s="319" t="s">
        <v>1472</v>
      </c>
    </row>
    <row r="1211" spans="1:4" ht="25.5">
      <c r="A1211" s="317">
        <f>IF((SUM('Разделы 9, 10, 11, 12'!J15:J15)=0),"","Неверно!")</f>
      </c>
      <c r="B1211" s="318">
        <v>117189</v>
      </c>
      <c r="C1211" s="319" t="s">
        <v>1801</v>
      </c>
      <c r="D1211" s="319" t="s">
        <v>1472</v>
      </c>
    </row>
    <row r="1212" spans="1:4" ht="25.5">
      <c r="A1212" s="317">
        <f>IF((SUM('Разделы 9, 10, 11, 12'!J16:J16)=0),"","Неверно!")</f>
      </c>
      <c r="B1212" s="318">
        <v>117189</v>
      </c>
      <c r="C1212" s="319" t="s">
        <v>1802</v>
      </c>
      <c r="D1212" s="319" t="s">
        <v>1472</v>
      </c>
    </row>
    <row r="1213" spans="1:4" ht="25.5">
      <c r="A1213" s="317">
        <f>IF((SUM('Разделы 9, 10, 11, 12'!J17:J17)=0),"","Неверно!")</f>
      </c>
      <c r="B1213" s="318">
        <v>117189</v>
      </c>
      <c r="C1213" s="319" t="s">
        <v>1803</v>
      </c>
      <c r="D1213" s="319" t="s">
        <v>1472</v>
      </c>
    </row>
    <row r="1214" spans="1:4" ht="25.5">
      <c r="A1214" s="317">
        <f>IF((SUM('Разделы 9, 10, 11, 12'!J18:J18)=0),"","Неверно!")</f>
      </c>
      <c r="B1214" s="318">
        <v>117189</v>
      </c>
      <c r="C1214" s="319" t="s">
        <v>1804</v>
      </c>
      <c r="D1214" s="319" t="s">
        <v>1472</v>
      </c>
    </row>
    <row r="1215" spans="1:4" ht="25.5">
      <c r="A1215" s="317">
        <f>IF((SUM('Разделы 9, 10, 11, 12'!J19:J19)=0),"","Неверно!")</f>
      </c>
      <c r="B1215" s="318">
        <v>117189</v>
      </c>
      <c r="C1215" s="319" t="s">
        <v>1805</v>
      </c>
      <c r="D1215" s="319" t="s">
        <v>1472</v>
      </c>
    </row>
    <row r="1216" spans="1:4" ht="25.5">
      <c r="A1216" s="317">
        <f>IF((SUM('Разделы 9, 10, 11, 12'!J20:J20)=0),"","Неверно!")</f>
      </c>
      <c r="B1216" s="318">
        <v>117189</v>
      </c>
      <c r="C1216" s="319" t="s">
        <v>1806</v>
      </c>
      <c r="D1216" s="319" t="s">
        <v>1472</v>
      </c>
    </row>
    <row r="1217" spans="1:4" ht="25.5">
      <c r="A1217" s="317">
        <f>IF((SUM('Разделы 9, 10, 11, 12'!K11:K11)=0),"","Неверно!")</f>
      </c>
      <c r="B1217" s="318">
        <v>117189</v>
      </c>
      <c r="C1217" s="319" t="s">
        <v>1807</v>
      </c>
      <c r="D1217" s="319" t="s">
        <v>1472</v>
      </c>
    </row>
    <row r="1218" spans="1:4" ht="25.5">
      <c r="A1218" s="317">
        <f>IF((SUM('Разделы 9, 10, 11, 12'!K12:K12)=0),"","Неверно!")</f>
      </c>
      <c r="B1218" s="318">
        <v>117189</v>
      </c>
      <c r="C1218" s="319" t="s">
        <v>1808</v>
      </c>
      <c r="D1218" s="319" t="s">
        <v>1472</v>
      </c>
    </row>
    <row r="1219" spans="1:4" ht="25.5">
      <c r="A1219" s="317">
        <f>IF((SUM('Разделы 9, 10, 11, 12'!K13:K13)=0),"","Неверно!")</f>
      </c>
      <c r="B1219" s="318">
        <v>117189</v>
      </c>
      <c r="C1219" s="319" t="s">
        <v>1809</v>
      </c>
      <c r="D1219" s="319" t="s">
        <v>1472</v>
      </c>
    </row>
    <row r="1220" spans="1:4" ht="25.5">
      <c r="A1220" s="317">
        <f>IF((SUM('Разделы 9, 10, 11, 12'!K14:K14)=0),"","Неверно!")</f>
      </c>
      <c r="B1220" s="318">
        <v>117189</v>
      </c>
      <c r="C1220" s="319" t="s">
        <v>1810</v>
      </c>
      <c r="D1220" s="319" t="s">
        <v>1472</v>
      </c>
    </row>
    <row r="1221" spans="1:4" ht="25.5">
      <c r="A1221" s="317">
        <f>IF((SUM('Разделы 9, 10, 11, 12'!K15:K15)=0),"","Неверно!")</f>
      </c>
      <c r="B1221" s="318">
        <v>117189</v>
      </c>
      <c r="C1221" s="319" t="s">
        <v>1811</v>
      </c>
      <c r="D1221" s="319" t="s">
        <v>1472</v>
      </c>
    </row>
    <row r="1222" spans="1:4" ht="25.5">
      <c r="A1222" s="317">
        <f>IF((SUM('Разделы 9, 10, 11, 12'!K16:K16)=0),"","Неверно!")</f>
      </c>
      <c r="B1222" s="318">
        <v>117189</v>
      </c>
      <c r="C1222" s="319" t="s">
        <v>1812</v>
      </c>
      <c r="D1222" s="319" t="s">
        <v>1472</v>
      </c>
    </row>
    <row r="1223" spans="1:4" ht="25.5">
      <c r="A1223" s="317">
        <f>IF((SUM('Разделы 9, 10, 11, 12'!K17:K17)=0),"","Неверно!")</f>
      </c>
      <c r="B1223" s="318">
        <v>117189</v>
      </c>
      <c r="C1223" s="319" t="s">
        <v>1813</v>
      </c>
      <c r="D1223" s="319" t="s">
        <v>1472</v>
      </c>
    </row>
    <row r="1224" spans="1:4" ht="25.5">
      <c r="A1224" s="317">
        <f>IF((SUM('Разделы 9, 10, 11, 12'!K18:K18)=0),"","Неверно!")</f>
      </c>
      <c r="B1224" s="318">
        <v>117189</v>
      </c>
      <c r="C1224" s="319" t="s">
        <v>1814</v>
      </c>
      <c r="D1224" s="319" t="s">
        <v>1472</v>
      </c>
    </row>
    <row r="1225" spans="1:4" ht="25.5">
      <c r="A1225" s="317">
        <f>IF((SUM('Разделы 9, 10, 11, 12'!K19:K19)=0),"","Неверно!")</f>
      </c>
      <c r="B1225" s="318">
        <v>117189</v>
      </c>
      <c r="C1225" s="319" t="s">
        <v>1815</v>
      </c>
      <c r="D1225" s="319" t="s">
        <v>1472</v>
      </c>
    </row>
    <row r="1226" spans="1:4" ht="25.5">
      <c r="A1226" s="317">
        <f>IF((SUM('Разделы 9, 10, 11, 12'!K20:K20)=0),"","Неверно!")</f>
      </c>
      <c r="B1226" s="318">
        <v>117189</v>
      </c>
      <c r="C1226" s="319" t="s">
        <v>1816</v>
      </c>
      <c r="D1226" s="319" t="s">
        <v>1472</v>
      </c>
    </row>
    <row r="1227" spans="1:4" ht="25.5">
      <c r="A1227" s="317">
        <f>IF((SUM('Разделы 9, 10, 11, 12'!L11:L11)=0),"","Неверно!")</f>
      </c>
      <c r="B1227" s="318">
        <v>117189</v>
      </c>
      <c r="C1227" s="319" t="s">
        <v>1817</v>
      </c>
      <c r="D1227" s="319" t="s">
        <v>1472</v>
      </c>
    </row>
    <row r="1228" spans="1:4" ht="25.5">
      <c r="A1228" s="317">
        <f>IF((SUM('Разделы 9, 10, 11, 12'!L12:L12)=0),"","Неверно!")</f>
      </c>
      <c r="B1228" s="318">
        <v>117189</v>
      </c>
      <c r="C1228" s="319" t="s">
        <v>1818</v>
      </c>
      <c r="D1228" s="319" t="s">
        <v>1472</v>
      </c>
    </row>
    <row r="1229" spans="1:4" ht="25.5">
      <c r="A1229" s="317">
        <f>IF((SUM('Разделы 9, 10, 11, 12'!L13:L13)=0),"","Неверно!")</f>
      </c>
      <c r="B1229" s="318">
        <v>117189</v>
      </c>
      <c r="C1229" s="319" t="s">
        <v>1819</v>
      </c>
      <c r="D1229" s="319" t="s">
        <v>1472</v>
      </c>
    </row>
    <row r="1230" spans="1:4" ht="25.5">
      <c r="A1230" s="317">
        <f>IF((SUM('Разделы 9, 10, 11, 12'!L14:L14)=0),"","Неверно!")</f>
      </c>
      <c r="B1230" s="318">
        <v>117189</v>
      </c>
      <c r="C1230" s="319" t="s">
        <v>1820</v>
      </c>
      <c r="D1230" s="319" t="s">
        <v>1472</v>
      </c>
    </row>
    <row r="1231" spans="1:4" ht="25.5">
      <c r="A1231" s="317">
        <f>IF((SUM('Разделы 9, 10, 11, 12'!L15:L15)=0),"","Неверно!")</f>
      </c>
      <c r="B1231" s="318">
        <v>117189</v>
      </c>
      <c r="C1231" s="319" t="s">
        <v>1821</v>
      </c>
      <c r="D1231" s="319" t="s">
        <v>1472</v>
      </c>
    </row>
    <row r="1232" spans="1:4" ht="25.5">
      <c r="A1232" s="317">
        <f>IF((SUM('Разделы 9, 10, 11, 12'!L16:L16)=0),"","Неверно!")</f>
      </c>
      <c r="B1232" s="318">
        <v>117189</v>
      </c>
      <c r="C1232" s="319" t="s">
        <v>1822</v>
      </c>
      <c r="D1232" s="319" t="s">
        <v>1472</v>
      </c>
    </row>
    <row r="1233" spans="1:4" ht="25.5">
      <c r="A1233" s="317">
        <f>IF((SUM('Разделы 9, 10, 11, 12'!L17:L17)=0),"","Неверно!")</f>
      </c>
      <c r="B1233" s="318">
        <v>117189</v>
      </c>
      <c r="C1233" s="319" t="s">
        <v>1823</v>
      </c>
      <c r="D1233" s="319" t="s">
        <v>1472</v>
      </c>
    </row>
    <row r="1234" spans="1:4" ht="25.5">
      <c r="A1234" s="317">
        <f>IF((SUM('Разделы 9, 10, 11, 12'!L18:L18)=0),"","Неверно!")</f>
      </c>
      <c r="B1234" s="318">
        <v>117189</v>
      </c>
      <c r="C1234" s="319" t="s">
        <v>1824</v>
      </c>
      <c r="D1234" s="319" t="s">
        <v>1472</v>
      </c>
    </row>
    <row r="1235" spans="1:4" ht="25.5">
      <c r="A1235" s="317">
        <f>IF((SUM('Разделы 9, 10, 11, 12'!L19:L19)=0),"","Неверно!")</f>
      </c>
      <c r="B1235" s="318">
        <v>117189</v>
      </c>
      <c r="C1235" s="319" t="s">
        <v>1825</v>
      </c>
      <c r="D1235" s="319" t="s">
        <v>1472</v>
      </c>
    </row>
    <row r="1236" spans="1:4" ht="25.5">
      <c r="A1236" s="317">
        <f>IF((SUM('Разделы 9, 10, 11, 12'!L20:L20)=0),"","Неверно!")</f>
      </c>
      <c r="B1236" s="318">
        <v>117189</v>
      </c>
      <c r="C1236" s="319" t="s">
        <v>1826</v>
      </c>
      <c r="D1236" s="319" t="s">
        <v>1472</v>
      </c>
    </row>
    <row r="1237" spans="1:4" ht="25.5">
      <c r="A1237" s="317">
        <f>IF((SUM('Разделы 9, 10, 11, 12'!M11:M11)=0),"","Неверно!")</f>
      </c>
      <c r="B1237" s="318">
        <v>117189</v>
      </c>
      <c r="C1237" s="319" t="s">
        <v>1827</v>
      </c>
      <c r="D1237" s="319" t="s">
        <v>1472</v>
      </c>
    </row>
    <row r="1238" spans="1:4" ht="25.5">
      <c r="A1238" s="317">
        <f>IF((SUM('Разделы 9, 10, 11, 12'!M12:M12)=0),"","Неверно!")</f>
      </c>
      <c r="B1238" s="318">
        <v>117189</v>
      </c>
      <c r="C1238" s="319" t="s">
        <v>1828</v>
      </c>
      <c r="D1238" s="319" t="s">
        <v>1472</v>
      </c>
    </row>
    <row r="1239" spans="1:4" ht="25.5">
      <c r="A1239" s="317">
        <f>IF((SUM('Разделы 9, 10, 11, 12'!M13:M13)=0),"","Неверно!")</f>
      </c>
      <c r="B1239" s="318">
        <v>117189</v>
      </c>
      <c r="C1239" s="319" t="s">
        <v>1829</v>
      </c>
      <c r="D1239" s="319" t="s">
        <v>1472</v>
      </c>
    </row>
    <row r="1240" spans="1:4" ht="25.5">
      <c r="A1240" s="317">
        <f>IF((SUM('Разделы 9, 10, 11, 12'!M14:M14)=0),"","Неверно!")</f>
      </c>
      <c r="B1240" s="318">
        <v>117189</v>
      </c>
      <c r="C1240" s="319" t="s">
        <v>1830</v>
      </c>
      <c r="D1240" s="319" t="s">
        <v>1472</v>
      </c>
    </row>
    <row r="1241" spans="1:4" ht="25.5">
      <c r="A1241" s="317">
        <f>IF((SUM('Разделы 9, 10, 11, 12'!M15:M15)=0),"","Неверно!")</f>
      </c>
      <c r="B1241" s="318">
        <v>117189</v>
      </c>
      <c r="C1241" s="319" t="s">
        <v>1831</v>
      </c>
      <c r="D1241" s="319" t="s">
        <v>1472</v>
      </c>
    </row>
    <row r="1242" spans="1:4" ht="25.5">
      <c r="A1242" s="317">
        <f>IF((SUM('Разделы 9, 10, 11, 12'!M16:M16)=0),"","Неверно!")</f>
      </c>
      <c r="B1242" s="318">
        <v>117189</v>
      </c>
      <c r="C1242" s="319" t="s">
        <v>1832</v>
      </c>
      <c r="D1242" s="319" t="s">
        <v>1472</v>
      </c>
    </row>
    <row r="1243" spans="1:4" ht="25.5">
      <c r="A1243" s="317">
        <f>IF((SUM('Разделы 9, 10, 11, 12'!M17:M17)=0),"","Неверно!")</f>
      </c>
      <c r="B1243" s="318">
        <v>117189</v>
      </c>
      <c r="C1243" s="319" t="s">
        <v>1833</v>
      </c>
      <c r="D1243" s="319" t="s">
        <v>1472</v>
      </c>
    </row>
    <row r="1244" spans="1:4" ht="25.5">
      <c r="A1244" s="317">
        <f>IF((SUM('Разделы 9, 10, 11, 12'!M18:M18)=0),"","Неверно!")</f>
      </c>
      <c r="B1244" s="318">
        <v>117189</v>
      </c>
      <c r="C1244" s="319" t="s">
        <v>1834</v>
      </c>
      <c r="D1244" s="319" t="s">
        <v>1472</v>
      </c>
    </row>
    <row r="1245" spans="1:4" ht="25.5">
      <c r="A1245" s="317">
        <f>IF((SUM('Разделы 9, 10, 11, 12'!M19:M19)=0),"","Неверно!")</f>
      </c>
      <c r="B1245" s="318">
        <v>117189</v>
      </c>
      <c r="C1245" s="319" t="s">
        <v>1835</v>
      </c>
      <c r="D1245" s="319" t="s">
        <v>1472</v>
      </c>
    </row>
    <row r="1246" spans="1:4" ht="25.5">
      <c r="A1246" s="317">
        <f>IF((SUM('Разделы 9, 10, 11, 12'!M20:M20)=0),"","Неверно!")</f>
      </c>
      <c r="B1246" s="318">
        <v>117189</v>
      </c>
      <c r="C1246" s="319" t="s">
        <v>1836</v>
      </c>
      <c r="D1246" s="319" t="s">
        <v>1472</v>
      </c>
    </row>
    <row r="1247" spans="1:4" ht="25.5">
      <c r="A1247" s="317">
        <f>IF((SUM('Разделы 9, 10, 11, 12'!N11:N11)=0),"","Неверно!")</f>
      </c>
      <c r="B1247" s="318">
        <v>117189</v>
      </c>
      <c r="C1247" s="319" t="s">
        <v>1837</v>
      </c>
      <c r="D1247" s="319" t="s">
        <v>1472</v>
      </c>
    </row>
    <row r="1248" spans="1:4" ht="25.5">
      <c r="A1248" s="317">
        <f>IF((SUM('Разделы 9, 10, 11, 12'!N12:N12)=0),"","Неверно!")</f>
      </c>
      <c r="B1248" s="318">
        <v>117189</v>
      </c>
      <c r="C1248" s="319" t="s">
        <v>1838</v>
      </c>
      <c r="D1248" s="319" t="s">
        <v>1472</v>
      </c>
    </row>
    <row r="1249" spans="1:4" ht="25.5">
      <c r="A1249" s="317">
        <f>IF((SUM('Разделы 9, 10, 11, 12'!N13:N13)=0),"","Неверно!")</f>
      </c>
      <c r="B1249" s="318">
        <v>117189</v>
      </c>
      <c r="C1249" s="319" t="s">
        <v>1839</v>
      </c>
      <c r="D1249" s="319" t="s">
        <v>1472</v>
      </c>
    </row>
    <row r="1250" spans="1:4" ht="25.5">
      <c r="A1250" s="317">
        <f>IF((SUM('Разделы 9, 10, 11, 12'!N14:N14)=0),"","Неверно!")</f>
      </c>
      <c r="B1250" s="318">
        <v>117189</v>
      </c>
      <c r="C1250" s="319" t="s">
        <v>1840</v>
      </c>
      <c r="D1250" s="319" t="s">
        <v>1472</v>
      </c>
    </row>
    <row r="1251" spans="1:4" ht="25.5">
      <c r="A1251" s="317">
        <f>IF((SUM('Разделы 9, 10, 11, 12'!N15:N15)=0),"","Неверно!")</f>
      </c>
      <c r="B1251" s="318">
        <v>117189</v>
      </c>
      <c r="C1251" s="319" t="s">
        <v>1841</v>
      </c>
      <c r="D1251" s="319" t="s">
        <v>1472</v>
      </c>
    </row>
    <row r="1252" spans="1:4" ht="25.5">
      <c r="A1252" s="317">
        <f>IF((SUM('Разделы 9, 10, 11, 12'!N16:N16)=0),"","Неверно!")</f>
      </c>
      <c r="B1252" s="318">
        <v>117189</v>
      </c>
      <c r="C1252" s="319" t="s">
        <v>1842</v>
      </c>
      <c r="D1252" s="319" t="s">
        <v>1472</v>
      </c>
    </row>
    <row r="1253" spans="1:4" ht="25.5">
      <c r="A1253" s="317">
        <f>IF((SUM('Разделы 9, 10, 11, 12'!N17:N17)=0),"","Неверно!")</f>
      </c>
      <c r="B1253" s="318">
        <v>117189</v>
      </c>
      <c r="C1253" s="319" t="s">
        <v>1843</v>
      </c>
      <c r="D1253" s="319" t="s">
        <v>1472</v>
      </c>
    </row>
    <row r="1254" spans="1:4" ht="25.5">
      <c r="A1254" s="317">
        <f>IF((SUM('Разделы 9, 10, 11, 12'!N18:N18)=0),"","Неверно!")</f>
      </c>
      <c r="B1254" s="318">
        <v>117189</v>
      </c>
      <c r="C1254" s="319" t="s">
        <v>1844</v>
      </c>
      <c r="D1254" s="319" t="s">
        <v>1472</v>
      </c>
    </row>
    <row r="1255" spans="1:4" ht="25.5">
      <c r="A1255" s="317">
        <f>IF((SUM('Разделы 9, 10, 11, 12'!N19:N19)=0),"","Неверно!")</f>
      </c>
      <c r="B1255" s="318">
        <v>117189</v>
      </c>
      <c r="C1255" s="319" t="s">
        <v>1845</v>
      </c>
      <c r="D1255" s="319" t="s">
        <v>1472</v>
      </c>
    </row>
    <row r="1256" spans="1:4" ht="25.5">
      <c r="A1256" s="317">
        <f>IF((SUM('Разделы 9, 10, 11, 12'!N20:N20)=0),"","Неверно!")</f>
      </c>
      <c r="B1256" s="318">
        <v>117189</v>
      </c>
      <c r="C1256" s="319" t="s">
        <v>1846</v>
      </c>
      <c r="D1256" s="319" t="s">
        <v>1472</v>
      </c>
    </row>
    <row r="1257" spans="1:4" ht="63.75">
      <c r="A1257" s="317">
        <f>IF((SUM('Разделы 9, 10, 11, 12'!L33:L33)=0),"","Неверно!")</f>
      </c>
      <c r="B1257" s="318">
        <v>122693</v>
      </c>
      <c r="C1257" s="319" t="s">
        <v>1473</v>
      </c>
      <c r="D1257" s="319" t="s">
        <v>1474</v>
      </c>
    </row>
    <row r="1258" spans="1:4" ht="38.25">
      <c r="A1258" s="317">
        <f>IF((SUM('Разделы 9, 10, 11, 12'!L15:L15)=0),"","Неверно!")</f>
      </c>
      <c r="B1258" s="318">
        <v>122698</v>
      </c>
      <c r="C1258" s="319" t="s">
        <v>1475</v>
      </c>
      <c r="D1258" s="319" t="s">
        <v>1476</v>
      </c>
    </row>
    <row r="1259" spans="1:4" ht="25.5">
      <c r="A1259" s="317">
        <f>IF((SUM('Разделы 2, 3, 5'!K46:K46)=0),"","Неверно!")</f>
      </c>
      <c r="B1259" s="318">
        <v>123203</v>
      </c>
      <c r="C1259" s="319" t="s">
        <v>1477</v>
      </c>
      <c r="D1259" s="319" t="s">
        <v>1478</v>
      </c>
    </row>
    <row r="1260" spans="1:4" ht="25.5">
      <c r="A1260" s="317">
        <f>IF((SUM('Разделы 2, 3, 5'!K48:K48)=0),"","Неверно!")</f>
      </c>
      <c r="B1260" s="318">
        <v>123204</v>
      </c>
      <c r="C1260" s="319" t="s">
        <v>1479</v>
      </c>
      <c r="D1260" s="319" t="s">
        <v>1480</v>
      </c>
    </row>
    <row r="1261" spans="1:4" ht="25.5">
      <c r="A1261" s="317">
        <f>IF((SUM('Разделы 2, 3, 5'!K49:K49)=0),"","Неверно!")</f>
      </c>
      <c r="B1261" s="318">
        <v>123204</v>
      </c>
      <c r="C1261" s="319" t="s">
        <v>1481</v>
      </c>
      <c r="D1261" s="319" t="s">
        <v>1480</v>
      </c>
    </row>
    <row r="1262" spans="1:4" ht="25.5">
      <c r="A1262" s="317">
        <f>IF((SUM('Разделы 2, 3, 5'!K50:K50)=0),"","Неверно!")</f>
      </c>
      <c r="B1262" s="318">
        <v>123204</v>
      </c>
      <c r="C1262" s="319" t="s">
        <v>1482</v>
      </c>
      <c r="D1262" s="319" t="s">
        <v>1480</v>
      </c>
    </row>
    <row r="1263" spans="1:4" ht="25.5">
      <c r="A1263" s="317">
        <f>IF((SUM('Разделы 2, 3, 5'!K51:K51)=0),"","Неверно!")</f>
      </c>
      <c r="B1263" s="318">
        <v>123204</v>
      </c>
      <c r="C1263" s="319" t="s">
        <v>1483</v>
      </c>
      <c r="D1263" s="319" t="s">
        <v>1480</v>
      </c>
    </row>
    <row r="1264" spans="1:4" ht="12.75">
      <c r="A1264" s="249"/>
      <c r="B1264" s="250"/>
      <c r="C1264" s="320"/>
      <c r="D1264" s="320"/>
    </row>
    <row r="1265" spans="1:4" ht="12.75">
      <c r="A1265" s="249"/>
      <c r="B1265" s="250"/>
      <c r="C1265" s="320"/>
      <c r="D1265" s="320"/>
    </row>
    <row r="1266" spans="1:4" ht="12.75">
      <c r="A1266" s="249"/>
      <c r="B1266" s="250"/>
      <c r="C1266" s="320"/>
      <c r="D1266" s="320"/>
    </row>
    <row r="1267" spans="1:4" ht="12.75">
      <c r="A1267" s="249"/>
      <c r="B1267" s="250"/>
      <c r="C1267" s="320"/>
      <c r="D1267" s="320"/>
    </row>
    <row r="1268" spans="1:4" ht="12.75">
      <c r="A1268" s="249"/>
      <c r="B1268" s="250"/>
      <c r="C1268" s="320"/>
      <c r="D1268" s="320"/>
    </row>
    <row r="1269" spans="1:4" ht="12.75">
      <c r="A1269" s="249"/>
      <c r="B1269" s="250"/>
      <c r="C1269" s="320"/>
      <c r="D1269" s="320"/>
    </row>
    <row r="1270" spans="1:4" ht="12.75">
      <c r="A1270" s="249"/>
      <c r="B1270" s="250"/>
      <c r="C1270" s="320"/>
      <c r="D1270" s="320"/>
    </row>
    <row r="1271" spans="1:4" ht="12.75">
      <c r="A1271" s="249"/>
      <c r="B1271" s="250"/>
      <c r="C1271" s="320"/>
      <c r="D1271" s="320"/>
    </row>
    <row r="1272" spans="1:4" ht="12.75">
      <c r="A1272" s="249"/>
      <c r="B1272" s="250"/>
      <c r="C1272" s="320"/>
      <c r="D1272" s="320"/>
    </row>
    <row r="1273" spans="1:4" ht="12.75">
      <c r="A1273" s="249"/>
      <c r="B1273" s="250"/>
      <c r="C1273" s="320"/>
      <c r="D1273" s="320"/>
    </row>
    <row r="1274" spans="1:4" ht="12.75">
      <c r="A1274" s="249"/>
      <c r="B1274" s="250"/>
      <c r="C1274" s="320"/>
      <c r="D1274" s="320"/>
    </row>
    <row r="1275" spans="1:4" ht="12.75">
      <c r="A1275" s="249"/>
      <c r="B1275" s="250"/>
      <c r="C1275" s="320"/>
      <c r="D1275" s="320"/>
    </row>
    <row r="1276" spans="1:4" ht="12.75">
      <c r="A1276" s="249"/>
      <c r="B1276" s="250"/>
      <c r="C1276" s="320"/>
      <c r="D1276" s="320"/>
    </row>
    <row r="1277" spans="1:4" ht="12.75">
      <c r="A1277" s="249"/>
      <c r="B1277" s="250"/>
      <c r="C1277" s="320"/>
      <c r="D1277" s="320"/>
    </row>
    <row r="1278" spans="1:4" ht="12.75">
      <c r="A1278" s="249"/>
      <c r="B1278" s="250"/>
      <c r="C1278" s="320"/>
      <c r="D1278" s="320"/>
    </row>
    <row r="1279" spans="1:4" ht="12.75">
      <c r="A1279" s="249"/>
      <c r="B1279" s="250"/>
      <c r="C1279" s="320"/>
      <c r="D1279" s="320"/>
    </row>
    <row r="1280" spans="1:4" ht="12.75">
      <c r="A1280" s="249"/>
      <c r="B1280" s="250"/>
      <c r="C1280" s="320"/>
      <c r="D1280" s="320"/>
    </row>
    <row r="1281" spans="1:4" ht="12.75">
      <c r="A1281" s="249"/>
      <c r="B1281" s="250"/>
      <c r="C1281" s="320"/>
      <c r="D1281" s="320"/>
    </row>
    <row r="1282" spans="1:4" ht="12.75">
      <c r="A1282" s="249"/>
      <c r="B1282" s="250"/>
      <c r="C1282" s="320"/>
      <c r="D1282" s="320"/>
    </row>
    <row r="1283" spans="1:4" ht="12.75">
      <c r="A1283" s="249"/>
      <c r="B1283" s="250"/>
      <c r="C1283" s="320"/>
      <c r="D1283" s="320"/>
    </row>
    <row r="1284" spans="1:4" ht="12.75">
      <c r="A1284" s="249"/>
      <c r="B1284" s="250"/>
      <c r="C1284" s="320"/>
      <c r="D1284" s="320"/>
    </row>
    <row r="1285" spans="1:4" ht="12.75">
      <c r="A1285" s="249"/>
      <c r="B1285" s="250"/>
      <c r="C1285" s="320"/>
      <c r="D1285" s="320"/>
    </row>
    <row r="1286" spans="1:4" ht="12.75">
      <c r="A1286" s="249"/>
      <c r="B1286" s="250"/>
      <c r="C1286" s="320"/>
      <c r="D1286" s="320"/>
    </row>
    <row r="1287" spans="1:4" ht="12.75">
      <c r="A1287" s="249"/>
      <c r="B1287" s="250"/>
      <c r="C1287" s="320"/>
      <c r="D1287" s="320"/>
    </row>
    <row r="1288" spans="1:4" ht="12.75">
      <c r="A1288" s="249"/>
      <c r="B1288" s="250"/>
      <c r="C1288" s="320"/>
      <c r="D1288" s="320"/>
    </row>
    <row r="1289" spans="1:4" ht="12.75">
      <c r="A1289" s="249"/>
      <c r="B1289" s="250"/>
      <c r="C1289" s="320"/>
      <c r="D1289" s="320"/>
    </row>
    <row r="1290" spans="1:4" ht="12.75">
      <c r="A1290" s="249"/>
      <c r="B1290" s="250"/>
      <c r="C1290" s="320"/>
      <c r="D1290" s="320"/>
    </row>
    <row r="1291" spans="1:4" ht="12.75">
      <c r="A1291" s="249"/>
      <c r="B1291" s="250"/>
      <c r="C1291" s="320"/>
      <c r="D1291" s="320"/>
    </row>
    <row r="1292" spans="1:4" ht="12.75">
      <c r="A1292" s="249"/>
      <c r="B1292" s="250"/>
      <c r="C1292" s="320"/>
      <c r="D1292" s="320"/>
    </row>
    <row r="1293" spans="1:4" ht="12.75">
      <c r="A1293" s="249"/>
      <c r="B1293" s="250"/>
      <c r="C1293" s="320"/>
      <c r="D1293" s="320"/>
    </row>
    <row r="1294" spans="1:4" ht="12.75">
      <c r="A1294" s="249"/>
      <c r="B1294" s="250"/>
      <c r="C1294" s="320"/>
      <c r="D1294" s="320"/>
    </row>
    <row r="1295" spans="1:4" ht="12.75">
      <c r="A1295" s="249"/>
      <c r="B1295" s="250"/>
      <c r="C1295" s="320"/>
      <c r="D1295" s="320"/>
    </row>
    <row r="1296" spans="1:4" ht="12.75">
      <c r="A1296" s="249"/>
      <c r="B1296" s="250"/>
      <c r="C1296" s="320"/>
      <c r="D1296" s="320"/>
    </row>
    <row r="1297" spans="1:4" ht="12.75">
      <c r="A1297" s="249"/>
      <c r="B1297" s="250"/>
      <c r="C1297" s="320"/>
      <c r="D1297" s="320"/>
    </row>
    <row r="1298" spans="1:4" ht="12.75">
      <c r="A1298" s="249"/>
      <c r="B1298" s="250"/>
      <c r="C1298" s="320"/>
      <c r="D1298" s="320"/>
    </row>
    <row r="1299" spans="1:4" ht="12.75">
      <c r="A1299" s="249"/>
      <c r="B1299" s="250"/>
      <c r="C1299" s="320"/>
      <c r="D1299" s="320"/>
    </row>
    <row r="1300" spans="1:4" ht="12.75">
      <c r="A1300" s="249"/>
      <c r="B1300" s="250"/>
      <c r="C1300" s="320"/>
      <c r="D1300" s="320"/>
    </row>
    <row r="1301" spans="1:4" ht="12.75">
      <c r="A1301" s="249"/>
      <c r="B1301" s="250"/>
      <c r="C1301" s="320"/>
      <c r="D1301" s="320"/>
    </row>
    <row r="1302" spans="1:4" ht="12.75">
      <c r="A1302" s="249"/>
      <c r="B1302" s="250"/>
      <c r="C1302" s="320"/>
      <c r="D1302" s="320"/>
    </row>
    <row r="1303" spans="1:4" ht="12.75">
      <c r="A1303" s="249"/>
      <c r="B1303" s="250"/>
      <c r="C1303" s="320"/>
      <c r="D1303" s="320"/>
    </row>
    <row r="1304" spans="1:4" ht="12.75">
      <c r="A1304" s="249"/>
      <c r="B1304" s="250"/>
      <c r="C1304" s="320"/>
      <c r="D1304" s="320"/>
    </row>
    <row r="1305" spans="1:4" ht="12.75">
      <c r="A1305" s="249"/>
      <c r="B1305" s="250"/>
      <c r="C1305" s="320"/>
      <c r="D1305" s="320"/>
    </row>
    <row r="1306" spans="1:4" ht="12.75">
      <c r="A1306" s="249"/>
      <c r="B1306" s="250"/>
      <c r="C1306" s="320"/>
      <c r="D1306" s="320"/>
    </row>
    <row r="1307" spans="1:4" ht="12.75">
      <c r="A1307" s="249"/>
      <c r="B1307" s="250"/>
      <c r="C1307" s="320"/>
      <c r="D1307" s="320"/>
    </row>
    <row r="1308" spans="1:4" ht="12.75">
      <c r="A1308" s="249"/>
      <c r="B1308" s="250"/>
      <c r="C1308" s="320"/>
      <c r="D1308" s="320"/>
    </row>
    <row r="1309" spans="1:4" ht="12.75">
      <c r="A1309" s="249"/>
      <c r="B1309" s="250"/>
      <c r="C1309" s="320"/>
      <c r="D1309" s="320"/>
    </row>
    <row r="1310" spans="1:4" ht="12.75">
      <c r="A1310" s="249"/>
      <c r="B1310" s="250"/>
      <c r="C1310" s="320"/>
      <c r="D1310" s="320"/>
    </row>
    <row r="1311" spans="1:4" ht="12.75">
      <c r="A1311" s="249"/>
      <c r="B1311" s="250"/>
      <c r="C1311" s="320"/>
      <c r="D1311" s="320"/>
    </row>
    <row r="1312" spans="1:4" ht="12.75">
      <c r="A1312" s="249"/>
      <c r="B1312" s="250"/>
      <c r="C1312" s="320"/>
      <c r="D1312" s="320"/>
    </row>
    <row r="1313" spans="1:4" ht="12.75">
      <c r="A1313" s="249"/>
      <c r="B1313" s="250"/>
      <c r="C1313" s="320"/>
      <c r="D1313" s="320"/>
    </row>
    <row r="1314" spans="1:4" ht="12.75">
      <c r="A1314" s="249"/>
      <c r="B1314" s="250"/>
      <c r="C1314" s="320"/>
      <c r="D1314" s="320"/>
    </row>
    <row r="1315" spans="1:4" ht="12.75">
      <c r="A1315" s="249"/>
      <c r="B1315" s="250"/>
      <c r="C1315" s="320"/>
      <c r="D1315" s="320"/>
    </row>
    <row r="1316" spans="1:4" ht="12.75">
      <c r="A1316" s="249"/>
      <c r="B1316" s="250"/>
      <c r="C1316" s="320"/>
      <c r="D1316" s="320"/>
    </row>
    <row r="1317" spans="1:4" ht="12.75">
      <c r="A1317" s="249"/>
      <c r="B1317" s="250"/>
      <c r="C1317" s="320"/>
      <c r="D1317" s="320"/>
    </row>
    <row r="1318" spans="1:4" ht="12.75">
      <c r="A1318" s="249"/>
      <c r="B1318" s="250"/>
      <c r="C1318" s="320"/>
      <c r="D1318" s="320"/>
    </row>
    <row r="1319" spans="1:4" ht="12.75">
      <c r="A1319" s="249"/>
      <c r="B1319" s="250"/>
      <c r="C1319" s="320"/>
      <c r="D1319" s="320"/>
    </row>
    <row r="1320" spans="1:4" ht="12.75">
      <c r="A1320" s="249"/>
      <c r="B1320" s="250"/>
      <c r="C1320" s="320"/>
      <c r="D1320" s="320"/>
    </row>
    <row r="1321" spans="1:4" ht="12.75">
      <c r="A1321" s="249"/>
      <c r="B1321" s="250"/>
      <c r="C1321" s="320"/>
      <c r="D1321" s="320"/>
    </row>
    <row r="1322" spans="1:4" ht="12.75">
      <c r="A1322" s="249"/>
      <c r="B1322" s="250"/>
      <c r="C1322" s="320"/>
      <c r="D1322" s="320"/>
    </row>
    <row r="1323" spans="1:4" ht="12.75">
      <c r="A1323" s="249"/>
      <c r="B1323" s="250"/>
      <c r="C1323" s="320"/>
      <c r="D1323" s="320"/>
    </row>
    <row r="1324" spans="1:4" ht="12.75">
      <c r="A1324" s="249"/>
      <c r="B1324" s="250"/>
      <c r="C1324" s="320"/>
      <c r="D1324" s="320"/>
    </row>
    <row r="1325" spans="1:4" ht="12.75">
      <c r="A1325" s="249"/>
      <c r="B1325" s="250"/>
      <c r="C1325" s="320"/>
      <c r="D1325" s="320"/>
    </row>
    <row r="1326" spans="1:4" ht="12.75">
      <c r="A1326" s="249"/>
      <c r="B1326" s="250"/>
      <c r="C1326" s="320"/>
      <c r="D1326" s="320"/>
    </row>
    <row r="1327" spans="1:4" ht="12.75">
      <c r="A1327" s="249"/>
      <c r="B1327" s="250"/>
      <c r="C1327" s="320"/>
      <c r="D1327" s="320"/>
    </row>
    <row r="1328" spans="1:4" ht="12.75">
      <c r="A1328" s="249"/>
      <c r="B1328" s="250"/>
      <c r="C1328" s="320"/>
      <c r="D1328" s="320"/>
    </row>
    <row r="1329" spans="1:4" ht="12.75">
      <c r="A1329" s="249"/>
      <c r="B1329" s="250"/>
      <c r="C1329" s="320"/>
      <c r="D1329" s="320"/>
    </row>
    <row r="1330" spans="1:4" ht="12.75">
      <c r="A1330" s="249"/>
      <c r="B1330" s="250"/>
      <c r="C1330" s="320"/>
      <c r="D1330" s="320"/>
    </row>
    <row r="1331" spans="1:4" ht="12.75">
      <c r="A1331" s="249"/>
      <c r="B1331" s="250"/>
      <c r="C1331" s="320"/>
      <c r="D1331" s="320"/>
    </row>
    <row r="1332" spans="1:4" ht="12.75">
      <c r="A1332" s="249"/>
      <c r="B1332" s="250"/>
      <c r="C1332" s="320"/>
      <c r="D1332" s="320"/>
    </row>
    <row r="1333" spans="1:4" ht="12.75">
      <c r="A1333" s="249"/>
      <c r="B1333" s="250"/>
      <c r="C1333" s="320"/>
      <c r="D1333" s="320"/>
    </row>
    <row r="1334" spans="1:4" ht="12.75">
      <c r="A1334" s="249"/>
      <c r="B1334" s="250"/>
      <c r="C1334" s="320"/>
      <c r="D1334" s="320"/>
    </row>
    <row r="1335" spans="1:4" ht="12.75">
      <c r="A1335" s="249"/>
      <c r="B1335" s="250"/>
      <c r="C1335" s="320"/>
      <c r="D1335" s="320"/>
    </row>
    <row r="1336" spans="1:4" ht="12.75">
      <c r="A1336" s="249"/>
      <c r="B1336" s="250"/>
      <c r="C1336" s="320"/>
      <c r="D1336" s="320"/>
    </row>
    <row r="1337" spans="1:4" ht="12.75">
      <c r="A1337" s="249"/>
      <c r="B1337" s="250"/>
      <c r="C1337" s="320"/>
      <c r="D1337" s="320"/>
    </row>
    <row r="1338" spans="1:4" ht="12.75">
      <c r="A1338" s="249"/>
      <c r="B1338" s="250"/>
      <c r="C1338" s="320"/>
      <c r="D1338" s="320"/>
    </row>
    <row r="1339" spans="1:4" ht="12.75">
      <c r="A1339" s="249"/>
      <c r="B1339" s="250"/>
      <c r="C1339" s="320"/>
      <c r="D1339" s="320"/>
    </row>
    <row r="1340" spans="1:4" ht="12.75">
      <c r="A1340" s="249"/>
      <c r="B1340" s="250"/>
      <c r="C1340" s="320"/>
      <c r="D1340" s="320"/>
    </row>
    <row r="1341" spans="1:4" ht="12.75">
      <c r="A1341" s="249"/>
      <c r="B1341" s="250"/>
      <c r="C1341" s="320"/>
      <c r="D1341" s="320"/>
    </row>
    <row r="1342" spans="1:4" ht="12.75">
      <c r="A1342" s="249"/>
      <c r="B1342" s="250"/>
      <c r="C1342" s="320"/>
      <c r="D1342" s="320"/>
    </row>
    <row r="1343" spans="1:4" ht="12.75">
      <c r="A1343" s="249"/>
      <c r="B1343" s="250"/>
      <c r="C1343" s="320"/>
      <c r="D1343" s="320"/>
    </row>
    <row r="1344" spans="1:4" ht="12.75">
      <c r="A1344" s="249"/>
      <c r="B1344" s="250"/>
      <c r="C1344" s="320"/>
      <c r="D1344" s="320"/>
    </row>
    <row r="1345" spans="1:4" ht="12.75">
      <c r="A1345" s="249"/>
      <c r="B1345" s="250"/>
      <c r="C1345" s="320"/>
      <c r="D1345" s="320"/>
    </row>
    <row r="1346" spans="1:4" ht="12.75">
      <c r="A1346" s="249"/>
      <c r="B1346" s="250"/>
      <c r="C1346" s="320"/>
      <c r="D1346" s="320"/>
    </row>
    <row r="1347" spans="1:4" ht="12.75">
      <c r="A1347" s="249"/>
      <c r="B1347" s="250"/>
      <c r="C1347" s="320"/>
      <c r="D1347" s="320"/>
    </row>
    <row r="1348" spans="1:4" ht="12.75">
      <c r="A1348" s="249"/>
      <c r="B1348" s="250"/>
      <c r="C1348" s="320"/>
      <c r="D1348" s="320"/>
    </row>
    <row r="1349" spans="1:4" ht="12.75">
      <c r="A1349" s="249"/>
      <c r="B1349" s="250"/>
      <c r="C1349" s="320"/>
      <c r="D1349" s="320"/>
    </row>
    <row r="1350" spans="1:4" ht="12.75">
      <c r="A1350" s="249"/>
      <c r="B1350" s="250"/>
      <c r="C1350" s="320"/>
      <c r="D1350" s="320"/>
    </row>
    <row r="1351" spans="1:4" ht="12.75">
      <c r="A1351" s="249"/>
      <c r="B1351" s="250"/>
      <c r="C1351" s="320"/>
      <c r="D1351" s="320"/>
    </row>
    <row r="1352" spans="1:4" ht="12.75">
      <c r="A1352" s="249"/>
      <c r="B1352" s="250"/>
      <c r="C1352" s="320"/>
      <c r="D1352" s="320"/>
    </row>
    <row r="1353" spans="1:4" ht="12.75">
      <c r="A1353" s="249"/>
      <c r="B1353" s="250"/>
      <c r="C1353" s="320"/>
      <c r="D1353" s="320"/>
    </row>
    <row r="1354" spans="1:4" ht="12.75">
      <c r="A1354" s="249"/>
      <c r="B1354" s="250"/>
      <c r="C1354" s="320"/>
      <c r="D1354" s="320"/>
    </row>
    <row r="1355" spans="1:4" ht="12.75">
      <c r="A1355" s="249"/>
      <c r="B1355" s="250"/>
      <c r="C1355" s="320"/>
      <c r="D1355" s="320"/>
    </row>
    <row r="1356" spans="1:4" ht="12.75">
      <c r="A1356" s="249"/>
      <c r="B1356" s="250"/>
      <c r="C1356" s="320"/>
      <c r="D1356" s="320"/>
    </row>
    <row r="1357" spans="1:4" ht="12.75">
      <c r="A1357" s="249"/>
      <c r="B1357" s="250"/>
      <c r="C1357" s="320"/>
      <c r="D1357" s="320"/>
    </row>
    <row r="1358" spans="1:4" ht="12.75">
      <c r="A1358" s="249"/>
      <c r="B1358" s="250"/>
      <c r="C1358" s="320"/>
      <c r="D1358" s="320"/>
    </row>
    <row r="1359" spans="1:4" ht="12.75">
      <c r="A1359" s="249"/>
      <c r="B1359" s="250"/>
      <c r="C1359" s="320"/>
      <c r="D1359" s="320"/>
    </row>
    <row r="1360" spans="1:4" ht="12.75">
      <c r="A1360" s="249"/>
      <c r="B1360" s="250"/>
      <c r="C1360" s="320"/>
      <c r="D1360" s="320"/>
    </row>
    <row r="1361" spans="1:4" ht="12.75">
      <c r="A1361" s="249"/>
      <c r="B1361" s="250"/>
      <c r="C1361" s="320"/>
      <c r="D1361" s="320"/>
    </row>
    <row r="1362" spans="1:4" ht="12.75">
      <c r="A1362" s="249"/>
      <c r="B1362" s="250"/>
      <c r="C1362" s="320"/>
      <c r="D1362" s="320"/>
    </row>
    <row r="1363" spans="1:4" ht="12.75">
      <c r="A1363" s="249"/>
      <c r="B1363" s="250"/>
      <c r="C1363" s="320"/>
      <c r="D1363" s="320"/>
    </row>
    <row r="1364" spans="1:4" ht="12.75">
      <c r="A1364" s="249"/>
      <c r="B1364" s="250"/>
      <c r="C1364" s="320"/>
      <c r="D1364" s="320"/>
    </row>
    <row r="1365" spans="1:4" ht="12.75">
      <c r="A1365" s="249"/>
      <c r="B1365" s="250"/>
      <c r="C1365" s="320"/>
      <c r="D1365" s="320"/>
    </row>
    <row r="1366" spans="1:4" ht="12.75">
      <c r="A1366" s="249"/>
      <c r="B1366" s="250"/>
      <c r="C1366" s="320"/>
      <c r="D1366" s="320"/>
    </row>
    <row r="1367" spans="1:4" ht="12.75">
      <c r="A1367" s="249"/>
      <c r="B1367" s="250"/>
      <c r="C1367" s="320"/>
      <c r="D1367" s="320"/>
    </row>
    <row r="1368" spans="1:4" ht="12.75">
      <c r="A1368" s="249"/>
      <c r="B1368" s="250"/>
      <c r="C1368" s="320"/>
      <c r="D1368" s="320"/>
    </row>
    <row r="1369" spans="1:4" ht="12.75">
      <c r="A1369" s="249"/>
      <c r="B1369" s="250"/>
      <c r="C1369" s="320"/>
      <c r="D1369" s="320"/>
    </row>
    <row r="1370" spans="1:4" ht="12.75">
      <c r="A1370" s="249"/>
      <c r="B1370" s="250"/>
      <c r="C1370" s="320"/>
      <c r="D1370" s="320"/>
    </row>
    <row r="1371" spans="1:4" ht="12.75">
      <c r="A1371" s="249"/>
      <c r="B1371" s="250"/>
      <c r="C1371" s="320"/>
      <c r="D1371" s="320"/>
    </row>
    <row r="1372" spans="1:4" ht="12.75">
      <c r="A1372" s="249"/>
      <c r="B1372" s="250"/>
      <c r="C1372" s="320"/>
      <c r="D1372" s="320"/>
    </row>
    <row r="1373" spans="1:4" ht="12.75">
      <c r="A1373" s="249"/>
      <c r="B1373" s="250"/>
      <c r="C1373" s="320"/>
      <c r="D1373" s="320"/>
    </row>
    <row r="1374" spans="1:4" ht="12.75">
      <c r="A1374" s="249"/>
      <c r="B1374" s="250"/>
      <c r="C1374" s="320"/>
      <c r="D1374" s="320"/>
    </row>
    <row r="1375" spans="1:4" ht="12.75">
      <c r="A1375" s="249"/>
      <c r="B1375" s="250"/>
      <c r="C1375" s="320"/>
      <c r="D1375" s="320"/>
    </row>
    <row r="1376" spans="1:4" ht="12.75">
      <c r="A1376" s="249"/>
      <c r="B1376" s="250"/>
      <c r="C1376" s="320"/>
      <c r="D1376" s="320"/>
    </row>
    <row r="1377" spans="1:4" ht="12.75">
      <c r="A1377" s="249"/>
      <c r="B1377" s="250"/>
      <c r="C1377" s="320"/>
      <c r="D1377" s="320"/>
    </row>
    <row r="1378" spans="1:4" ht="12.75">
      <c r="A1378" s="249"/>
      <c r="B1378" s="250"/>
      <c r="C1378" s="320"/>
      <c r="D1378" s="320"/>
    </row>
    <row r="1379" spans="1:4" ht="12.75">
      <c r="A1379" s="249"/>
      <c r="B1379" s="250"/>
      <c r="C1379" s="320"/>
      <c r="D1379" s="320"/>
    </row>
    <row r="1380" spans="1:4" ht="12.75">
      <c r="A1380" s="249"/>
      <c r="B1380" s="250"/>
      <c r="C1380" s="320"/>
      <c r="D1380" s="320"/>
    </row>
    <row r="1381" spans="1:4" ht="12.75">
      <c r="A1381" s="249"/>
      <c r="B1381" s="250"/>
      <c r="C1381" s="320"/>
      <c r="D1381" s="320"/>
    </row>
    <row r="1382" spans="1:4" ht="12.75">
      <c r="A1382" s="249"/>
      <c r="B1382" s="250"/>
      <c r="C1382" s="320"/>
      <c r="D1382" s="320"/>
    </row>
    <row r="1383" spans="1:4" ht="12.75">
      <c r="A1383" s="249"/>
      <c r="B1383" s="250"/>
      <c r="C1383" s="320"/>
      <c r="D1383" s="320"/>
    </row>
    <row r="1384" spans="1:4" ht="12.75">
      <c r="A1384" s="249"/>
      <c r="B1384" s="250"/>
      <c r="C1384" s="320"/>
      <c r="D1384" s="320"/>
    </row>
    <row r="1385" spans="1:4" ht="12.75">
      <c r="A1385" s="249"/>
      <c r="B1385" s="250"/>
      <c r="C1385" s="320"/>
      <c r="D1385" s="320"/>
    </row>
    <row r="1386" spans="1:4" ht="12.75">
      <c r="A1386" s="249"/>
      <c r="B1386" s="250"/>
      <c r="C1386" s="320"/>
      <c r="D1386" s="320"/>
    </row>
    <row r="1387" spans="1:4" ht="12.75">
      <c r="A1387" s="249"/>
      <c r="B1387" s="250"/>
      <c r="C1387" s="320"/>
      <c r="D1387" s="320"/>
    </row>
    <row r="1388" spans="1:4" ht="12.75">
      <c r="A1388" s="249"/>
      <c r="B1388" s="250"/>
      <c r="C1388" s="320"/>
      <c r="D1388" s="320"/>
    </row>
    <row r="1389" spans="1:4" ht="12.75">
      <c r="A1389" s="249"/>
      <c r="B1389" s="250"/>
      <c r="C1389" s="320"/>
      <c r="D1389" s="320"/>
    </row>
    <row r="1390" spans="1:4" ht="12.75">
      <c r="A1390" s="249"/>
      <c r="B1390" s="250"/>
      <c r="C1390" s="320"/>
      <c r="D1390" s="320"/>
    </row>
    <row r="1391" spans="1:4" ht="12.75">
      <c r="A1391" s="249"/>
      <c r="B1391" s="250"/>
      <c r="C1391" s="320"/>
      <c r="D1391" s="320"/>
    </row>
    <row r="1392" spans="1:4" ht="12.75">
      <c r="A1392" s="249"/>
      <c r="B1392" s="250"/>
      <c r="C1392" s="320"/>
      <c r="D1392" s="320"/>
    </row>
    <row r="1393" spans="1:4" ht="12.75">
      <c r="A1393" s="249"/>
      <c r="B1393" s="250"/>
      <c r="C1393" s="320"/>
      <c r="D1393" s="320"/>
    </row>
    <row r="1394" spans="1:4" ht="12.75">
      <c r="A1394" s="249"/>
      <c r="B1394" s="250"/>
      <c r="C1394" s="320"/>
      <c r="D1394" s="320"/>
    </row>
    <row r="1395" spans="1:4" ht="12.75">
      <c r="A1395" s="249"/>
      <c r="B1395" s="250"/>
      <c r="C1395" s="320"/>
      <c r="D1395" s="320"/>
    </row>
    <row r="1396" spans="1:4" ht="12.75">
      <c r="A1396" s="249"/>
      <c r="B1396" s="250"/>
      <c r="C1396" s="320"/>
      <c r="D1396" s="320"/>
    </row>
    <row r="1397" spans="1:4" ht="12.75">
      <c r="A1397" s="249"/>
      <c r="B1397" s="250"/>
      <c r="C1397" s="320"/>
      <c r="D1397" s="320"/>
    </row>
    <row r="1398" spans="1:4" ht="12.75">
      <c r="A1398" s="249"/>
      <c r="B1398" s="250"/>
      <c r="C1398" s="320"/>
      <c r="D1398" s="320"/>
    </row>
    <row r="1399" spans="1:4" ht="12.75">
      <c r="A1399" s="249"/>
      <c r="B1399" s="250"/>
      <c r="C1399" s="320"/>
      <c r="D1399" s="320"/>
    </row>
    <row r="1400" spans="1:4" ht="12.75">
      <c r="A1400" s="249"/>
      <c r="B1400" s="250"/>
      <c r="C1400" s="320"/>
      <c r="D1400" s="320"/>
    </row>
    <row r="1401" spans="1:4" ht="12.75">
      <c r="A1401" s="249"/>
      <c r="B1401" s="250"/>
      <c r="C1401" s="320"/>
      <c r="D1401" s="320"/>
    </row>
    <row r="1402" spans="1:4" ht="12.75">
      <c r="A1402" s="249"/>
      <c r="B1402" s="250"/>
      <c r="C1402" s="320"/>
      <c r="D1402" s="320"/>
    </row>
    <row r="1403" spans="1:4" ht="12.75">
      <c r="A1403" s="249"/>
      <c r="B1403" s="250"/>
      <c r="C1403" s="320"/>
      <c r="D1403" s="320"/>
    </row>
    <row r="1404" spans="1:4" ht="12.75">
      <c r="A1404" s="249"/>
      <c r="B1404" s="250"/>
      <c r="C1404" s="320"/>
      <c r="D1404" s="320"/>
    </row>
    <row r="1405" spans="1:4" ht="12.75">
      <c r="A1405" s="249"/>
      <c r="B1405" s="250"/>
      <c r="C1405" s="320"/>
      <c r="D1405" s="320"/>
    </row>
    <row r="1406" spans="1:4" ht="12.75">
      <c r="A1406" s="249"/>
      <c r="B1406" s="250"/>
      <c r="C1406" s="320"/>
      <c r="D1406" s="320"/>
    </row>
    <row r="1407" spans="1:4" ht="12.75">
      <c r="A1407" s="249"/>
      <c r="B1407" s="250"/>
      <c r="C1407" s="320"/>
      <c r="D1407" s="320"/>
    </row>
    <row r="1408" spans="1:4" ht="12.75">
      <c r="A1408" s="249"/>
      <c r="B1408" s="250"/>
      <c r="C1408" s="320"/>
      <c r="D1408" s="320"/>
    </row>
    <row r="1409" spans="1:4" ht="12.75">
      <c r="A1409" s="249"/>
      <c r="B1409" s="250"/>
      <c r="C1409" s="320"/>
      <c r="D1409" s="320"/>
    </row>
    <row r="1410" spans="1:4" ht="12.75">
      <c r="A1410" s="249"/>
      <c r="B1410" s="250"/>
      <c r="C1410" s="320"/>
      <c r="D1410" s="320"/>
    </row>
    <row r="1411" spans="1:4" ht="12.75">
      <c r="A1411" s="249"/>
      <c r="B1411" s="250"/>
      <c r="C1411" s="320"/>
      <c r="D1411" s="320"/>
    </row>
    <row r="1412" spans="1:4" ht="12.75">
      <c r="A1412" s="249"/>
      <c r="B1412" s="250"/>
      <c r="C1412" s="320"/>
      <c r="D1412" s="320"/>
    </row>
    <row r="1413" spans="1:4" ht="12.75">
      <c r="A1413" s="249"/>
      <c r="B1413" s="250"/>
      <c r="C1413" s="320"/>
      <c r="D1413" s="320"/>
    </row>
    <row r="1414" spans="1:4" ht="12.75">
      <c r="A1414" s="249"/>
      <c r="B1414" s="250"/>
      <c r="C1414" s="320"/>
      <c r="D1414" s="320"/>
    </row>
    <row r="1415" spans="1:4" ht="12.75">
      <c r="A1415" s="249"/>
      <c r="B1415" s="250"/>
      <c r="C1415" s="320"/>
      <c r="D1415" s="320"/>
    </row>
    <row r="1416" spans="1:4" ht="12.75">
      <c r="A1416" s="249"/>
      <c r="B1416" s="250"/>
      <c r="C1416" s="320"/>
      <c r="D1416" s="320"/>
    </row>
    <row r="1417" spans="1:4" ht="12.75">
      <c r="A1417" s="249"/>
      <c r="B1417" s="250"/>
      <c r="C1417" s="320"/>
      <c r="D1417" s="320"/>
    </row>
    <row r="1418" spans="1:4" ht="12.75">
      <c r="A1418" s="249"/>
      <c r="B1418" s="250"/>
      <c r="C1418" s="320"/>
      <c r="D1418" s="320"/>
    </row>
    <row r="1419" spans="1:4" ht="12.75">
      <c r="A1419" s="249"/>
      <c r="B1419" s="250"/>
      <c r="C1419" s="320"/>
      <c r="D1419" s="320"/>
    </row>
    <row r="1420" spans="1:4" ht="12.75">
      <c r="A1420" s="249"/>
      <c r="B1420" s="250"/>
      <c r="C1420" s="320"/>
      <c r="D1420" s="320"/>
    </row>
    <row r="1421" spans="1:4" ht="12.75">
      <c r="A1421" s="249"/>
      <c r="B1421" s="250"/>
      <c r="C1421" s="320"/>
      <c r="D1421" s="320"/>
    </row>
    <row r="1422" spans="1:4" ht="12.75">
      <c r="A1422" s="249"/>
      <c r="B1422" s="250"/>
      <c r="C1422" s="320"/>
      <c r="D1422" s="320"/>
    </row>
    <row r="1423" spans="1:4" ht="12.75">
      <c r="A1423" s="249"/>
      <c r="B1423" s="250"/>
      <c r="C1423" s="320"/>
      <c r="D1423" s="320"/>
    </row>
    <row r="1424" spans="1:4" ht="12.75">
      <c r="A1424" s="249"/>
      <c r="B1424" s="250"/>
      <c r="C1424" s="320"/>
      <c r="D1424" s="320"/>
    </row>
    <row r="1425" spans="1:4" ht="12.75">
      <c r="A1425" s="249"/>
      <c r="B1425" s="250"/>
      <c r="C1425" s="320"/>
      <c r="D1425" s="320"/>
    </row>
    <row r="1426" spans="1:4" ht="12.75">
      <c r="A1426" s="249"/>
      <c r="B1426" s="250"/>
      <c r="C1426" s="320"/>
      <c r="D1426" s="320"/>
    </row>
    <row r="1427" spans="1:4" ht="12.75">
      <c r="A1427" s="249"/>
      <c r="B1427" s="250"/>
      <c r="C1427" s="320"/>
      <c r="D1427" s="320"/>
    </row>
    <row r="1428" spans="1:4" ht="12.75">
      <c r="A1428" s="249"/>
      <c r="B1428" s="250"/>
      <c r="C1428" s="320"/>
      <c r="D1428" s="320"/>
    </row>
    <row r="1429" spans="1:4" ht="12.75">
      <c r="A1429" s="249"/>
      <c r="B1429" s="250"/>
      <c r="C1429" s="320"/>
      <c r="D1429" s="320"/>
    </row>
    <row r="1430" spans="1:4" ht="12.75">
      <c r="A1430" s="249"/>
      <c r="B1430" s="250"/>
      <c r="C1430" s="320"/>
      <c r="D1430" s="320"/>
    </row>
    <row r="1431" spans="1:4" ht="12.75">
      <c r="A1431" s="249"/>
      <c r="B1431" s="250"/>
      <c r="C1431" s="320"/>
      <c r="D1431" s="320"/>
    </row>
    <row r="1432" spans="1:4" ht="12.75">
      <c r="A1432" s="249"/>
      <c r="B1432" s="250"/>
      <c r="C1432" s="320"/>
      <c r="D1432" s="320"/>
    </row>
    <row r="1433" spans="1:4" ht="12.75">
      <c r="A1433" s="249"/>
      <c r="B1433" s="250"/>
      <c r="C1433" s="320"/>
      <c r="D1433" s="320"/>
    </row>
    <row r="1434" spans="1:4" ht="12.75">
      <c r="A1434" s="249"/>
      <c r="B1434" s="250"/>
      <c r="C1434" s="320"/>
      <c r="D1434" s="320"/>
    </row>
    <row r="1435" spans="1:4" ht="12.75">
      <c r="A1435" s="249"/>
      <c r="B1435" s="250"/>
      <c r="C1435" s="320"/>
      <c r="D1435" s="320"/>
    </row>
    <row r="1436" spans="1:4" ht="12.75">
      <c r="A1436" s="249"/>
      <c r="B1436" s="250"/>
      <c r="C1436" s="320"/>
      <c r="D1436" s="320"/>
    </row>
    <row r="1437" spans="1:4" ht="12.75">
      <c r="A1437" s="249"/>
      <c r="B1437" s="250"/>
      <c r="C1437" s="320"/>
      <c r="D1437" s="320"/>
    </row>
    <row r="1438" spans="1:4" ht="12.75">
      <c r="A1438" s="249"/>
      <c r="B1438" s="250"/>
      <c r="C1438" s="320"/>
      <c r="D1438" s="320"/>
    </row>
    <row r="1439" spans="1:4" ht="12.75">
      <c r="A1439" s="249"/>
      <c r="B1439" s="250"/>
      <c r="C1439" s="320"/>
      <c r="D1439" s="320"/>
    </row>
    <row r="1440" spans="1:4" ht="12.75">
      <c r="A1440" s="249"/>
      <c r="B1440" s="250"/>
      <c r="C1440" s="320"/>
      <c r="D1440" s="320"/>
    </row>
    <row r="1441" spans="1:4" ht="12.75">
      <c r="A1441" s="249"/>
      <c r="B1441" s="250"/>
      <c r="C1441" s="320"/>
      <c r="D1441" s="320"/>
    </row>
    <row r="1442" spans="1:4" ht="12.75">
      <c r="A1442" s="249"/>
      <c r="B1442" s="250"/>
      <c r="C1442" s="320"/>
      <c r="D1442" s="320"/>
    </row>
    <row r="1443" spans="1:4" ht="12.75">
      <c r="A1443" s="249"/>
      <c r="B1443" s="250"/>
      <c r="C1443" s="320"/>
      <c r="D1443" s="320"/>
    </row>
    <row r="1444" spans="1:4" ht="12.75">
      <c r="A1444" s="249"/>
      <c r="B1444" s="250"/>
      <c r="C1444" s="320"/>
      <c r="D1444" s="320"/>
    </row>
    <row r="1445" spans="1:4" ht="12.75">
      <c r="A1445" s="249"/>
      <c r="B1445" s="250"/>
      <c r="C1445" s="320"/>
      <c r="D1445" s="320"/>
    </row>
    <row r="1446" spans="1:4" ht="12.75">
      <c r="A1446" s="249"/>
      <c r="B1446" s="250"/>
      <c r="C1446" s="320"/>
      <c r="D1446" s="320"/>
    </row>
    <row r="1447" spans="1:4" ht="12.75">
      <c r="A1447" s="249"/>
      <c r="B1447" s="250"/>
      <c r="C1447" s="320"/>
      <c r="D1447" s="320"/>
    </row>
    <row r="1448" spans="1:4" ht="12.75">
      <c r="A1448" s="249"/>
      <c r="B1448" s="250"/>
      <c r="C1448" s="320"/>
      <c r="D1448" s="320"/>
    </row>
    <row r="1449" spans="1:4" ht="12.75">
      <c r="A1449" s="249"/>
      <c r="B1449" s="250"/>
      <c r="C1449" s="320"/>
      <c r="D1449" s="320"/>
    </row>
    <row r="1450" spans="1:4" ht="12.75">
      <c r="A1450" s="249"/>
      <c r="B1450" s="250"/>
      <c r="C1450" s="320"/>
      <c r="D1450" s="320"/>
    </row>
    <row r="1451" spans="1:4" ht="12.75">
      <c r="A1451" s="249"/>
      <c r="B1451" s="250"/>
      <c r="C1451" s="320"/>
      <c r="D1451" s="320"/>
    </row>
    <row r="1452" spans="1:4" ht="12.75">
      <c r="A1452" s="249"/>
      <c r="B1452" s="250"/>
      <c r="C1452" s="320"/>
      <c r="D1452" s="320"/>
    </row>
    <row r="1453" spans="1:4" ht="12.75">
      <c r="A1453" s="249"/>
      <c r="B1453" s="250"/>
      <c r="C1453" s="320"/>
      <c r="D1453" s="320"/>
    </row>
    <row r="1454" spans="1:4" ht="12.75">
      <c r="A1454" s="249"/>
      <c r="B1454" s="250"/>
      <c r="C1454" s="320"/>
      <c r="D1454" s="320"/>
    </row>
    <row r="1455" spans="1:4" ht="12.75">
      <c r="A1455" s="249"/>
      <c r="B1455" s="250"/>
      <c r="C1455" s="320"/>
      <c r="D1455" s="320"/>
    </row>
    <row r="1456" spans="1:4" ht="12.75">
      <c r="A1456" s="249"/>
      <c r="B1456" s="250"/>
      <c r="C1456" s="320"/>
      <c r="D1456" s="320"/>
    </row>
    <row r="1457" spans="1:4" ht="12.75">
      <c r="A1457" s="249"/>
      <c r="B1457" s="250"/>
      <c r="C1457" s="320"/>
      <c r="D1457" s="320"/>
    </row>
    <row r="1458" spans="1:4" ht="12.75">
      <c r="A1458" s="249"/>
      <c r="B1458" s="250"/>
      <c r="C1458" s="320"/>
      <c r="D1458" s="320"/>
    </row>
    <row r="1459" spans="1:4" ht="12.75">
      <c r="A1459" s="249"/>
      <c r="B1459" s="250"/>
      <c r="C1459" s="320"/>
      <c r="D1459" s="320"/>
    </row>
    <row r="1460" spans="1:4" ht="12.75">
      <c r="A1460" s="249"/>
      <c r="B1460" s="250"/>
      <c r="C1460" s="320"/>
      <c r="D1460" s="320"/>
    </row>
    <row r="1461" spans="1:4" ht="12.75">
      <c r="A1461" s="249"/>
      <c r="B1461" s="250"/>
      <c r="C1461" s="320"/>
      <c r="D1461" s="320"/>
    </row>
    <row r="1462" spans="1:4" ht="12.75">
      <c r="A1462" s="249"/>
      <c r="B1462" s="250"/>
      <c r="C1462" s="320"/>
      <c r="D1462" s="320"/>
    </row>
    <row r="1463" spans="1:4" ht="12.75">
      <c r="A1463" s="249"/>
      <c r="B1463" s="250"/>
      <c r="C1463" s="320"/>
      <c r="D1463" s="320"/>
    </row>
    <row r="1464" spans="1:4" ht="12.75">
      <c r="A1464" s="249"/>
      <c r="B1464" s="250"/>
      <c r="C1464" s="320"/>
      <c r="D1464" s="320"/>
    </row>
    <row r="1465" spans="1:4" ht="12.75">
      <c r="A1465" s="249"/>
      <c r="B1465" s="250"/>
      <c r="C1465" s="320"/>
      <c r="D1465" s="320"/>
    </row>
    <row r="1466" spans="1:4" ht="12.75">
      <c r="A1466" s="249"/>
      <c r="B1466" s="250"/>
      <c r="C1466" s="320"/>
      <c r="D1466" s="320"/>
    </row>
    <row r="1467" spans="1:4" ht="12.75">
      <c r="A1467" s="249"/>
      <c r="B1467" s="250"/>
      <c r="C1467" s="320"/>
      <c r="D1467" s="320"/>
    </row>
    <row r="1468" spans="1:4" ht="12.75">
      <c r="A1468" s="249"/>
      <c r="B1468" s="250"/>
      <c r="C1468" s="320"/>
      <c r="D1468" s="320"/>
    </row>
    <row r="1469" spans="1:4" ht="12.75">
      <c r="A1469" s="249"/>
      <c r="B1469" s="250"/>
      <c r="C1469" s="320"/>
      <c r="D1469" s="320"/>
    </row>
    <row r="1470" spans="1:4" ht="12.75">
      <c r="A1470" s="249"/>
      <c r="B1470" s="250"/>
      <c r="C1470" s="320"/>
      <c r="D1470" s="320"/>
    </row>
    <row r="1471" spans="1:4" ht="12.75">
      <c r="A1471" s="249"/>
      <c r="B1471" s="250"/>
      <c r="C1471" s="320"/>
      <c r="D1471" s="320"/>
    </row>
    <row r="1472" spans="1:4" ht="12.75">
      <c r="A1472" s="249"/>
      <c r="B1472" s="250"/>
      <c r="C1472" s="320"/>
      <c r="D1472" s="320"/>
    </row>
    <row r="1473" spans="1:4" ht="12.75">
      <c r="A1473" s="249"/>
      <c r="B1473" s="250"/>
      <c r="C1473" s="320"/>
      <c r="D1473" s="320"/>
    </row>
    <row r="1474" spans="1:4" ht="12.75">
      <c r="A1474" s="249"/>
      <c r="B1474" s="250"/>
      <c r="C1474" s="320"/>
      <c r="D1474" s="320"/>
    </row>
    <row r="1475" spans="1:4" ht="12.75">
      <c r="A1475" s="249"/>
      <c r="B1475" s="250"/>
      <c r="C1475" s="320"/>
      <c r="D1475" s="320"/>
    </row>
    <row r="1476" spans="1:4" ht="12.75">
      <c r="A1476" s="249"/>
      <c r="B1476" s="250"/>
      <c r="C1476" s="320"/>
      <c r="D1476" s="320"/>
    </row>
    <row r="1477" spans="1:4" ht="12.75">
      <c r="A1477" s="249"/>
      <c r="B1477" s="250"/>
      <c r="C1477" s="320"/>
      <c r="D1477" s="320"/>
    </row>
    <row r="1478" spans="1:4" ht="12.75">
      <c r="A1478" s="249"/>
      <c r="B1478" s="250"/>
      <c r="C1478" s="320"/>
      <c r="D1478" s="320"/>
    </row>
    <row r="1479" spans="1:4" ht="12.75">
      <c r="A1479" s="249"/>
      <c r="B1479" s="250"/>
      <c r="C1479" s="320"/>
      <c r="D1479" s="320"/>
    </row>
    <row r="1480" spans="1:4" ht="12.75">
      <c r="A1480" s="249"/>
      <c r="B1480" s="250"/>
      <c r="C1480" s="320"/>
      <c r="D1480" s="320"/>
    </row>
    <row r="1481" spans="1:4" ht="12.75">
      <c r="A1481" s="249"/>
      <c r="B1481" s="250"/>
      <c r="C1481" s="320"/>
      <c r="D1481" s="320"/>
    </row>
    <row r="1482" spans="1:4" ht="12.75">
      <c r="A1482" s="249"/>
      <c r="B1482" s="250"/>
      <c r="C1482" s="320"/>
      <c r="D1482" s="320"/>
    </row>
    <row r="1483" spans="1:4" ht="12.75">
      <c r="A1483" s="249"/>
      <c r="B1483" s="250"/>
      <c r="C1483" s="320"/>
      <c r="D1483" s="320"/>
    </row>
    <row r="1484" spans="1:4" ht="12.75">
      <c r="A1484" s="249"/>
      <c r="B1484" s="250"/>
      <c r="C1484" s="320"/>
      <c r="D1484" s="320"/>
    </row>
    <row r="1485" spans="1:4" ht="12.75">
      <c r="A1485" s="249"/>
      <c r="B1485" s="250"/>
      <c r="C1485" s="320"/>
      <c r="D1485" s="320"/>
    </row>
    <row r="1486" spans="1:4" ht="12.75">
      <c r="A1486" s="249"/>
      <c r="B1486" s="250"/>
      <c r="C1486" s="320"/>
      <c r="D1486" s="320"/>
    </row>
    <row r="1487" spans="1:4" ht="12.75">
      <c r="A1487" s="249"/>
      <c r="B1487" s="250"/>
      <c r="C1487" s="320"/>
      <c r="D1487" s="320"/>
    </row>
    <row r="1488" spans="1:4" ht="12.75">
      <c r="A1488" s="249"/>
      <c r="B1488" s="250"/>
      <c r="C1488" s="320"/>
      <c r="D1488" s="320"/>
    </row>
    <row r="1489" spans="1:4" ht="12.75">
      <c r="A1489" s="249"/>
      <c r="B1489" s="250"/>
      <c r="C1489" s="320"/>
      <c r="D1489" s="320"/>
    </row>
    <row r="1490" spans="1:4" ht="12.75">
      <c r="A1490" s="249"/>
      <c r="B1490" s="250"/>
      <c r="C1490" s="320"/>
      <c r="D1490" s="320"/>
    </row>
    <row r="1491" spans="1:4" ht="12.75">
      <c r="A1491" s="249"/>
      <c r="B1491" s="250"/>
      <c r="C1491" s="320"/>
      <c r="D1491" s="320"/>
    </row>
    <row r="1492" spans="1:4" ht="12.75">
      <c r="A1492" s="249"/>
      <c r="B1492" s="250"/>
      <c r="C1492" s="320"/>
      <c r="D1492" s="320"/>
    </row>
    <row r="1493" spans="1:4" ht="12.75">
      <c r="A1493" s="249"/>
      <c r="B1493" s="250"/>
      <c r="C1493" s="320"/>
      <c r="D1493" s="320"/>
    </row>
    <row r="1494" spans="1:4" ht="12.75">
      <c r="A1494" s="249"/>
      <c r="B1494" s="250"/>
      <c r="C1494" s="320"/>
      <c r="D1494" s="320"/>
    </row>
    <row r="1495" spans="1:4" ht="12.75">
      <c r="A1495" s="249"/>
      <c r="B1495" s="250"/>
      <c r="C1495" s="320"/>
      <c r="D1495" s="320"/>
    </row>
    <row r="1496" spans="1:4" ht="12.75">
      <c r="A1496" s="249"/>
      <c r="B1496" s="250"/>
      <c r="C1496" s="320"/>
      <c r="D1496" s="320"/>
    </row>
    <row r="1497" spans="1:4" ht="12.75">
      <c r="A1497" s="249"/>
      <c r="B1497" s="250"/>
      <c r="C1497" s="320"/>
      <c r="D1497" s="320"/>
    </row>
    <row r="1498" spans="1:4" ht="12.75">
      <c r="A1498" s="249"/>
      <c r="B1498" s="250"/>
      <c r="C1498" s="320"/>
      <c r="D1498" s="320"/>
    </row>
    <row r="1499" spans="1:4" ht="12.75">
      <c r="A1499" s="249"/>
      <c r="B1499" s="250"/>
      <c r="C1499" s="320"/>
      <c r="D1499" s="320"/>
    </row>
    <row r="1500" spans="1:4" ht="12.75">
      <c r="A1500" s="249"/>
      <c r="B1500" s="250"/>
      <c r="C1500" s="320"/>
      <c r="D1500" s="320"/>
    </row>
    <row r="1501" spans="1:4" ht="12.75">
      <c r="A1501" s="249"/>
      <c r="B1501" s="250"/>
      <c r="C1501" s="320"/>
      <c r="D1501" s="320"/>
    </row>
    <row r="1502" spans="1:4" ht="12.75">
      <c r="A1502" s="249"/>
      <c r="B1502" s="250"/>
      <c r="C1502" s="320"/>
      <c r="D1502" s="320"/>
    </row>
    <row r="1503" spans="1:4" ht="12.75">
      <c r="A1503" s="249"/>
      <c r="B1503" s="250"/>
      <c r="C1503" s="320"/>
      <c r="D1503" s="320"/>
    </row>
    <row r="1504" spans="1:4" ht="12.75">
      <c r="A1504" s="249"/>
      <c r="B1504" s="250"/>
      <c r="C1504" s="320"/>
      <c r="D1504" s="320"/>
    </row>
    <row r="1505" spans="1:4" ht="12.75">
      <c r="A1505" s="249"/>
      <c r="B1505" s="250"/>
      <c r="C1505" s="320"/>
      <c r="D1505" s="320"/>
    </row>
    <row r="1506" spans="1:4" ht="12.75">
      <c r="A1506" s="249"/>
      <c r="B1506" s="250"/>
      <c r="C1506" s="320"/>
      <c r="D1506" s="320"/>
    </row>
    <row r="1507" spans="1:4" ht="12.75">
      <c r="A1507" s="249"/>
      <c r="B1507" s="250"/>
      <c r="C1507" s="320"/>
      <c r="D1507" s="320"/>
    </row>
    <row r="1508" spans="1:4" ht="12.75">
      <c r="A1508" s="249"/>
      <c r="B1508" s="250"/>
      <c r="C1508" s="320"/>
      <c r="D1508" s="320"/>
    </row>
    <row r="1509" spans="1:4" ht="12.75">
      <c r="A1509" s="249"/>
      <c r="B1509" s="250"/>
      <c r="C1509" s="320"/>
      <c r="D1509" s="320"/>
    </row>
    <row r="1510" spans="1:4" ht="12.75">
      <c r="A1510" s="249"/>
      <c r="B1510" s="250"/>
      <c r="C1510" s="320"/>
      <c r="D1510" s="320"/>
    </row>
    <row r="1511" spans="1:4" ht="12.75">
      <c r="A1511" s="249"/>
      <c r="B1511" s="250"/>
      <c r="C1511" s="320"/>
      <c r="D1511" s="320"/>
    </row>
    <row r="1512" spans="1:4" ht="12.75">
      <c r="A1512" s="249"/>
      <c r="B1512" s="250"/>
      <c r="C1512" s="320"/>
      <c r="D1512" s="320"/>
    </row>
    <row r="1513" spans="1:4" ht="12.75">
      <c r="A1513" s="249"/>
      <c r="B1513" s="250"/>
      <c r="C1513" s="320"/>
      <c r="D1513" s="320"/>
    </row>
    <row r="1514" spans="1:4" ht="12.75">
      <c r="A1514" s="249"/>
      <c r="B1514" s="250"/>
      <c r="C1514" s="320"/>
      <c r="D1514" s="320"/>
    </row>
    <row r="1515" spans="1:4" ht="12.75">
      <c r="A1515" s="249"/>
      <c r="B1515" s="250"/>
      <c r="C1515" s="320"/>
      <c r="D1515" s="320"/>
    </row>
    <row r="1516" spans="1:4" ht="12.75">
      <c r="A1516" s="249"/>
      <c r="B1516" s="250"/>
      <c r="C1516" s="320"/>
      <c r="D1516" s="320"/>
    </row>
    <row r="1517" spans="1:4" ht="12.75">
      <c r="A1517" s="249"/>
      <c r="B1517" s="250"/>
      <c r="C1517" s="320"/>
      <c r="D1517" s="320"/>
    </row>
    <row r="1518" spans="1:4" ht="12.75">
      <c r="A1518" s="249"/>
      <c r="B1518" s="250"/>
      <c r="C1518" s="320"/>
      <c r="D1518" s="320"/>
    </row>
    <row r="1519" spans="1:4" ht="12.75">
      <c r="A1519" s="249"/>
      <c r="B1519" s="250"/>
      <c r="C1519" s="320"/>
      <c r="D1519" s="320"/>
    </row>
    <row r="1520" spans="1:4" ht="12.75">
      <c r="A1520" s="249"/>
      <c r="B1520" s="250"/>
      <c r="C1520" s="320"/>
      <c r="D1520" s="320"/>
    </row>
    <row r="1521" spans="1:4" ht="12.75">
      <c r="A1521" s="249"/>
      <c r="B1521" s="250"/>
      <c r="C1521" s="320"/>
      <c r="D1521" s="320"/>
    </row>
    <row r="1522" spans="1:4" ht="12.75">
      <c r="A1522" s="249"/>
      <c r="B1522" s="250"/>
      <c r="C1522" s="320"/>
      <c r="D1522" s="320"/>
    </row>
    <row r="1523" spans="1:4" ht="12.75">
      <c r="A1523" s="249"/>
      <c r="B1523" s="250"/>
      <c r="C1523" s="320"/>
      <c r="D1523" s="320"/>
    </row>
    <row r="1524" spans="1:4" ht="12.75">
      <c r="A1524" s="249"/>
      <c r="B1524" s="250"/>
      <c r="C1524" s="320"/>
      <c r="D1524" s="320"/>
    </row>
    <row r="1525" spans="1:4" ht="12.75">
      <c r="A1525" s="249"/>
      <c r="B1525" s="250"/>
      <c r="C1525" s="320"/>
      <c r="D1525" s="320"/>
    </row>
    <row r="1526" spans="1:4" ht="12.75">
      <c r="A1526" s="249"/>
      <c r="B1526" s="250"/>
      <c r="C1526" s="320"/>
      <c r="D1526" s="320"/>
    </row>
    <row r="1527" spans="1:4" ht="12.75">
      <c r="A1527" s="249"/>
      <c r="B1527" s="250"/>
      <c r="C1527" s="320"/>
      <c r="D1527" s="320"/>
    </row>
    <row r="1528" spans="1:4" ht="12.75">
      <c r="A1528" s="249"/>
      <c r="B1528" s="250"/>
      <c r="C1528" s="320"/>
      <c r="D1528" s="320"/>
    </row>
    <row r="1529" spans="1:4" ht="12.75">
      <c r="A1529" s="249"/>
      <c r="B1529" s="250"/>
      <c r="C1529" s="320"/>
      <c r="D1529" s="320"/>
    </row>
    <row r="1530" spans="1:4" ht="12.75">
      <c r="A1530" s="249"/>
      <c r="B1530" s="250"/>
      <c r="C1530" s="320"/>
      <c r="D1530" s="320"/>
    </row>
    <row r="1531" spans="1:4" ht="12.75">
      <c r="A1531" s="249"/>
      <c r="B1531" s="250"/>
      <c r="C1531" s="320"/>
      <c r="D1531" s="320"/>
    </row>
    <row r="1532" spans="1:4" ht="12.75">
      <c r="A1532" s="249"/>
      <c r="B1532" s="250"/>
      <c r="C1532" s="320"/>
      <c r="D1532" s="320"/>
    </row>
    <row r="1533" spans="1:4" ht="12.75">
      <c r="A1533" s="249"/>
      <c r="B1533" s="250"/>
      <c r="C1533" s="320"/>
      <c r="D1533" s="320"/>
    </row>
    <row r="1534" spans="1:4" ht="12.75">
      <c r="A1534" s="249"/>
      <c r="B1534" s="250"/>
      <c r="C1534" s="320"/>
      <c r="D1534" s="320"/>
    </row>
    <row r="1535" spans="1:4" ht="12.75">
      <c r="A1535" s="249"/>
      <c r="B1535" s="250"/>
      <c r="C1535" s="320"/>
      <c r="D1535" s="320"/>
    </row>
    <row r="1536" spans="1:4" ht="12.75">
      <c r="A1536" s="249"/>
      <c r="B1536" s="250"/>
      <c r="C1536" s="320"/>
      <c r="D1536" s="320"/>
    </row>
    <row r="1537" spans="1:4" ht="12.75">
      <c r="A1537" s="249"/>
      <c r="B1537" s="250"/>
      <c r="C1537" s="320"/>
      <c r="D1537" s="320"/>
    </row>
    <row r="1538" spans="1:4" ht="12.75">
      <c r="A1538" s="249"/>
      <c r="B1538" s="250"/>
      <c r="C1538" s="320"/>
      <c r="D1538" s="320"/>
    </row>
    <row r="1539" spans="1:4" ht="12.75">
      <c r="A1539" s="249"/>
      <c r="B1539" s="250"/>
      <c r="C1539" s="320"/>
      <c r="D1539" s="320"/>
    </row>
    <row r="1540" spans="1:4" ht="12.75">
      <c r="A1540" s="249"/>
      <c r="B1540" s="250"/>
      <c r="C1540" s="320"/>
      <c r="D1540" s="320"/>
    </row>
    <row r="1541" spans="1:4" ht="12.75">
      <c r="A1541" s="249"/>
      <c r="B1541" s="250"/>
      <c r="C1541" s="320"/>
      <c r="D1541" s="320"/>
    </row>
    <row r="1542" spans="1:4" ht="12.75">
      <c r="A1542" s="249"/>
      <c r="B1542" s="250"/>
      <c r="C1542" s="320"/>
      <c r="D1542" s="320"/>
    </row>
    <row r="1543" spans="1:4" ht="12.75">
      <c r="A1543" s="249"/>
      <c r="B1543" s="250"/>
      <c r="C1543" s="320"/>
      <c r="D1543" s="320"/>
    </row>
    <row r="1544" spans="1:4" ht="12.75">
      <c r="A1544" s="249"/>
      <c r="B1544" s="250"/>
      <c r="C1544" s="320"/>
      <c r="D1544" s="320"/>
    </row>
    <row r="1545" spans="1:4" ht="12.75">
      <c r="A1545" s="249"/>
      <c r="B1545" s="250"/>
      <c r="C1545" s="320"/>
      <c r="D1545" s="320"/>
    </row>
    <row r="1546" spans="1:4" ht="12.75">
      <c r="A1546" s="249"/>
      <c r="B1546" s="250"/>
      <c r="C1546" s="320"/>
      <c r="D1546" s="320"/>
    </row>
    <row r="1547" spans="1:4" ht="12.75">
      <c r="A1547" s="249"/>
      <c r="B1547" s="250"/>
      <c r="C1547" s="320"/>
      <c r="D1547" s="320"/>
    </row>
    <row r="1548" spans="1:4" ht="12.75">
      <c r="A1548" s="249"/>
      <c r="B1548" s="250"/>
      <c r="C1548" s="320"/>
      <c r="D1548" s="320"/>
    </row>
    <row r="1549" spans="1:4" ht="12.75">
      <c r="A1549" s="249"/>
      <c r="B1549" s="250"/>
      <c r="C1549" s="320"/>
      <c r="D1549" s="320"/>
    </row>
    <row r="1550" spans="1:4" ht="12.75">
      <c r="A1550" s="249"/>
      <c r="B1550" s="250"/>
      <c r="C1550" s="320"/>
      <c r="D1550" s="320"/>
    </row>
    <row r="1551" spans="1:4" ht="12.75">
      <c r="A1551" s="249"/>
      <c r="B1551" s="250"/>
      <c r="C1551" s="320"/>
      <c r="D1551" s="320"/>
    </row>
    <row r="1552" spans="1:4" ht="12.75">
      <c r="A1552" s="249"/>
      <c r="B1552" s="250"/>
      <c r="C1552" s="320"/>
      <c r="D1552" s="320"/>
    </row>
    <row r="1553" spans="1:4" ht="12.75">
      <c r="A1553" s="249"/>
      <c r="B1553" s="250"/>
      <c r="C1553" s="320"/>
      <c r="D1553" s="320"/>
    </row>
    <row r="1554" spans="1:4" ht="12.75">
      <c r="A1554" s="249"/>
      <c r="B1554" s="250"/>
      <c r="C1554" s="320"/>
      <c r="D1554" s="320"/>
    </row>
    <row r="1555" spans="1:4" ht="12.75">
      <c r="A1555" s="249"/>
      <c r="B1555" s="250"/>
      <c r="C1555" s="320"/>
      <c r="D1555" s="320"/>
    </row>
    <row r="1556" spans="1:4" ht="12.75">
      <c r="A1556" s="249"/>
      <c r="B1556" s="250"/>
      <c r="C1556" s="320"/>
      <c r="D1556" s="320"/>
    </row>
    <row r="1557" spans="1:4" ht="12.75">
      <c r="A1557" s="249"/>
      <c r="B1557" s="250"/>
      <c r="C1557" s="320"/>
      <c r="D1557" s="320"/>
    </row>
    <row r="1558" spans="1:4" ht="12.75">
      <c r="A1558" s="249"/>
      <c r="B1558" s="250"/>
      <c r="C1558" s="320"/>
      <c r="D1558" s="320"/>
    </row>
    <row r="1559" spans="1:4" ht="12.75">
      <c r="A1559" s="249"/>
      <c r="B1559" s="250"/>
      <c r="C1559" s="320"/>
      <c r="D1559" s="320"/>
    </row>
    <row r="1560" spans="1:4" ht="12.75">
      <c r="A1560" s="249"/>
      <c r="B1560" s="250"/>
      <c r="C1560" s="320"/>
      <c r="D1560" s="320"/>
    </row>
    <row r="1561" spans="1:4" ht="12.75">
      <c r="A1561" s="249"/>
      <c r="B1561" s="250"/>
      <c r="C1561" s="320"/>
      <c r="D1561" s="320"/>
    </row>
    <row r="1562" spans="1:4" ht="12.75">
      <c r="A1562" s="249"/>
      <c r="B1562" s="250"/>
      <c r="C1562" s="320"/>
      <c r="D1562" s="320"/>
    </row>
    <row r="1563" spans="1:4" ht="12.75">
      <c r="A1563" s="249"/>
      <c r="B1563" s="250"/>
      <c r="C1563" s="320"/>
      <c r="D1563" s="320"/>
    </row>
    <row r="1564" spans="1:4" ht="12.75">
      <c r="A1564" s="249"/>
      <c r="B1564" s="250"/>
      <c r="C1564" s="320"/>
      <c r="D1564" s="320"/>
    </row>
    <row r="1565" spans="1:4" ht="12.75">
      <c r="A1565" s="249"/>
      <c r="B1565" s="250"/>
      <c r="C1565" s="320"/>
      <c r="D1565" s="320"/>
    </row>
    <row r="1566" spans="1:4" ht="12.75">
      <c r="A1566" s="249"/>
      <c r="B1566" s="250"/>
      <c r="C1566" s="320"/>
      <c r="D1566" s="320"/>
    </row>
    <row r="1567" spans="1:4" ht="12.75">
      <c r="A1567" s="249"/>
      <c r="B1567" s="250"/>
      <c r="C1567" s="320"/>
      <c r="D1567" s="320"/>
    </row>
    <row r="1568" spans="1:4" ht="12.75">
      <c r="A1568" s="249"/>
      <c r="B1568" s="250"/>
      <c r="C1568" s="320"/>
      <c r="D1568" s="320"/>
    </row>
    <row r="1569" spans="1:4" ht="12.75">
      <c r="A1569" s="249"/>
      <c r="B1569" s="250"/>
      <c r="C1569" s="320"/>
      <c r="D1569" s="320"/>
    </row>
    <row r="1570" spans="1:4" ht="12.75">
      <c r="A1570" s="249"/>
      <c r="B1570" s="250"/>
      <c r="C1570" s="320"/>
      <c r="D1570" s="320"/>
    </row>
    <row r="1571" spans="1:4" ht="12.75">
      <c r="A1571" s="249"/>
      <c r="B1571" s="250"/>
      <c r="C1571" s="320"/>
      <c r="D1571" s="320"/>
    </row>
    <row r="1572" spans="1:4" ht="12.75">
      <c r="A1572" s="249"/>
      <c r="B1572" s="250"/>
      <c r="C1572" s="320"/>
      <c r="D1572" s="320"/>
    </row>
    <row r="1573" spans="1:4" ht="12.75">
      <c r="A1573" s="249"/>
      <c r="B1573" s="250"/>
      <c r="C1573" s="320"/>
      <c r="D1573" s="320"/>
    </row>
    <row r="1574" spans="1:4" ht="12.75">
      <c r="A1574" s="249"/>
      <c r="B1574" s="250"/>
      <c r="C1574" s="320"/>
      <c r="D1574" s="320"/>
    </row>
    <row r="1575" spans="1:4" ht="12.75">
      <c r="A1575" s="249"/>
      <c r="B1575" s="250"/>
      <c r="C1575" s="320"/>
      <c r="D1575" s="320"/>
    </row>
    <row r="1576" spans="1:4" ht="12.75">
      <c r="A1576" s="249"/>
      <c r="B1576" s="250"/>
      <c r="C1576" s="320"/>
      <c r="D1576" s="320"/>
    </row>
    <row r="1577" spans="1:4" ht="12.75">
      <c r="A1577" s="249"/>
      <c r="B1577" s="250"/>
      <c r="C1577" s="320"/>
      <c r="D1577" s="320"/>
    </row>
    <row r="1578" spans="1:4" ht="12.75">
      <c r="A1578" s="249"/>
      <c r="B1578" s="250"/>
      <c r="C1578" s="320"/>
      <c r="D1578" s="320"/>
    </row>
    <row r="1579" spans="1:4" ht="12.75">
      <c r="A1579" s="249"/>
      <c r="B1579" s="250"/>
      <c r="C1579" s="320"/>
      <c r="D1579" s="320"/>
    </row>
    <row r="1580" spans="1:4" ht="12.75">
      <c r="A1580" s="249"/>
      <c r="B1580" s="250"/>
      <c r="C1580" s="320"/>
      <c r="D1580" s="320"/>
    </row>
    <row r="1581" spans="1:4" ht="12.75">
      <c r="A1581" s="249"/>
      <c r="B1581" s="250"/>
      <c r="C1581" s="320"/>
      <c r="D1581" s="320"/>
    </row>
    <row r="1582" spans="1:4" ht="12.75">
      <c r="A1582" s="249"/>
      <c r="B1582" s="250"/>
      <c r="C1582" s="320"/>
      <c r="D1582" s="320"/>
    </row>
    <row r="1583" spans="1:4" ht="12.75">
      <c r="A1583" s="249"/>
      <c r="B1583" s="250"/>
      <c r="C1583" s="320"/>
      <c r="D1583" s="320"/>
    </row>
    <row r="1584" spans="1:4" ht="12.75">
      <c r="A1584" s="249"/>
      <c r="B1584" s="250"/>
      <c r="C1584" s="320"/>
      <c r="D1584" s="320"/>
    </row>
    <row r="1585" spans="1:4" ht="12.75">
      <c r="A1585" s="249"/>
      <c r="B1585" s="250"/>
      <c r="C1585" s="320"/>
      <c r="D1585" s="320"/>
    </row>
    <row r="1586" spans="1:4" ht="12.75">
      <c r="A1586" s="249"/>
      <c r="B1586" s="250"/>
      <c r="C1586" s="320"/>
      <c r="D1586" s="320"/>
    </row>
    <row r="1587" spans="1:4" ht="12.75">
      <c r="A1587" s="249"/>
      <c r="B1587" s="250"/>
      <c r="C1587" s="320"/>
      <c r="D1587" s="320"/>
    </row>
    <row r="1588" spans="1:4" ht="12.75">
      <c r="A1588" s="249"/>
      <c r="B1588" s="250"/>
      <c r="C1588" s="320"/>
      <c r="D1588" s="320"/>
    </row>
    <row r="1589" spans="1:4" ht="12.75">
      <c r="A1589" s="249"/>
      <c r="B1589" s="250"/>
      <c r="C1589" s="320"/>
      <c r="D1589" s="320"/>
    </row>
    <row r="1590" spans="1:4" ht="12.75">
      <c r="A1590" s="249"/>
      <c r="B1590" s="250"/>
      <c r="C1590" s="320"/>
      <c r="D1590" s="320"/>
    </row>
    <row r="1591" spans="1:4" ht="12.75">
      <c r="A1591" s="249"/>
      <c r="B1591" s="250"/>
      <c r="C1591" s="320"/>
      <c r="D1591" s="320"/>
    </row>
    <row r="1592" spans="1:4" ht="12.75">
      <c r="A1592" s="249"/>
      <c r="B1592" s="250"/>
      <c r="C1592" s="320"/>
      <c r="D1592" s="320"/>
    </row>
    <row r="1593" spans="1:4" ht="12.75">
      <c r="A1593" s="249"/>
      <c r="B1593" s="250"/>
      <c r="C1593" s="320"/>
      <c r="D1593" s="320"/>
    </row>
    <row r="1594" spans="1:4" ht="12.75">
      <c r="A1594" s="249"/>
      <c r="B1594" s="250"/>
      <c r="C1594" s="320"/>
      <c r="D1594" s="320"/>
    </row>
    <row r="1595" spans="1:4" ht="12.75">
      <c r="A1595" s="249"/>
      <c r="B1595" s="250"/>
      <c r="C1595" s="320"/>
      <c r="D1595" s="320"/>
    </row>
    <row r="1596" spans="1:4" ht="12.75">
      <c r="A1596" s="249"/>
      <c r="B1596" s="250"/>
      <c r="C1596" s="320"/>
      <c r="D1596" s="320"/>
    </row>
    <row r="1597" spans="1:4" ht="12.75">
      <c r="A1597" s="249"/>
      <c r="B1597" s="250"/>
      <c r="C1597" s="320"/>
      <c r="D1597" s="320"/>
    </row>
    <row r="1598" spans="1:4" ht="12.75">
      <c r="A1598" s="249"/>
      <c r="B1598" s="250"/>
      <c r="C1598" s="320"/>
      <c r="D1598" s="320"/>
    </row>
    <row r="1599" spans="1:4" ht="12.75">
      <c r="A1599" s="249"/>
      <c r="B1599" s="250"/>
      <c r="C1599" s="320"/>
      <c r="D1599" s="320"/>
    </row>
    <row r="1600" spans="1:4" ht="12.75">
      <c r="A1600" s="249"/>
      <c r="B1600" s="250"/>
      <c r="C1600" s="320"/>
      <c r="D1600" s="320"/>
    </row>
    <row r="1601" spans="1:4" ht="12.75">
      <c r="A1601" s="249"/>
      <c r="B1601" s="250"/>
      <c r="C1601" s="320"/>
      <c r="D1601" s="320"/>
    </row>
    <row r="1602" spans="1:4" ht="12.75">
      <c r="A1602" s="249"/>
      <c r="B1602" s="250"/>
      <c r="C1602" s="320"/>
      <c r="D1602" s="320"/>
    </row>
    <row r="1603" spans="1:4" ht="12.75">
      <c r="A1603" s="249"/>
      <c r="B1603" s="250"/>
      <c r="C1603" s="320"/>
      <c r="D1603" s="320"/>
    </row>
    <row r="1604" spans="1:4" ht="12.75">
      <c r="A1604" s="249"/>
      <c r="B1604" s="250"/>
      <c r="C1604" s="320"/>
      <c r="D1604" s="320"/>
    </row>
    <row r="1605" spans="1:4" ht="12.75">
      <c r="A1605" s="249"/>
      <c r="B1605" s="250"/>
      <c r="C1605" s="320"/>
      <c r="D1605" s="320"/>
    </row>
    <row r="1606" spans="1:4" ht="12.75">
      <c r="A1606" s="249"/>
      <c r="B1606" s="250"/>
      <c r="C1606" s="320"/>
      <c r="D1606" s="320"/>
    </row>
    <row r="1607" spans="1:4" ht="12.75">
      <c r="A1607" s="249"/>
      <c r="B1607" s="250"/>
      <c r="C1607" s="320"/>
      <c r="D1607" s="320"/>
    </row>
    <row r="1608" spans="1:4" ht="12.75">
      <c r="A1608" s="249"/>
      <c r="B1608" s="250"/>
      <c r="C1608" s="320"/>
      <c r="D1608" s="320"/>
    </row>
    <row r="1609" spans="1:4" ht="12.75">
      <c r="A1609" s="249"/>
      <c r="B1609" s="250"/>
      <c r="C1609" s="320"/>
      <c r="D1609" s="320"/>
    </row>
    <row r="1610" spans="1:4" ht="12.75">
      <c r="A1610" s="249"/>
      <c r="B1610" s="250"/>
      <c r="C1610" s="320"/>
      <c r="D1610" s="320"/>
    </row>
    <row r="1611" spans="1:4" ht="12.75">
      <c r="A1611" s="249"/>
      <c r="B1611" s="250"/>
      <c r="C1611" s="320"/>
      <c r="D1611" s="320"/>
    </row>
    <row r="1612" spans="1:4" ht="12.75">
      <c r="A1612" s="249"/>
      <c r="B1612" s="250"/>
      <c r="C1612" s="320"/>
      <c r="D1612" s="320"/>
    </row>
    <row r="1613" spans="1:4" ht="12.75">
      <c r="A1613" s="249"/>
      <c r="B1613" s="250"/>
      <c r="C1613" s="320"/>
      <c r="D1613" s="320"/>
    </row>
    <row r="1614" spans="1:4" ht="12.75">
      <c r="A1614" s="249"/>
      <c r="B1614" s="250"/>
      <c r="C1614" s="320"/>
      <c r="D1614" s="320"/>
    </row>
    <row r="1615" spans="1:4" ht="12.75">
      <c r="A1615" s="249"/>
      <c r="B1615" s="250"/>
      <c r="C1615" s="320"/>
      <c r="D1615" s="320"/>
    </row>
    <row r="1616" spans="1:4" ht="12.75">
      <c r="A1616" s="249"/>
      <c r="B1616" s="250"/>
      <c r="C1616" s="320"/>
      <c r="D1616" s="320"/>
    </row>
    <row r="1617" spans="1:4" ht="12.75">
      <c r="A1617" s="249"/>
      <c r="B1617" s="250"/>
      <c r="C1617" s="320"/>
      <c r="D1617" s="320"/>
    </row>
    <row r="1618" spans="1:4" ht="12.75">
      <c r="A1618" s="249"/>
      <c r="B1618" s="250"/>
      <c r="C1618" s="320"/>
      <c r="D1618" s="320"/>
    </row>
    <row r="1619" spans="1:4" ht="12.75">
      <c r="A1619" s="249"/>
      <c r="B1619" s="250"/>
      <c r="C1619" s="320"/>
      <c r="D1619" s="320"/>
    </row>
    <row r="1620" spans="1:4" ht="12.75">
      <c r="A1620" s="249"/>
      <c r="B1620" s="250"/>
      <c r="C1620" s="320"/>
      <c r="D1620" s="320"/>
    </row>
    <row r="1621" spans="1:4" ht="12.75">
      <c r="A1621" s="249"/>
      <c r="B1621" s="250"/>
      <c r="C1621" s="320"/>
      <c r="D1621" s="320"/>
    </row>
    <row r="1622" spans="1:4" ht="12.75">
      <c r="A1622" s="249"/>
      <c r="B1622" s="250"/>
      <c r="C1622" s="320"/>
      <c r="D1622" s="320"/>
    </row>
    <row r="1623" spans="1:4" ht="12.75">
      <c r="A1623" s="249"/>
      <c r="B1623" s="250"/>
      <c r="C1623" s="320"/>
      <c r="D1623" s="320"/>
    </row>
    <row r="1624" spans="1:4" ht="12.75">
      <c r="A1624" s="249"/>
      <c r="B1624" s="250"/>
      <c r="C1624" s="320"/>
      <c r="D1624" s="320"/>
    </row>
    <row r="1625" spans="1:4" ht="12.75">
      <c r="A1625" s="249"/>
      <c r="B1625" s="250"/>
      <c r="C1625" s="320"/>
      <c r="D1625" s="320"/>
    </row>
    <row r="1626" spans="1:4" ht="12.75">
      <c r="A1626" s="249"/>
      <c r="B1626" s="250"/>
      <c r="C1626" s="320"/>
      <c r="D1626" s="320"/>
    </row>
    <row r="1627" spans="1:4" ht="12.75">
      <c r="A1627" s="249"/>
      <c r="B1627" s="250"/>
      <c r="C1627" s="320"/>
      <c r="D1627" s="320"/>
    </row>
    <row r="1628" spans="1:4" ht="12.75">
      <c r="A1628" s="249"/>
      <c r="B1628" s="250"/>
      <c r="C1628" s="320"/>
      <c r="D1628" s="320"/>
    </row>
    <row r="1629" spans="1:4" ht="12.75">
      <c r="A1629" s="249"/>
      <c r="B1629" s="250"/>
      <c r="C1629" s="320"/>
      <c r="D1629" s="320"/>
    </row>
    <row r="1630" spans="1:4" ht="12.75">
      <c r="A1630" s="249"/>
      <c r="B1630" s="250"/>
      <c r="C1630" s="320"/>
      <c r="D1630" s="320"/>
    </row>
    <row r="1631" spans="1:4" ht="12.75">
      <c r="A1631" s="249"/>
      <c r="B1631" s="250"/>
      <c r="C1631" s="320"/>
      <c r="D1631" s="320"/>
    </row>
    <row r="1632" spans="1:4" ht="12.75">
      <c r="A1632" s="249"/>
      <c r="B1632" s="250"/>
      <c r="C1632" s="320"/>
      <c r="D1632" s="320"/>
    </row>
    <row r="1633" spans="1:4" ht="12.75">
      <c r="A1633" s="249"/>
      <c r="B1633" s="250"/>
      <c r="C1633" s="320"/>
      <c r="D1633" s="320"/>
    </row>
    <row r="1634" spans="1:4" ht="12.75">
      <c r="A1634" s="249"/>
      <c r="B1634" s="250"/>
      <c r="C1634" s="320"/>
      <c r="D1634" s="320"/>
    </row>
    <row r="1635" spans="1:4" ht="12.75">
      <c r="A1635" s="249"/>
      <c r="B1635" s="250"/>
      <c r="C1635" s="320"/>
      <c r="D1635" s="320"/>
    </row>
    <row r="1636" spans="1:4" ht="12.75">
      <c r="A1636" s="249"/>
      <c r="B1636" s="250"/>
      <c r="C1636" s="320"/>
      <c r="D1636" s="320"/>
    </row>
    <row r="1637" spans="1:4" ht="12.75">
      <c r="A1637" s="249"/>
      <c r="B1637" s="250"/>
      <c r="C1637" s="320"/>
      <c r="D1637" s="320"/>
    </row>
    <row r="1638" spans="1:4" ht="12.75">
      <c r="A1638" s="249"/>
      <c r="B1638" s="250"/>
      <c r="C1638" s="320"/>
      <c r="D1638" s="320"/>
    </row>
    <row r="1639" spans="1:4" ht="12.75">
      <c r="A1639" s="249"/>
      <c r="B1639" s="250"/>
      <c r="C1639" s="320"/>
      <c r="D1639" s="320"/>
    </row>
    <row r="1640" spans="1:4" ht="12.75">
      <c r="A1640" s="249"/>
      <c r="B1640" s="250"/>
      <c r="C1640" s="320"/>
      <c r="D1640" s="320"/>
    </row>
    <row r="1641" spans="1:4" ht="12.75">
      <c r="A1641" s="249"/>
      <c r="B1641" s="250"/>
      <c r="C1641" s="320"/>
      <c r="D1641" s="320"/>
    </row>
    <row r="1642" spans="1:4" ht="12.75">
      <c r="A1642" s="249"/>
      <c r="B1642" s="250"/>
      <c r="C1642" s="320"/>
      <c r="D1642" s="320"/>
    </row>
    <row r="1643" spans="1:4" ht="12.75">
      <c r="A1643" s="249"/>
      <c r="B1643" s="250"/>
      <c r="C1643" s="320"/>
      <c r="D1643" s="320"/>
    </row>
    <row r="1644" spans="1:4" ht="12.75">
      <c r="A1644" s="249"/>
      <c r="B1644" s="250"/>
      <c r="C1644" s="320"/>
      <c r="D1644" s="320"/>
    </row>
    <row r="1645" spans="1:4" ht="12.75">
      <c r="A1645" s="249"/>
      <c r="B1645" s="250"/>
      <c r="C1645" s="320"/>
      <c r="D1645" s="320"/>
    </row>
    <row r="1646" spans="1:4" ht="12.75">
      <c r="A1646" s="249"/>
      <c r="B1646" s="250"/>
      <c r="C1646" s="320"/>
      <c r="D1646" s="320"/>
    </row>
    <row r="1647" spans="1:4" ht="12.75">
      <c r="A1647" s="249"/>
      <c r="B1647" s="250"/>
      <c r="C1647" s="320"/>
      <c r="D1647" s="320"/>
    </row>
    <row r="1648" spans="1:4" ht="12.75">
      <c r="A1648" s="249"/>
      <c r="B1648" s="250"/>
      <c r="C1648" s="320"/>
      <c r="D1648" s="320"/>
    </row>
    <row r="1649" spans="1:4" ht="12.75">
      <c r="A1649" s="249"/>
      <c r="B1649" s="250"/>
      <c r="C1649" s="320"/>
      <c r="D1649" s="320"/>
    </row>
    <row r="1650" spans="1:4" ht="12.75">
      <c r="A1650" s="249"/>
      <c r="B1650" s="250"/>
      <c r="C1650" s="320"/>
      <c r="D1650" s="320"/>
    </row>
    <row r="1651" spans="1:4" ht="12.75">
      <c r="A1651" s="249"/>
      <c r="B1651" s="250"/>
      <c r="C1651" s="320"/>
      <c r="D1651" s="320"/>
    </row>
    <row r="1652" spans="1:4" ht="12.75">
      <c r="A1652" s="249"/>
      <c r="B1652" s="250"/>
      <c r="C1652" s="320"/>
      <c r="D1652" s="320"/>
    </row>
    <row r="1653" spans="1:4" ht="12.75">
      <c r="A1653" s="249"/>
      <c r="B1653" s="250"/>
      <c r="C1653" s="320"/>
      <c r="D1653" s="320"/>
    </row>
    <row r="1654" spans="1:4" ht="12.75">
      <c r="A1654" s="249"/>
      <c r="B1654" s="250"/>
      <c r="C1654" s="320"/>
      <c r="D1654" s="320"/>
    </row>
    <row r="1655" spans="1:4" ht="12.75">
      <c r="A1655" s="249"/>
      <c r="B1655" s="250"/>
      <c r="C1655" s="320"/>
      <c r="D1655" s="320"/>
    </row>
    <row r="1656" spans="1:4" ht="12.75">
      <c r="A1656" s="249"/>
      <c r="B1656" s="250"/>
      <c r="C1656" s="320"/>
      <c r="D1656" s="320"/>
    </row>
    <row r="1657" spans="1:4" ht="12.75">
      <c r="A1657" s="249"/>
      <c r="B1657" s="250"/>
      <c r="C1657" s="320"/>
      <c r="D1657" s="320"/>
    </row>
    <row r="1658" spans="1:4" ht="12.75">
      <c r="A1658" s="249"/>
      <c r="B1658" s="250"/>
      <c r="C1658" s="320"/>
      <c r="D1658" s="320"/>
    </row>
    <row r="1659" spans="1:4" ht="12.75">
      <c r="A1659" s="249"/>
      <c r="B1659" s="250"/>
      <c r="C1659" s="320"/>
      <c r="D1659" s="320"/>
    </row>
    <row r="1660" spans="1:4" ht="12.75">
      <c r="A1660" s="249"/>
      <c r="B1660" s="250"/>
      <c r="C1660" s="320"/>
      <c r="D1660" s="320"/>
    </row>
    <row r="1661" spans="1:4" ht="12.75">
      <c r="A1661" s="249"/>
      <c r="B1661" s="250"/>
      <c r="C1661" s="320"/>
      <c r="D1661" s="320"/>
    </row>
    <row r="1662" spans="1:4" ht="12.75">
      <c r="A1662" s="249"/>
      <c r="B1662" s="250"/>
      <c r="C1662" s="320"/>
      <c r="D1662" s="320"/>
    </row>
    <row r="1663" spans="1:4" ht="12.75">
      <c r="A1663" s="249"/>
      <c r="B1663" s="250"/>
      <c r="C1663" s="320"/>
      <c r="D1663" s="320"/>
    </row>
    <row r="1664" spans="1:4" ht="12.75">
      <c r="A1664" s="249"/>
      <c r="B1664" s="250"/>
      <c r="C1664" s="320"/>
      <c r="D1664" s="320"/>
    </row>
    <row r="1665" spans="1:4" ht="12.75">
      <c r="A1665" s="249"/>
      <c r="B1665" s="250"/>
      <c r="C1665" s="320"/>
      <c r="D1665" s="320"/>
    </row>
    <row r="1666" spans="1:4" ht="12.75">
      <c r="A1666" s="249"/>
      <c r="B1666" s="250"/>
      <c r="C1666" s="320"/>
      <c r="D1666" s="320"/>
    </row>
    <row r="1667" spans="1:4" ht="12.75">
      <c r="A1667" s="249"/>
      <c r="B1667" s="250"/>
      <c r="C1667" s="320"/>
      <c r="D1667" s="320"/>
    </row>
    <row r="1668" spans="1:4" ht="12.75">
      <c r="A1668" s="249"/>
      <c r="B1668" s="250"/>
      <c r="C1668" s="320"/>
      <c r="D1668" s="320"/>
    </row>
    <row r="1669" spans="1:4" ht="12.75">
      <c r="A1669" s="249"/>
      <c r="B1669" s="250"/>
      <c r="C1669" s="320"/>
      <c r="D1669" s="320"/>
    </row>
    <row r="1670" spans="1:4" ht="12.75">
      <c r="A1670" s="249"/>
      <c r="B1670" s="250"/>
      <c r="C1670" s="320"/>
      <c r="D1670" s="320"/>
    </row>
    <row r="1671" spans="1:4" ht="12.75">
      <c r="A1671" s="249"/>
      <c r="B1671" s="250"/>
      <c r="C1671" s="320"/>
      <c r="D1671" s="320"/>
    </row>
    <row r="1672" spans="1:4" ht="12.75">
      <c r="A1672" s="249"/>
      <c r="B1672" s="250"/>
      <c r="C1672" s="320"/>
      <c r="D1672" s="320"/>
    </row>
    <row r="1673" spans="1:4" ht="12.75">
      <c r="A1673" s="249"/>
      <c r="B1673" s="250"/>
      <c r="C1673" s="320"/>
      <c r="D1673" s="320"/>
    </row>
    <row r="1674" spans="1:4" ht="12.75">
      <c r="A1674" s="249"/>
      <c r="B1674" s="250"/>
      <c r="C1674" s="320"/>
      <c r="D1674" s="320"/>
    </row>
    <row r="1675" spans="1:4" ht="12.75">
      <c r="A1675" s="249"/>
      <c r="B1675" s="250"/>
      <c r="C1675" s="320"/>
      <c r="D1675" s="320"/>
    </row>
    <row r="1676" spans="1:4" ht="12.75">
      <c r="A1676" s="249"/>
      <c r="B1676" s="250"/>
      <c r="C1676" s="320"/>
      <c r="D1676" s="320"/>
    </row>
    <row r="1677" spans="1:4" ht="12.75">
      <c r="A1677" s="249"/>
      <c r="B1677" s="250"/>
      <c r="C1677" s="320"/>
      <c r="D1677" s="320"/>
    </row>
    <row r="1678" spans="1:4" ht="12.75">
      <c r="A1678" s="249"/>
      <c r="B1678" s="250"/>
      <c r="C1678" s="320"/>
      <c r="D1678" s="320"/>
    </row>
    <row r="1679" spans="1:4" ht="12.75">
      <c r="A1679" s="249"/>
      <c r="B1679" s="250"/>
      <c r="C1679" s="320"/>
      <c r="D1679" s="320"/>
    </row>
    <row r="1680" spans="1:4" ht="12.75">
      <c r="A1680" s="249"/>
      <c r="B1680" s="250"/>
      <c r="C1680" s="320"/>
      <c r="D1680" s="320"/>
    </row>
    <row r="1681" spans="1:4" ht="12.75">
      <c r="A1681" s="249"/>
      <c r="B1681" s="250"/>
      <c r="C1681" s="320"/>
      <c r="D1681" s="320"/>
    </row>
    <row r="1682" spans="1:4" ht="12.75">
      <c r="A1682" s="249"/>
      <c r="B1682" s="250"/>
      <c r="C1682" s="320"/>
      <c r="D1682" s="320"/>
    </row>
    <row r="1683" spans="1:4" ht="12.75">
      <c r="A1683" s="249"/>
      <c r="B1683" s="250"/>
      <c r="C1683" s="320"/>
      <c r="D1683" s="320"/>
    </row>
    <row r="1684" spans="1:4" ht="12.75">
      <c r="A1684" s="249"/>
      <c r="B1684" s="250"/>
      <c r="C1684" s="320"/>
      <c r="D1684" s="320"/>
    </row>
    <row r="1685" spans="1:4" ht="12.75">
      <c r="A1685" s="249"/>
      <c r="B1685" s="250"/>
      <c r="C1685" s="320"/>
      <c r="D1685" s="320"/>
    </row>
    <row r="1686" spans="1:4" ht="12.75">
      <c r="A1686" s="249"/>
      <c r="B1686" s="250"/>
      <c r="C1686" s="320"/>
      <c r="D1686" s="320"/>
    </row>
    <row r="1687" spans="1:4" ht="12.75">
      <c r="A1687" s="249"/>
      <c r="B1687" s="250"/>
      <c r="C1687" s="320"/>
      <c r="D1687" s="320"/>
    </row>
    <row r="1688" spans="1:4" ht="12.75">
      <c r="A1688" s="249"/>
      <c r="B1688" s="250"/>
      <c r="C1688" s="320"/>
      <c r="D1688" s="320"/>
    </row>
    <row r="1689" spans="1:4" ht="12.75">
      <c r="A1689" s="249"/>
      <c r="B1689" s="250"/>
      <c r="C1689" s="320"/>
      <c r="D1689" s="320"/>
    </row>
    <row r="1690" spans="1:4" ht="12.75">
      <c r="A1690" s="249"/>
      <c r="B1690" s="250"/>
      <c r="C1690" s="320"/>
      <c r="D1690" s="320"/>
    </row>
    <row r="1691" spans="1:4" ht="12.75">
      <c r="A1691" s="249"/>
      <c r="B1691" s="250"/>
      <c r="C1691" s="320"/>
      <c r="D1691" s="320"/>
    </row>
    <row r="1692" spans="1:4" ht="12.75">
      <c r="A1692" s="249"/>
      <c r="B1692" s="250"/>
      <c r="C1692" s="320"/>
      <c r="D1692" s="320"/>
    </row>
    <row r="1693" spans="1:4" ht="12.75">
      <c r="A1693" s="249"/>
      <c r="B1693" s="250"/>
      <c r="C1693" s="320"/>
      <c r="D1693" s="320"/>
    </row>
    <row r="1694" spans="1:4" ht="12.75">
      <c r="A1694" s="249"/>
      <c r="B1694" s="250"/>
      <c r="C1694" s="320"/>
      <c r="D1694" s="320"/>
    </row>
    <row r="1695" spans="1:4" ht="12.75">
      <c r="A1695" s="249"/>
      <c r="B1695" s="250"/>
      <c r="C1695" s="320"/>
      <c r="D1695" s="320"/>
    </row>
    <row r="1696" spans="1:4" ht="12.75">
      <c r="A1696" s="249"/>
      <c r="B1696" s="250"/>
      <c r="C1696" s="320"/>
      <c r="D1696" s="320"/>
    </row>
    <row r="1697" spans="1:4" ht="12.75">
      <c r="A1697" s="249"/>
      <c r="B1697" s="250"/>
      <c r="C1697" s="320"/>
      <c r="D1697" s="320"/>
    </row>
    <row r="1698" spans="1:4" ht="12.75">
      <c r="A1698" s="249"/>
      <c r="B1698" s="250"/>
      <c r="C1698" s="320"/>
      <c r="D1698" s="320"/>
    </row>
    <row r="1699" spans="1:4" ht="12.75">
      <c r="A1699" s="249"/>
      <c r="B1699" s="250"/>
      <c r="C1699" s="320"/>
      <c r="D1699" s="320"/>
    </row>
    <row r="1700" spans="1:4" ht="12.75">
      <c r="A1700" s="249"/>
      <c r="B1700" s="250"/>
      <c r="C1700" s="320"/>
      <c r="D1700" s="320"/>
    </row>
    <row r="1701" spans="1:4" ht="12.75">
      <c r="A1701" s="249"/>
      <c r="B1701" s="250"/>
      <c r="C1701" s="320"/>
      <c r="D1701" s="320"/>
    </row>
    <row r="1702" spans="1:4" ht="12.75">
      <c r="A1702" s="249"/>
      <c r="B1702" s="250"/>
      <c r="C1702" s="320"/>
      <c r="D1702" s="320"/>
    </row>
    <row r="1703" spans="1:4" ht="12.75">
      <c r="A1703" s="249"/>
      <c r="B1703" s="250"/>
      <c r="C1703" s="320"/>
      <c r="D1703" s="320"/>
    </row>
    <row r="1704" spans="1:4" ht="12.75">
      <c r="A1704" s="249"/>
      <c r="B1704" s="250"/>
      <c r="C1704" s="320"/>
      <c r="D1704" s="320"/>
    </row>
    <row r="1705" spans="1:4" ht="12.75">
      <c r="A1705" s="249"/>
      <c r="B1705" s="250"/>
      <c r="C1705" s="320"/>
      <c r="D1705" s="320"/>
    </row>
    <row r="1706" spans="1:4" ht="12.75">
      <c r="A1706" s="249"/>
      <c r="B1706" s="250"/>
      <c r="C1706" s="320"/>
      <c r="D1706" s="320"/>
    </row>
    <row r="1707" spans="1:4" ht="12.75">
      <c r="A1707" s="249"/>
      <c r="B1707" s="250"/>
      <c r="C1707" s="320"/>
      <c r="D1707" s="320"/>
    </row>
    <row r="1708" spans="1:4" ht="12.75">
      <c r="A1708" s="249"/>
      <c r="B1708" s="250"/>
      <c r="C1708" s="320"/>
      <c r="D1708" s="320"/>
    </row>
    <row r="1709" spans="1:4" ht="12.75">
      <c r="A1709" s="249"/>
      <c r="B1709" s="250"/>
      <c r="C1709" s="320"/>
      <c r="D1709" s="320"/>
    </row>
    <row r="1710" spans="1:4" ht="12.75">
      <c r="A1710" s="249"/>
      <c r="B1710" s="250"/>
      <c r="C1710" s="320"/>
      <c r="D1710" s="320"/>
    </row>
    <row r="1711" spans="1:4" ht="12.75">
      <c r="A1711" s="249"/>
      <c r="B1711" s="250"/>
      <c r="C1711" s="320"/>
      <c r="D1711" s="320"/>
    </row>
    <row r="1712" spans="1:4" ht="12.75">
      <c r="A1712" s="249"/>
      <c r="B1712" s="250"/>
      <c r="C1712" s="320"/>
      <c r="D1712" s="320"/>
    </row>
    <row r="1713" spans="1:4" ht="12.75">
      <c r="A1713" s="249"/>
      <c r="B1713" s="250"/>
      <c r="C1713" s="320"/>
      <c r="D1713" s="320"/>
    </row>
    <row r="1714" spans="1:4" ht="12.75">
      <c r="A1714" s="249"/>
      <c r="B1714" s="250"/>
      <c r="C1714" s="320"/>
      <c r="D1714" s="320"/>
    </row>
    <row r="1715" spans="1:4" ht="12.75">
      <c r="A1715" s="249"/>
      <c r="B1715" s="250"/>
      <c r="C1715" s="320"/>
      <c r="D1715" s="320"/>
    </row>
    <row r="1716" spans="1:4" ht="12.75">
      <c r="A1716" s="249"/>
      <c r="B1716" s="250"/>
      <c r="C1716" s="320"/>
      <c r="D1716" s="320"/>
    </row>
    <row r="1717" spans="1:4" ht="12.75">
      <c r="A1717" s="249"/>
      <c r="B1717" s="250"/>
      <c r="C1717" s="320"/>
      <c r="D1717" s="320"/>
    </row>
    <row r="1718" spans="1:4" ht="12.75">
      <c r="A1718" s="249"/>
      <c r="B1718" s="250"/>
      <c r="C1718" s="320"/>
      <c r="D1718" s="320"/>
    </row>
    <row r="1719" spans="1:4" ht="12.75">
      <c r="A1719" s="249"/>
      <c r="B1719" s="250"/>
      <c r="C1719" s="320"/>
      <c r="D1719" s="320"/>
    </row>
    <row r="1720" spans="1:4" ht="12.75">
      <c r="A1720" s="249"/>
      <c r="B1720" s="250"/>
      <c r="C1720" s="320"/>
      <c r="D1720" s="320"/>
    </row>
    <row r="1721" spans="1:4" ht="12.75">
      <c r="A1721" s="249"/>
      <c r="B1721" s="250"/>
      <c r="C1721" s="320"/>
      <c r="D1721" s="320"/>
    </row>
    <row r="1722" spans="1:4" ht="12.75">
      <c r="A1722" s="249"/>
      <c r="B1722" s="250"/>
      <c r="C1722" s="320"/>
      <c r="D1722" s="320"/>
    </row>
    <row r="1723" spans="1:4" ht="12.75">
      <c r="A1723" s="249"/>
      <c r="B1723" s="250"/>
      <c r="C1723" s="320"/>
      <c r="D1723" s="320"/>
    </row>
    <row r="1724" spans="1:4" ht="12.75">
      <c r="A1724" s="249"/>
      <c r="B1724" s="250"/>
      <c r="C1724" s="320"/>
      <c r="D1724" s="320"/>
    </row>
    <row r="1725" spans="1:4" ht="12.75">
      <c r="A1725" s="249"/>
      <c r="B1725" s="250"/>
      <c r="C1725" s="320"/>
      <c r="D1725" s="320"/>
    </row>
    <row r="1726" spans="1:4" ht="12.75">
      <c r="A1726" s="249"/>
      <c r="B1726" s="250"/>
      <c r="C1726" s="320"/>
      <c r="D1726" s="320"/>
    </row>
    <row r="1727" spans="1:4" ht="12.75">
      <c r="A1727" s="249"/>
      <c r="B1727" s="250"/>
      <c r="C1727" s="320"/>
      <c r="D1727" s="320"/>
    </row>
    <row r="1728" spans="1:4" ht="12.75">
      <c r="A1728" s="249"/>
      <c r="B1728" s="250"/>
      <c r="C1728" s="320"/>
      <c r="D1728" s="320"/>
    </row>
    <row r="1729" spans="1:4" ht="12.75">
      <c r="A1729" s="249"/>
      <c r="B1729" s="250"/>
      <c r="C1729" s="320"/>
      <c r="D1729" s="320"/>
    </row>
    <row r="1730" spans="1:4" ht="12.75">
      <c r="A1730" s="249"/>
      <c r="B1730" s="250"/>
      <c r="C1730" s="320"/>
      <c r="D1730" s="320"/>
    </row>
    <row r="1731" spans="1:4" ht="12.75">
      <c r="A1731" s="249"/>
      <c r="B1731" s="250"/>
      <c r="C1731" s="320"/>
      <c r="D1731" s="320"/>
    </row>
    <row r="1732" spans="1:4" ht="12.75">
      <c r="A1732" s="249"/>
      <c r="B1732" s="250"/>
      <c r="C1732" s="320"/>
      <c r="D1732" s="320"/>
    </row>
    <row r="1733" spans="1:4" ht="12.75">
      <c r="A1733" s="249"/>
      <c r="B1733" s="250"/>
      <c r="C1733" s="320"/>
      <c r="D1733" s="320"/>
    </row>
    <row r="1734" spans="1:4" ht="12.75">
      <c r="A1734" s="249"/>
      <c r="B1734" s="250"/>
      <c r="C1734" s="320"/>
      <c r="D1734" s="320"/>
    </row>
    <row r="1735" spans="1:4" ht="12.75">
      <c r="A1735" s="249"/>
      <c r="B1735" s="250"/>
      <c r="C1735" s="320"/>
      <c r="D1735" s="320"/>
    </row>
    <row r="1736" spans="1:4" ht="12.75">
      <c r="A1736" s="249"/>
      <c r="B1736" s="250"/>
      <c r="C1736" s="320"/>
      <c r="D1736" s="320"/>
    </row>
    <row r="1737" spans="1:4" ht="12.75">
      <c r="A1737" s="249"/>
      <c r="B1737" s="250"/>
      <c r="C1737" s="320"/>
      <c r="D1737" s="320"/>
    </row>
    <row r="1738" spans="1:4" ht="12.75">
      <c r="A1738" s="249"/>
      <c r="B1738" s="250"/>
      <c r="C1738" s="320"/>
      <c r="D1738" s="320"/>
    </row>
    <row r="1739" spans="1:4" ht="12.75">
      <c r="A1739" s="249"/>
      <c r="B1739" s="250"/>
      <c r="C1739" s="320"/>
      <c r="D1739" s="320"/>
    </row>
    <row r="1740" spans="1:4" ht="12.75">
      <c r="A1740" s="249"/>
      <c r="B1740" s="250"/>
      <c r="C1740" s="320"/>
      <c r="D1740" s="320"/>
    </row>
    <row r="1741" spans="1:4" ht="12.75">
      <c r="A1741" s="249"/>
      <c r="B1741" s="250"/>
      <c r="C1741" s="320"/>
      <c r="D1741" s="320"/>
    </row>
    <row r="1742" spans="1:4" ht="12.75">
      <c r="A1742" s="249"/>
      <c r="B1742" s="250"/>
      <c r="C1742" s="320"/>
      <c r="D1742" s="320"/>
    </row>
    <row r="1743" spans="1:4" ht="12.75">
      <c r="A1743" s="249"/>
      <c r="B1743" s="250"/>
      <c r="C1743" s="320"/>
      <c r="D1743" s="320"/>
    </row>
    <row r="1744" spans="1:4" ht="12.75">
      <c r="A1744" s="249"/>
      <c r="B1744" s="250"/>
      <c r="C1744" s="320"/>
      <c r="D1744" s="320"/>
    </row>
    <row r="1745" spans="1:4" ht="12.75">
      <c r="A1745" s="249"/>
      <c r="B1745" s="250"/>
      <c r="C1745" s="320"/>
      <c r="D1745" s="320"/>
    </row>
    <row r="1746" spans="1:4" ht="12.75">
      <c r="A1746" s="249"/>
      <c r="B1746" s="250"/>
      <c r="C1746" s="320"/>
      <c r="D1746" s="320"/>
    </row>
    <row r="1747" spans="1:4" ht="12.75">
      <c r="A1747" s="249"/>
      <c r="B1747" s="250"/>
      <c r="C1747" s="320"/>
      <c r="D1747" s="320"/>
    </row>
    <row r="1748" spans="1:4" ht="12.75">
      <c r="A1748" s="249"/>
      <c r="B1748" s="250"/>
      <c r="C1748" s="320"/>
      <c r="D1748" s="320"/>
    </row>
    <row r="1749" spans="1:4" ht="12.75">
      <c r="A1749" s="249"/>
      <c r="B1749" s="250"/>
      <c r="C1749" s="320"/>
      <c r="D1749" s="320"/>
    </row>
    <row r="1750" spans="1:4" ht="12.75">
      <c r="A1750" s="249"/>
      <c r="B1750" s="250"/>
      <c r="C1750" s="320"/>
      <c r="D1750" s="320"/>
    </row>
    <row r="1751" spans="1:4" ht="12.75">
      <c r="A1751" s="249"/>
      <c r="B1751" s="250"/>
      <c r="C1751" s="320"/>
      <c r="D1751" s="320"/>
    </row>
    <row r="1752" spans="1:4" ht="12.75">
      <c r="A1752" s="249"/>
      <c r="B1752" s="250"/>
      <c r="C1752" s="320"/>
      <c r="D1752" s="320"/>
    </row>
    <row r="1753" spans="1:4" ht="12.75">
      <c r="A1753" s="249"/>
      <c r="B1753" s="250"/>
      <c r="C1753" s="320"/>
      <c r="D1753" s="320"/>
    </row>
    <row r="1754" spans="1:4" ht="12.75">
      <c r="A1754" s="249"/>
      <c r="B1754" s="250"/>
      <c r="C1754" s="320"/>
      <c r="D1754" s="320"/>
    </row>
    <row r="1755" spans="1:4" ht="12.75">
      <c r="A1755" s="249"/>
      <c r="B1755" s="250"/>
      <c r="C1755" s="320"/>
      <c r="D1755" s="320"/>
    </row>
    <row r="1756" spans="1:4" ht="12.75">
      <c r="A1756" s="249"/>
      <c r="B1756" s="250"/>
      <c r="C1756" s="320"/>
      <c r="D1756" s="320"/>
    </row>
    <row r="1757" spans="1:4" ht="12.75">
      <c r="A1757" s="249"/>
      <c r="B1757" s="250"/>
      <c r="C1757" s="320"/>
      <c r="D1757" s="320"/>
    </row>
    <row r="1758" spans="1:4" ht="12.75">
      <c r="A1758" s="249"/>
      <c r="B1758" s="250"/>
      <c r="C1758" s="320"/>
      <c r="D1758" s="320"/>
    </row>
    <row r="1759" spans="1:4" ht="12.75">
      <c r="A1759" s="249"/>
      <c r="B1759" s="250"/>
      <c r="C1759" s="320"/>
      <c r="D1759" s="320"/>
    </row>
    <row r="1760" spans="1:4" ht="12.75">
      <c r="A1760" s="249"/>
      <c r="B1760" s="250"/>
      <c r="C1760" s="320"/>
      <c r="D1760" s="320"/>
    </row>
    <row r="1761" spans="1:4" ht="12.75">
      <c r="A1761" s="249"/>
      <c r="B1761" s="250"/>
      <c r="C1761" s="320"/>
      <c r="D1761" s="320"/>
    </row>
    <row r="1762" spans="1:4" ht="12.75">
      <c r="A1762" s="249"/>
      <c r="B1762" s="250"/>
      <c r="C1762" s="320"/>
      <c r="D1762" s="320"/>
    </row>
    <row r="1763" spans="1:4" ht="12.75">
      <c r="A1763" s="249"/>
      <c r="B1763" s="250"/>
      <c r="C1763" s="320"/>
      <c r="D1763" s="320"/>
    </row>
    <row r="1764" spans="1:4" ht="12.75">
      <c r="A1764" s="249"/>
      <c r="B1764" s="250"/>
      <c r="C1764" s="320"/>
      <c r="D1764" s="320"/>
    </row>
    <row r="1765" spans="1:4" ht="12.75">
      <c r="A1765" s="249"/>
      <c r="B1765" s="250"/>
      <c r="C1765" s="320"/>
      <c r="D1765" s="320"/>
    </row>
    <row r="1766" spans="1:4" ht="12.75">
      <c r="A1766" s="249"/>
      <c r="B1766" s="250"/>
      <c r="C1766" s="320"/>
      <c r="D1766" s="320"/>
    </row>
    <row r="1767" spans="1:4" ht="12.75">
      <c r="A1767" s="249"/>
      <c r="B1767" s="250"/>
      <c r="C1767" s="320"/>
      <c r="D1767" s="320"/>
    </row>
    <row r="1768" spans="1:4" ht="12.75">
      <c r="A1768" s="249"/>
      <c r="B1768" s="250"/>
      <c r="C1768" s="320"/>
      <c r="D1768" s="320"/>
    </row>
    <row r="1769" spans="1:4" ht="12.75">
      <c r="A1769" s="249"/>
      <c r="B1769" s="250"/>
      <c r="C1769" s="320"/>
      <c r="D1769" s="320"/>
    </row>
    <row r="1770" spans="1:4" ht="12.75">
      <c r="A1770" s="249"/>
      <c r="B1770" s="250"/>
      <c r="C1770" s="320"/>
      <c r="D1770" s="320"/>
    </row>
    <row r="1771" spans="1:4" ht="12.75">
      <c r="A1771" s="249"/>
      <c r="B1771" s="250"/>
      <c r="C1771" s="320"/>
      <c r="D1771" s="320"/>
    </row>
    <row r="1772" spans="1:4" ht="12.75">
      <c r="A1772" s="249"/>
      <c r="B1772" s="250"/>
      <c r="C1772" s="320"/>
      <c r="D1772" s="320"/>
    </row>
    <row r="1773" spans="1:4" ht="12.75">
      <c r="A1773" s="249"/>
      <c r="B1773" s="250"/>
      <c r="C1773" s="320"/>
      <c r="D1773" s="320"/>
    </row>
    <row r="1774" spans="1:4" ht="12.75">
      <c r="A1774" s="249"/>
      <c r="B1774" s="250"/>
      <c r="C1774" s="320"/>
      <c r="D1774" s="320"/>
    </row>
    <row r="1775" spans="1:4" ht="12.75">
      <c r="A1775" s="249"/>
      <c r="B1775" s="250"/>
      <c r="C1775" s="320"/>
      <c r="D1775" s="320"/>
    </row>
    <row r="1776" spans="1:4" ht="12.75">
      <c r="A1776" s="249"/>
      <c r="B1776" s="250"/>
      <c r="C1776" s="320"/>
      <c r="D1776" s="320"/>
    </row>
    <row r="1777" spans="1:4" ht="12.75">
      <c r="A1777" s="249"/>
      <c r="B1777" s="250"/>
      <c r="C1777" s="320"/>
      <c r="D1777" s="320"/>
    </row>
    <row r="1778" spans="1:4" ht="12.75">
      <c r="A1778" s="249"/>
      <c r="B1778" s="250"/>
      <c r="C1778" s="320"/>
      <c r="D1778" s="320"/>
    </row>
    <row r="1779" spans="1:4" ht="12.75">
      <c r="A1779" s="249"/>
      <c r="B1779" s="250"/>
      <c r="C1779" s="320"/>
      <c r="D1779" s="320"/>
    </row>
    <row r="1780" spans="1:4" ht="12.75">
      <c r="A1780" s="249"/>
      <c r="B1780" s="250"/>
      <c r="C1780" s="320"/>
      <c r="D1780" s="320"/>
    </row>
    <row r="1781" spans="1:4" ht="12.75">
      <c r="A1781" s="249"/>
      <c r="B1781" s="250"/>
      <c r="C1781" s="320"/>
      <c r="D1781" s="320"/>
    </row>
    <row r="1782" spans="1:4" ht="12.75">
      <c r="A1782" s="249"/>
      <c r="B1782" s="250"/>
      <c r="C1782" s="320"/>
      <c r="D1782" s="320"/>
    </row>
    <row r="1783" spans="1:4" ht="12.75">
      <c r="A1783" s="249"/>
      <c r="B1783" s="250"/>
      <c r="C1783" s="320"/>
      <c r="D1783" s="320"/>
    </row>
    <row r="1784" spans="1:4" ht="12.75">
      <c r="A1784" s="249"/>
      <c r="B1784" s="250"/>
      <c r="C1784" s="320"/>
      <c r="D1784" s="320"/>
    </row>
    <row r="1785" spans="1:4" ht="12.75">
      <c r="A1785" s="249"/>
      <c r="B1785" s="250"/>
      <c r="C1785" s="320"/>
      <c r="D1785" s="320"/>
    </row>
    <row r="1786" spans="1:4" ht="12.75">
      <c r="A1786" s="249"/>
      <c r="B1786" s="250"/>
      <c r="C1786" s="320"/>
      <c r="D1786" s="320"/>
    </row>
    <row r="1787" spans="1:4" ht="12.75">
      <c r="A1787" s="249"/>
      <c r="B1787" s="250"/>
      <c r="C1787" s="320"/>
      <c r="D1787" s="320"/>
    </row>
    <row r="1788" spans="1:4" ht="12.75">
      <c r="A1788" s="249"/>
      <c r="B1788" s="250"/>
      <c r="C1788" s="320"/>
      <c r="D1788" s="320"/>
    </row>
    <row r="1789" spans="1:4" ht="12.75">
      <c r="A1789" s="249"/>
      <c r="B1789" s="250"/>
      <c r="C1789" s="320"/>
      <c r="D1789" s="320"/>
    </row>
    <row r="1790" spans="1:4" ht="12.75">
      <c r="A1790" s="249"/>
      <c r="B1790" s="250"/>
      <c r="C1790" s="320"/>
      <c r="D1790" s="320"/>
    </row>
    <row r="1791" spans="1:4" ht="12.75">
      <c r="A1791" s="249"/>
      <c r="B1791" s="250"/>
      <c r="C1791" s="320"/>
      <c r="D1791" s="320"/>
    </row>
    <row r="1792" spans="1:4" ht="12.75">
      <c r="A1792" s="249"/>
      <c r="B1792" s="250"/>
      <c r="C1792" s="320"/>
      <c r="D1792" s="320"/>
    </row>
    <row r="1793" spans="1:4" ht="12.75">
      <c r="A1793" s="249"/>
      <c r="B1793" s="250"/>
      <c r="C1793" s="320"/>
      <c r="D1793" s="320"/>
    </row>
    <row r="1794" spans="1:4" ht="12.75">
      <c r="A1794" s="249"/>
      <c r="B1794" s="250"/>
      <c r="C1794" s="320"/>
      <c r="D1794" s="320"/>
    </row>
    <row r="1795" spans="1:4" ht="12.75">
      <c r="A1795" s="249"/>
      <c r="B1795" s="250"/>
      <c r="C1795" s="320"/>
      <c r="D1795" s="320"/>
    </row>
    <row r="1796" spans="1:4" ht="12.75">
      <c r="A1796" s="249"/>
      <c r="B1796" s="250"/>
      <c r="C1796" s="320"/>
      <c r="D1796" s="320"/>
    </row>
    <row r="1797" spans="1:4" ht="12.75">
      <c r="A1797" s="249"/>
      <c r="B1797" s="250"/>
      <c r="C1797" s="320"/>
      <c r="D1797" s="320"/>
    </row>
    <row r="1798" spans="1:4" ht="12.75">
      <c r="A1798" s="249"/>
      <c r="B1798" s="250"/>
      <c r="C1798" s="320"/>
      <c r="D1798" s="320"/>
    </row>
    <row r="1799" spans="1:4" ht="12.75">
      <c r="A1799" s="249"/>
      <c r="B1799" s="250"/>
      <c r="C1799" s="320"/>
      <c r="D1799" s="320"/>
    </row>
    <row r="1800" spans="1:4" ht="12.75">
      <c r="A1800" s="249"/>
      <c r="B1800" s="250"/>
      <c r="C1800" s="320"/>
      <c r="D1800" s="320"/>
    </row>
    <row r="1801" spans="1:4" ht="12.75">
      <c r="A1801" s="249"/>
      <c r="B1801" s="250"/>
      <c r="C1801" s="320"/>
      <c r="D1801" s="320"/>
    </row>
    <row r="1802" spans="1:4" ht="12.75">
      <c r="A1802" s="249"/>
      <c r="B1802" s="250"/>
      <c r="C1802" s="320"/>
      <c r="D1802" s="320"/>
    </row>
    <row r="1803" spans="1:4" ht="12.75">
      <c r="A1803" s="249"/>
      <c r="B1803" s="250"/>
      <c r="C1803" s="320"/>
      <c r="D1803" s="320"/>
    </row>
    <row r="1804" spans="1:4" ht="12.75">
      <c r="A1804" s="249"/>
      <c r="B1804" s="250"/>
      <c r="C1804" s="320"/>
      <c r="D1804" s="320"/>
    </row>
    <row r="1805" spans="1:4" ht="12.75">
      <c r="A1805" s="249"/>
      <c r="B1805" s="250"/>
      <c r="C1805" s="320"/>
      <c r="D1805" s="320"/>
    </row>
    <row r="1806" spans="1:4" ht="12.75">
      <c r="A1806" s="249"/>
      <c r="B1806" s="250"/>
      <c r="C1806" s="320"/>
      <c r="D1806" s="320"/>
    </row>
    <row r="1807" spans="1:4" ht="12.75">
      <c r="A1807" s="249"/>
      <c r="B1807" s="250"/>
      <c r="C1807" s="320"/>
      <c r="D1807" s="320"/>
    </row>
    <row r="1808" spans="1:4" ht="12.75">
      <c r="A1808" s="249"/>
      <c r="B1808" s="250"/>
      <c r="C1808" s="320"/>
      <c r="D1808" s="320"/>
    </row>
    <row r="1809" spans="1:4" ht="12.75">
      <c r="A1809" s="249"/>
      <c r="B1809" s="250"/>
      <c r="C1809" s="320"/>
      <c r="D1809" s="320"/>
    </row>
    <row r="1810" spans="1:4" ht="12.75">
      <c r="A1810" s="249"/>
      <c r="B1810" s="250"/>
      <c r="C1810" s="320"/>
      <c r="D1810" s="320"/>
    </row>
    <row r="1811" spans="1:4" ht="12.75">
      <c r="A1811" s="249"/>
      <c r="B1811" s="250"/>
      <c r="C1811" s="320"/>
      <c r="D1811" s="320"/>
    </row>
    <row r="1812" spans="1:4" ht="12.75">
      <c r="A1812" s="249"/>
      <c r="B1812" s="250"/>
      <c r="C1812" s="320"/>
      <c r="D1812" s="320"/>
    </row>
    <row r="1813" spans="1:4" ht="12.75">
      <c r="A1813" s="249"/>
      <c r="B1813" s="250"/>
      <c r="C1813" s="320"/>
      <c r="D1813" s="320"/>
    </row>
    <row r="1814" spans="1:4" ht="12.75">
      <c r="A1814" s="249"/>
      <c r="B1814" s="250"/>
      <c r="C1814" s="320"/>
      <c r="D1814" s="320"/>
    </row>
    <row r="1815" spans="1:4" ht="12.75">
      <c r="A1815" s="249"/>
      <c r="B1815" s="250"/>
      <c r="C1815" s="320"/>
      <c r="D1815" s="320"/>
    </row>
    <row r="1816" spans="1:4" ht="12.75">
      <c r="A1816" s="249"/>
      <c r="B1816" s="250"/>
      <c r="C1816" s="320"/>
      <c r="D1816" s="320"/>
    </row>
    <row r="1817" spans="1:4" ht="12.75">
      <c r="A1817" s="249"/>
      <c r="B1817" s="250"/>
      <c r="C1817" s="320"/>
      <c r="D1817" s="320"/>
    </row>
    <row r="1818" spans="1:4" ht="12.75">
      <c r="A1818" s="249"/>
      <c r="B1818" s="250"/>
      <c r="C1818" s="320"/>
      <c r="D1818" s="320"/>
    </row>
    <row r="1819" spans="1:4" ht="12.75">
      <c r="A1819" s="249"/>
      <c r="B1819" s="250"/>
      <c r="C1819" s="320"/>
      <c r="D1819" s="320"/>
    </row>
    <row r="1820" spans="1:4" ht="12.75">
      <c r="A1820" s="249"/>
      <c r="B1820" s="250"/>
      <c r="C1820" s="320"/>
      <c r="D1820" s="320"/>
    </row>
    <row r="1821" spans="1:4" ht="12.75">
      <c r="A1821" s="249"/>
      <c r="B1821" s="250"/>
      <c r="C1821" s="320"/>
      <c r="D1821" s="320"/>
    </row>
    <row r="1822" spans="1:4" ht="12.75">
      <c r="A1822" s="249"/>
      <c r="B1822" s="250"/>
      <c r="C1822" s="320"/>
      <c r="D1822" s="320"/>
    </row>
    <row r="1823" spans="1:4" ht="12.75">
      <c r="A1823" s="249"/>
      <c r="B1823" s="250"/>
      <c r="C1823" s="320"/>
      <c r="D1823" s="320"/>
    </row>
    <row r="1824" spans="1:4" ht="12.75">
      <c r="A1824" s="249"/>
      <c r="B1824" s="250"/>
      <c r="C1824" s="320"/>
      <c r="D1824" s="320"/>
    </row>
    <row r="1825" spans="1:4" ht="12.75">
      <c r="A1825" s="249"/>
      <c r="B1825" s="250"/>
      <c r="C1825" s="320"/>
      <c r="D1825" s="320"/>
    </row>
    <row r="1826" spans="1:4" ht="12.75">
      <c r="A1826" s="249"/>
      <c r="B1826" s="250"/>
      <c r="C1826" s="320"/>
      <c r="D1826" s="320"/>
    </row>
    <row r="1827" spans="1:4" ht="12.75">
      <c r="A1827" s="249"/>
      <c r="B1827" s="250"/>
      <c r="C1827" s="320"/>
      <c r="D1827" s="320"/>
    </row>
    <row r="1828" spans="1:4" ht="12.75">
      <c r="A1828" s="249"/>
      <c r="B1828" s="250"/>
      <c r="C1828" s="320"/>
      <c r="D1828" s="320"/>
    </row>
    <row r="1829" spans="1:4" ht="12.75">
      <c r="A1829" s="249"/>
      <c r="B1829" s="250"/>
      <c r="C1829" s="320"/>
      <c r="D1829" s="320"/>
    </row>
    <row r="1830" spans="1:4" ht="12.75">
      <c r="A1830" s="249"/>
      <c r="B1830" s="250"/>
      <c r="C1830" s="320"/>
      <c r="D1830" s="320"/>
    </row>
    <row r="1831" spans="1:4" ht="12.75">
      <c r="A1831" s="249"/>
      <c r="B1831" s="250"/>
      <c r="C1831" s="320"/>
      <c r="D1831" s="320"/>
    </row>
    <row r="1832" spans="1:4" ht="12.75">
      <c r="A1832" s="249"/>
      <c r="B1832" s="250"/>
      <c r="C1832" s="320"/>
      <c r="D1832" s="320"/>
    </row>
    <row r="1833" spans="1:4" ht="12.75">
      <c r="A1833" s="249"/>
      <c r="B1833" s="250"/>
      <c r="C1833" s="320"/>
      <c r="D1833" s="320"/>
    </row>
    <row r="1834" spans="1:4" ht="12.75">
      <c r="A1834" s="249"/>
      <c r="B1834" s="250"/>
      <c r="C1834" s="320"/>
      <c r="D1834" s="320"/>
    </row>
    <row r="1835" spans="1:4" ht="12.75">
      <c r="A1835" s="249"/>
      <c r="B1835" s="250"/>
      <c r="C1835" s="320"/>
      <c r="D1835" s="320"/>
    </row>
    <row r="1836" spans="1:4" ht="12.75">
      <c r="A1836" s="249"/>
      <c r="B1836" s="250"/>
      <c r="C1836" s="320"/>
      <c r="D1836" s="320"/>
    </row>
    <row r="1837" spans="1:4" ht="12.75">
      <c r="A1837" s="249"/>
      <c r="B1837" s="250"/>
      <c r="C1837" s="320"/>
      <c r="D1837" s="320"/>
    </row>
    <row r="1838" spans="1:4" ht="12.75">
      <c r="A1838" s="249"/>
      <c r="B1838" s="250"/>
      <c r="C1838" s="320"/>
      <c r="D1838" s="320"/>
    </row>
    <row r="1839" spans="1:4" ht="12.75">
      <c r="A1839" s="249"/>
      <c r="B1839" s="250"/>
      <c r="C1839" s="320"/>
      <c r="D1839" s="320"/>
    </row>
    <row r="1840" spans="1:4" ht="12.75">
      <c r="A1840" s="249"/>
      <c r="B1840" s="250"/>
      <c r="C1840" s="320"/>
      <c r="D1840" s="320"/>
    </row>
    <row r="1841" spans="1:4" ht="12.75">
      <c r="A1841" s="249"/>
      <c r="B1841" s="250"/>
      <c r="C1841" s="320"/>
      <c r="D1841" s="320"/>
    </row>
    <row r="1842" spans="1:4" ht="12.75">
      <c r="A1842" s="249"/>
      <c r="B1842" s="250"/>
      <c r="C1842" s="320"/>
      <c r="D1842" s="320"/>
    </row>
    <row r="1843" spans="1:4" ht="12.75">
      <c r="A1843" s="249"/>
      <c r="B1843" s="250"/>
      <c r="C1843" s="320"/>
      <c r="D1843" s="320"/>
    </row>
    <row r="1844" spans="1:4" ht="12.75">
      <c r="A1844" s="249"/>
      <c r="B1844" s="250"/>
      <c r="C1844" s="320"/>
      <c r="D1844" s="320"/>
    </row>
    <row r="1845" spans="1:4" ht="12.75">
      <c r="A1845" s="249"/>
      <c r="B1845" s="250"/>
      <c r="C1845" s="320"/>
      <c r="D1845" s="320"/>
    </row>
    <row r="1846" spans="1:4" ht="12.75">
      <c r="A1846" s="249"/>
      <c r="B1846" s="250"/>
      <c r="C1846" s="320"/>
      <c r="D1846" s="320"/>
    </row>
    <row r="1847" spans="1:4" ht="12.75">
      <c r="A1847" s="249"/>
      <c r="B1847" s="250"/>
      <c r="C1847" s="320"/>
      <c r="D1847" s="320"/>
    </row>
    <row r="1848" spans="1:4" ht="12.75">
      <c r="A1848" s="249"/>
      <c r="B1848" s="250"/>
      <c r="C1848" s="320"/>
      <c r="D1848" s="320"/>
    </row>
    <row r="1849" spans="1:4" ht="12.75">
      <c r="A1849" s="249"/>
      <c r="B1849" s="250"/>
      <c r="C1849" s="320"/>
      <c r="D1849" s="320"/>
    </row>
    <row r="1850" spans="1:4" ht="12.75">
      <c r="A1850" s="249"/>
      <c r="B1850" s="250"/>
      <c r="C1850" s="320"/>
      <c r="D1850" s="320"/>
    </row>
    <row r="1851" spans="1:4" ht="12.75">
      <c r="A1851" s="249"/>
      <c r="B1851" s="250"/>
      <c r="C1851" s="320"/>
      <c r="D1851" s="320"/>
    </row>
    <row r="1852" spans="1:4" ht="12.75">
      <c r="A1852" s="249"/>
      <c r="B1852" s="250"/>
      <c r="C1852" s="320"/>
      <c r="D1852" s="320"/>
    </row>
    <row r="1853" spans="1:4" ht="12.75">
      <c r="A1853" s="249"/>
      <c r="B1853" s="250"/>
      <c r="C1853" s="320"/>
      <c r="D1853" s="320"/>
    </row>
    <row r="1854" spans="1:4" ht="12.75">
      <c r="A1854" s="249"/>
      <c r="B1854" s="250"/>
      <c r="C1854" s="320"/>
      <c r="D1854" s="320"/>
    </row>
    <row r="1855" spans="1:4" ht="12.75">
      <c r="A1855" s="249"/>
      <c r="B1855" s="250"/>
      <c r="C1855" s="320"/>
      <c r="D1855" s="320"/>
    </row>
    <row r="1856" spans="1:4" ht="12.75">
      <c r="A1856" s="249"/>
      <c r="B1856" s="250"/>
      <c r="C1856" s="320"/>
      <c r="D1856" s="320"/>
    </row>
    <row r="1857" spans="1:4" ht="12.75">
      <c r="A1857" s="249"/>
      <c r="B1857" s="250"/>
      <c r="C1857" s="320"/>
      <c r="D1857" s="320"/>
    </row>
    <row r="1858" spans="1:4" ht="12.75">
      <c r="A1858" s="249"/>
      <c r="B1858" s="250"/>
      <c r="C1858" s="320"/>
      <c r="D1858" s="320"/>
    </row>
    <row r="1859" spans="1:4" ht="12.75">
      <c r="A1859" s="249"/>
      <c r="B1859" s="250"/>
      <c r="C1859" s="320"/>
      <c r="D1859" s="320"/>
    </row>
    <row r="1860" spans="1:4" ht="12.75">
      <c r="A1860" s="249"/>
      <c r="B1860" s="250"/>
      <c r="C1860" s="320"/>
      <c r="D1860" s="320"/>
    </row>
    <row r="1861" spans="1:4" ht="12.75">
      <c r="A1861" s="249"/>
      <c r="B1861" s="250"/>
      <c r="C1861" s="320"/>
      <c r="D1861" s="320"/>
    </row>
    <row r="1862" spans="1:4" ht="12.75">
      <c r="A1862" s="249"/>
      <c r="B1862" s="250"/>
      <c r="C1862" s="320"/>
      <c r="D1862" s="320"/>
    </row>
    <row r="1863" spans="1:4" ht="12.75">
      <c r="A1863" s="249"/>
      <c r="B1863" s="250"/>
      <c r="C1863" s="320"/>
      <c r="D1863" s="320"/>
    </row>
    <row r="1864" spans="1:4" ht="12.75">
      <c r="A1864" s="249"/>
      <c r="B1864" s="250"/>
      <c r="C1864" s="320"/>
      <c r="D1864" s="320"/>
    </row>
    <row r="1865" spans="1:4" ht="12.75">
      <c r="A1865" s="249"/>
      <c r="B1865" s="250"/>
      <c r="C1865" s="320"/>
      <c r="D1865" s="320"/>
    </row>
    <row r="1866" spans="1:4" ht="12.75">
      <c r="A1866" s="249"/>
      <c r="B1866" s="250"/>
      <c r="C1866" s="320"/>
      <c r="D1866" s="320"/>
    </row>
    <row r="1867" spans="1:4" ht="12.75">
      <c r="A1867" s="249"/>
      <c r="B1867" s="250"/>
      <c r="C1867" s="320"/>
      <c r="D1867" s="320"/>
    </row>
    <row r="1868" spans="1:4" ht="12.75">
      <c r="A1868" s="249"/>
      <c r="B1868" s="250"/>
      <c r="C1868" s="320"/>
      <c r="D1868" s="320"/>
    </row>
    <row r="1869" spans="1:4" ht="12.75">
      <c r="A1869" s="249"/>
      <c r="B1869" s="250"/>
      <c r="C1869" s="320"/>
      <c r="D1869" s="320"/>
    </row>
    <row r="1870" spans="1:4" ht="12.75">
      <c r="A1870" s="249"/>
      <c r="B1870" s="250"/>
      <c r="C1870" s="320"/>
      <c r="D1870" s="320"/>
    </row>
    <row r="1871" spans="1:4" ht="12.75">
      <c r="A1871" s="249"/>
      <c r="B1871" s="250"/>
      <c r="C1871" s="320"/>
      <c r="D1871" s="320"/>
    </row>
    <row r="1872" spans="1:4" ht="12.75">
      <c r="A1872" s="249"/>
      <c r="B1872" s="250"/>
      <c r="C1872" s="320"/>
      <c r="D1872" s="320"/>
    </row>
    <row r="1873" spans="1:4" ht="12.75">
      <c r="A1873" s="249"/>
      <c r="B1873" s="250"/>
      <c r="C1873" s="320"/>
      <c r="D1873" s="320"/>
    </row>
    <row r="1874" spans="1:4" ht="12.75">
      <c r="A1874" s="249"/>
      <c r="B1874" s="250"/>
      <c r="C1874" s="320"/>
      <c r="D1874" s="320"/>
    </row>
    <row r="1875" spans="1:4" ht="12.75">
      <c r="A1875" s="249"/>
      <c r="B1875" s="250"/>
      <c r="C1875" s="320"/>
      <c r="D1875" s="320"/>
    </row>
    <row r="1876" spans="1:4" ht="12.75">
      <c r="A1876" s="249"/>
      <c r="B1876" s="250"/>
      <c r="C1876" s="320"/>
      <c r="D1876" s="320"/>
    </row>
    <row r="1877" spans="1:4" ht="12.75">
      <c r="A1877" s="249"/>
      <c r="B1877" s="250"/>
      <c r="C1877" s="320"/>
      <c r="D1877" s="320"/>
    </row>
    <row r="1878" spans="1:4" ht="12.75">
      <c r="A1878" s="249"/>
      <c r="B1878" s="250"/>
      <c r="C1878" s="320"/>
      <c r="D1878" s="320"/>
    </row>
    <row r="1879" spans="1:4" ht="12.75">
      <c r="A1879" s="249"/>
      <c r="B1879" s="250"/>
      <c r="C1879" s="320"/>
      <c r="D1879" s="320"/>
    </row>
    <row r="1880" spans="1:4" ht="12.75">
      <c r="A1880" s="249"/>
      <c r="B1880" s="250"/>
      <c r="C1880" s="320"/>
      <c r="D1880" s="320"/>
    </row>
    <row r="1881" spans="1:4" ht="12.75">
      <c r="A1881" s="249"/>
      <c r="B1881" s="250"/>
      <c r="C1881" s="320"/>
      <c r="D1881" s="320"/>
    </row>
    <row r="1882" spans="1:4" ht="12.75">
      <c r="A1882" s="249"/>
      <c r="B1882" s="250"/>
      <c r="C1882" s="320"/>
      <c r="D1882" s="320"/>
    </row>
    <row r="1883" spans="1:4" ht="12.75">
      <c r="A1883" s="249"/>
      <c r="B1883" s="250"/>
      <c r="C1883" s="320"/>
      <c r="D1883" s="320"/>
    </row>
    <row r="1884" spans="1:4" ht="12.75">
      <c r="A1884" s="249"/>
      <c r="B1884" s="250"/>
      <c r="C1884" s="320"/>
      <c r="D1884" s="320"/>
    </row>
    <row r="1885" spans="1:4" ht="12.75">
      <c r="A1885" s="249"/>
      <c r="B1885" s="250"/>
      <c r="C1885" s="320"/>
      <c r="D1885" s="320"/>
    </row>
    <row r="1886" spans="1:4" ht="12.75">
      <c r="A1886" s="249"/>
      <c r="B1886" s="250"/>
      <c r="C1886" s="320"/>
      <c r="D1886" s="320"/>
    </row>
    <row r="1887" spans="1:4" ht="12.75">
      <c r="A1887" s="249"/>
      <c r="B1887" s="250"/>
      <c r="C1887" s="320"/>
      <c r="D1887" s="320"/>
    </row>
    <row r="1888" spans="1:4" ht="12.75">
      <c r="A1888" s="249"/>
      <c r="B1888" s="250"/>
      <c r="C1888" s="320"/>
      <c r="D1888" s="320"/>
    </row>
    <row r="1889" spans="1:4" ht="12.75">
      <c r="A1889" s="249"/>
      <c r="B1889" s="250"/>
      <c r="C1889" s="320"/>
      <c r="D1889" s="320"/>
    </row>
    <row r="1890" spans="1:4" ht="12.75">
      <c r="A1890" s="249"/>
      <c r="B1890" s="250"/>
      <c r="C1890" s="320"/>
      <c r="D1890" s="320"/>
    </row>
    <row r="1891" spans="1:4" ht="12.75">
      <c r="A1891" s="249"/>
      <c r="B1891" s="250"/>
      <c r="C1891" s="320"/>
      <c r="D1891" s="320"/>
    </row>
    <row r="1892" spans="1:4" ht="12.75">
      <c r="A1892" s="249"/>
      <c r="B1892" s="250"/>
      <c r="C1892" s="320"/>
      <c r="D1892" s="320"/>
    </row>
    <row r="1893" spans="1:4" ht="12.75">
      <c r="A1893" s="249"/>
      <c r="B1893" s="250"/>
      <c r="C1893" s="320"/>
      <c r="D1893" s="320"/>
    </row>
    <row r="1894" spans="1:4" ht="12.75">
      <c r="A1894" s="249"/>
      <c r="B1894" s="250"/>
      <c r="C1894" s="320"/>
      <c r="D1894" s="320"/>
    </row>
    <row r="1895" spans="1:4" ht="12.75">
      <c r="A1895" s="249"/>
      <c r="B1895" s="250"/>
      <c r="C1895" s="320"/>
      <c r="D1895" s="320"/>
    </row>
    <row r="1896" spans="1:4" ht="12.75">
      <c r="A1896" s="249"/>
      <c r="B1896" s="250"/>
      <c r="C1896" s="320"/>
      <c r="D1896" s="320"/>
    </row>
    <row r="1897" spans="1:4" ht="12.75">
      <c r="A1897" s="249"/>
      <c r="B1897" s="250"/>
      <c r="C1897" s="320"/>
      <c r="D1897" s="320"/>
    </row>
    <row r="1898" spans="1:4" ht="12.75">
      <c r="A1898" s="249"/>
      <c r="B1898" s="250"/>
      <c r="C1898" s="320"/>
      <c r="D1898" s="320"/>
    </row>
    <row r="1899" spans="1:4" ht="12.75">
      <c r="A1899" s="249"/>
      <c r="B1899" s="250"/>
      <c r="C1899" s="320"/>
      <c r="D1899" s="320"/>
    </row>
    <row r="1900" spans="1:4" ht="12.75">
      <c r="A1900" s="249"/>
      <c r="B1900" s="250"/>
      <c r="C1900" s="320"/>
      <c r="D1900" s="320"/>
    </row>
    <row r="1901" spans="1:4" ht="12.75">
      <c r="A1901" s="249"/>
      <c r="B1901" s="250"/>
      <c r="C1901" s="320"/>
      <c r="D1901" s="320"/>
    </row>
    <row r="1902" spans="1:4" ht="12.75">
      <c r="A1902" s="249"/>
      <c r="B1902" s="250"/>
      <c r="C1902" s="320"/>
      <c r="D1902" s="320"/>
    </row>
    <row r="1903" spans="1:4" ht="12.75">
      <c r="A1903" s="249"/>
      <c r="B1903" s="250"/>
      <c r="C1903" s="320"/>
      <c r="D1903" s="320"/>
    </row>
    <row r="1904" spans="1:4" ht="12.75">
      <c r="A1904" s="249"/>
      <c r="B1904" s="250"/>
      <c r="C1904" s="320"/>
      <c r="D1904" s="320"/>
    </row>
    <row r="1905" spans="1:4" ht="12.75">
      <c r="A1905" s="249"/>
      <c r="B1905" s="250"/>
      <c r="C1905" s="320"/>
      <c r="D1905" s="320"/>
    </row>
    <row r="1906" spans="1:4" ht="12.75">
      <c r="A1906" s="249"/>
      <c r="B1906" s="250"/>
      <c r="C1906" s="320"/>
      <c r="D1906" s="320"/>
    </row>
    <row r="1907" spans="1:4" ht="12.75">
      <c r="A1907" s="249"/>
      <c r="B1907" s="250"/>
      <c r="C1907" s="320"/>
      <c r="D1907" s="320"/>
    </row>
    <row r="1908" spans="1:4" ht="12.75">
      <c r="A1908" s="249"/>
      <c r="B1908" s="250"/>
      <c r="C1908" s="320"/>
      <c r="D1908" s="320"/>
    </row>
    <row r="1909" spans="1:4" ht="12.75">
      <c r="A1909" s="249"/>
      <c r="B1909" s="250"/>
      <c r="C1909" s="320"/>
      <c r="D1909" s="320"/>
    </row>
    <row r="1910" spans="1:4" ht="12.75">
      <c r="A1910" s="249"/>
      <c r="B1910" s="250"/>
      <c r="C1910" s="320"/>
      <c r="D1910" s="320"/>
    </row>
    <row r="1911" spans="1:4" ht="12.75">
      <c r="A1911" s="249"/>
      <c r="B1911" s="250"/>
      <c r="C1911" s="320"/>
      <c r="D1911" s="320"/>
    </row>
    <row r="1912" spans="1:4" ht="12.75">
      <c r="A1912" s="249"/>
      <c r="B1912" s="250"/>
      <c r="C1912" s="320"/>
      <c r="D1912" s="320"/>
    </row>
    <row r="1913" spans="1:4" ht="12.75">
      <c r="A1913" s="249"/>
      <c r="B1913" s="250"/>
      <c r="C1913" s="320"/>
      <c r="D1913" s="320"/>
    </row>
    <row r="1914" spans="1:4" ht="12.75">
      <c r="A1914" s="249"/>
      <c r="B1914" s="250"/>
      <c r="C1914" s="320"/>
      <c r="D1914" s="320"/>
    </row>
    <row r="1915" spans="1:4" ht="12.75">
      <c r="A1915" s="249"/>
      <c r="B1915" s="250"/>
      <c r="C1915" s="320"/>
      <c r="D1915" s="320"/>
    </row>
    <row r="1916" spans="1:4" ht="12.75">
      <c r="A1916" s="249"/>
      <c r="B1916" s="250"/>
      <c r="C1916" s="320"/>
      <c r="D1916" s="320"/>
    </row>
    <row r="1917" spans="1:4" ht="12.75">
      <c r="A1917" s="249"/>
      <c r="B1917" s="250"/>
      <c r="C1917" s="320"/>
      <c r="D1917" s="320"/>
    </row>
    <row r="1918" spans="1:4" ht="12.75">
      <c r="A1918" s="249"/>
      <c r="B1918" s="250"/>
      <c r="C1918" s="320"/>
      <c r="D1918" s="320"/>
    </row>
    <row r="1919" spans="1:4" ht="12.75">
      <c r="A1919" s="249"/>
      <c r="B1919" s="250"/>
      <c r="C1919" s="320"/>
      <c r="D1919" s="320"/>
    </row>
    <row r="1920" spans="1:4" ht="12.75">
      <c r="A1920" s="249"/>
      <c r="B1920" s="250"/>
      <c r="C1920" s="320"/>
      <c r="D1920" s="320"/>
    </row>
    <row r="1921" spans="1:4" ht="12.75">
      <c r="A1921" s="249"/>
      <c r="B1921" s="250"/>
      <c r="C1921" s="320"/>
      <c r="D1921" s="320"/>
    </row>
    <row r="1922" spans="1:4" ht="12.75">
      <c r="A1922" s="249"/>
      <c r="B1922" s="250"/>
      <c r="C1922" s="320"/>
      <c r="D1922" s="320"/>
    </row>
    <row r="1923" spans="1:4" ht="12.75">
      <c r="A1923" s="249"/>
      <c r="B1923" s="250"/>
      <c r="C1923" s="320"/>
      <c r="D1923" s="320"/>
    </row>
    <row r="1924" spans="1:4" ht="12.75">
      <c r="A1924" s="249"/>
      <c r="B1924" s="250"/>
      <c r="C1924" s="320"/>
      <c r="D1924" s="320"/>
    </row>
    <row r="1925" spans="1:4" ht="12.75">
      <c r="A1925" s="249"/>
      <c r="B1925" s="250"/>
      <c r="C1925" s="320"/>
      <c r="D1925" s="320"/>
    </row>
    <row r="1926" spans="1:4" ht="12.75">
      <c r="A1926" s="249"/>
      <c r="B1926" s="250"/>
      <c r="C1926" s="320"/>
      <c r="D1926" s="320"/>
    </row>
    <row r="1927" spans="1:4" ht="12.75">
      <c r="A1927" s="249"/>
      <c r="B1927" s="250"/>
      <c r="C1927" s="320"/>
      <c r="D1927" s="320"/>
    </row>
    <row r="1928" spans="1:4" ht="12.75">
      <c r="A1928" s="249"/>
      <c r="B1928" s="250"/>
      <c r="C1928" s="320"/>
      <c r="D1928" s="320"/>
    </row>
    <row r="1929" spans="1:4" ht="12.75">
      <c r="A1929" s="249"/>
      <c r="B1929" s="250"/>
      <c r="C1929" s="320"/>
      <c r="D1929" s="320"/>
    </row>
    <row r="1930" spans="1:4" ht="12.75">
      <c r="A1930" s="249"/>
      <c r="B1930" s="250"/>
      <c r="C1930" s="320"/>
      <c r="D1930" s="320"/>
    </row>
    <row r="1931" spans="1:4" ht="12.75">
      <c r="A1931" s="249"/>
      <c r="B1931" s="250"/>
      <c r="C1931" s="320"/>
      <c r="D1931" s="320"/>
    </row>
    <row r="1932" spans="1:4" ht="12.75">
      <c r="A1932" s="249"/>
      <c r="B1932" s="250"/>
      <c r="C1932" s="320"/>
      <c r="D1932" s="320"/>
    </row>
    <row r="1933" spans="1:4" ht="12.75">
      <c r="A1933" s="249"/>
      <c r="B1933" s="250"/>
      <c r="C1933" s="320"/>
      <c r="D1933" s="320"/>
    </row>
    <row r="1934" spans="1:4" ht="12.75">
      <c r="A1934" s="249"/>
      <c r="B1934" s="250"/>
      <c r="C1934" s="320"/>
      <c r="D1934" s="320"/>
    </row>
    <row r="1935" spans="1:4" ht="12.75">
      <c r="A1935" s="249"/>
      <c r="B1935" s="250"/>
      <c r="C1935" s="320"/>
      <c r="D1935" s="320"/>
    </row>
    <row r="1936" spans="1:4" ht="12.75">
      <c r="A1936" s="249"/>
      <c r="B1936" s="250"/>
      <c r="C1936" s="320"/>
      <c r="D1936" s="320"/>
    </row>
    <row r="1937" spans="1:4" ht="12.75">
      <c r="A1937" s="249"/>
      <c r="B1937" s="250"/>
      <c r="C1937" s="320"/>
      <c r="D1937" s="320"/>
    </row>
    <row r="1938" spans="1:4" ht="12.75">
      <c r="A1938" s="249"/>
      <c r="B1938" s="250"/>
      <c r="C1938" s="320"/>
      <c r="D1938" s="320"/>
    </row>
    <row r="1939" spans="1:4" ht="12.75">
      <c r="A1939" s="249"/>
      <c r="B1939" s="250"/>
      <c r="C1939" s="320"/>
      <c r="D1939" s="320"/>
    </row>
    <row r="1940" spans="1:4" ht="12.75">
      <c r="A1940" s="249"/>
      <c r="B1940" s="250"/>
      <c r="C1940" s="320"/>
      <c r="D1940" s="320"/>
    </row>
    <row r="1941" spans="1:4" ht="12.75">
      <c r="A1941" s="249"/>
      <c r="B1941" s="250"/>
      <c r="C1941" s="320"/>
      <c r="D1941" s="320"/>
    </row>
    <row r="1942" spans="1:4" ht="12.75">
      <c r="A1942" s="249"/>
      <c r="B1942" s="250"/>
      <c r="C1942" s="320"/>
      <c r="D1942" s="320"/>
    </row>
    <row r="1943" spans="1:4" ht="12.75">
      <c r="A1943" s="249"/>
      <c r="B1943" s="250"/>
      <c r="C1943" s="320"/>
      <c r="D1943" s="320"/>
    </row>
    <row r="1944" spans="1:4" ht="12.75">
      <c r="A1944" s="249"/>
      <c r="B1944" s="250"/>
      <c r="C1944" s="320"/>
      <c r="D1944" s="320"/>
    </row>
    <row r="1945" spans="1:4" ht="12.75">
      <c r="A1945" s="249"/>
      <c r="B1945" s="250"/>
      <c r="C1945" s="320"/>
      <c r="D1945" s="320"/>
    </row>
    <row r="1946" spans="1:4" ht="12.75">
      <c r="A1946" s="249"/>
      <c r="B1946" s="250"/>
      <c r="C1946" s="320"/>
      <c r="D1946" s="320"/>
    </row>
    <row r="1947" spans="1:4" ht="12.75">
      <c r="A1947" s="249"/>
      <c r="B1947" s="250"/>
      <c r="C1947" s="320"/>
      <c r="D1947" s="320"/>
    </row>
    <row r="1948" spans="1:4" ht="12.75">
      <c r="A1948" s="249"/>
      <c r="B1948" s="250"/>
      <c r="C1948" s="320"/>
      <c r="D1948" s="320"/>
    </row>
    <row r="1949" spans="1:4" ht="12.75">
      <c r="A1949" s="249"/>
      <c r="B1949" s="250"/>
      <c r="C1949" s="320"/>
      <c r="D1949" s="320"/>
    </row>
    <row r="1950" spans="1:4" ht="12.75">
      <c r="A1950" s="249"/>
      <c r="B1950" s="250"/>
      <c r="C1950" s="320"/>
      <c r="D1950" s="320"/>
    </row>
    <row r="1951" spans="1:4" ht="12.75">
      <c r="A1951" s="249"/>
      <c r="B1951" s="250"/>
      <c r="C1951" s="320"/>
      <c r="D1951" s="320"/>
    </row>
    <row r="1952" spans="1:4" ht="12.75">
      <c r="A1952" s="249"/>
      <c r="B1952" s="250"/>
      <c r="C1952" s="320"/>
      <c r="D1952" s="320"/>
    </row>
    <row r="1953" spans="1:4" ht="12.75">
      <c r="A1953" s="249"/>
      <c r="B1953" s="250"/>
      <c r="C1953" s="320"/>
      <c r="D1953" s="320"/>
    </row>
    <row r="1954" spans="1:4" ht="12.75">
      <c r="A1954" s="249"/>
      <c r="B1954" s="250"/>
      <c r="C1954" s="320"/>
      <c r="D1954" s="320"/>
    </row>
    <row r="1955" spans="1:4" ht="12.75">
      <c r="A1955" s="249"/>
      <c r="B1955" s="250"/>
      <c r="C1955" s="320"/>
      <c r="D1955" s="320"/>
    </row>
    <row r="1956" spans="1:4" ht="12.75">
      <c r="A1956" s="249"/>
      <c r="B1956" s="250"/>
      <c r="C1956" s="320"/>
      <c r="D1956" s="320"/>
    </row>
    <row r="1957" spans="1:4" ht="12.75">
      <c r="A1957" s="249"/>
      <c r="B1957" s="250"/>
      <c r="C1957" s="320"/>
      <c r="D1957" s="320"/>
    </row>
    <row r="1958" spans="1:4" ht="12.75">
      <c r="A1958" s="249"/>
      <c r="B1958" s="250"/>
      <c r="C1958" s="320"/>
      <c r="D1958" s="320"/>
    </row>
    <row r="1959" spans="1:4" ht="12.75">
      <c r="A1959" s="249"/>
      <c r="B1959" s="250"/>
      <c r="C1959" s="320"/>
      <c r="D1959" s="320"/>
    </row>
    <row r="1960" spans="1:4" ht="12.75">
      <c r="A1960" s="249"/>
      <c r="B1960" s="250"/>
      <c r="C1960" s="320"/>
      <c r="D1960" s="320"/>
    </row>
    <row r="1961" spans="1:4" ht="12.75">
      <c r="A1961" s="249"/>
      <c r="B1961" s="250"/>
      <c r="C1961" s="320"/>
      <c r="D1961" s="320"/>
    </row>
    <row r="1962" spans="1:4" ht="12.75">
      <c r="A1962" s="249"/>
      <c r="B1962" s="250"/>
      <c r="C1962" s="320"/>
      <c r="D1962" s="320"/>
    </row>
    <row r="1963" spans="1:4" ht="12.75">
      <c r="A1963" s="249"/>
      <c r="B1963" s="250"/>
      <c r="C1963" s="320"/>
      <c r="D1963" s="320"/>
    </row>
    <row r="1964" spans="1:4" ht="12.75">
      <c r="A1964" s="249"/>
      <c r="B1964" s="250"/>
      <c r="C1964" s="320"/>
      <c r="D1964" s="320"/>
    </row>
    <row r="1965" spans="1:4" ht="12.75">
      <c r="A1965" s="249"/>
      <c r="B1965" s="250"/>
      <c r="C1965" s="320"/>
      <c r="D1965" s="320"/>
    </row>
    <row r="1966" spans="1:4" ht="12.75">
      <c r="A1966" s="249"/>
      <c r="B1966" s="250"/>
      <c r="C1966" s="320"/>
      <c r="D1966" s="320"/>
    </row>
    <row r="1967" spans="1:4" ht="12.75">
      <c r="A1967" s="249"/>
      <c r="B1967" s="250"/>
      <c r="C1967" s="320"/>
      <c r="D1967" s="320"/>
    </row>
    <row r="1968" spans="1:4" ht="12.75">
      <c r="A1968" s="249"/>
      <c r="B1968" s="250"/>
      <c r="C1968" s="320"/>
      <c r="D1968" s="320"/>
    </row>
    <row r="1969" spans="1:4" ht="12.75">
      <c r="A1969" s="249"/>
      <c r="B1969" s="250"/>
      <c r="C1969" s="320"/>
      <c r="D1969" s="320"/>
    </row>
    <row r="1970" spans="1:4" ht="12.75">
      <c r="A1970" s="249"/>
      <c r="B1970" s="250"/>
      <c r="C1970" s="320"/>
      <c r="D1970" s="320"/>
    </row>
    <row r="1971" spans="1:4" ht="12.75">
      <c r="A1971" s="249"/>
      <c r="B1971" s="250"/>
      <c r="C1971" s="320"/>
      <c r="D1971" s="320"/>
    </row>
    <row r="1972" spans="1:4" ht="12.75">
      <c r="A1972" s="249"/>
      <c r="B1972" s="250"/>
      <c r="C1972" s="320"/>
      <c r="D1972" s="320"/>
    </row>
    <row r="1973" spans="1:4" ht="12.75">
      <c r="A1973" s="249"/>
      <c r="B1973" s="250"/>
      <c r="C1973" s="320"/>
      <c r="D1973" s="320"/>
    </row>
    <row r="1974" spans="1:4" ht="12.75">
      <c r="A1974" s="249"/>
      <c r="B1974" s="250"/>
      <c r="C1974" s="320"/>
      <c r="D1974" s="320"/>
    </row>
    <row r="1975" spans="1:4" ht="12.75">
      <c r="A1975" s="249"/>
      <c r="B1975" s="250"/>
      <c r="C1975" s="320"/>
      <c r="D1975" s="320"/>
    </row>
    <row r="1976" spans="1:4" ht="12.75">
      <c r="A1976" s="249"/>
      <c r="B1976" s="250"/>
      <c r="C1976" s="320"/>
      <c r="D1976" s="320"/>
    </row>
    <row r="1977" spans="1:4" ht="12.75">
      <c r="A1977" s="249"/>
      <c r="B1977" s="250"/>
      <c r="C1977" s="320"/>
      <c r="D1977" s="320"/>
    </row>
    <row r="1978" spans="1:4" ht="12.75">
      <c r="A1978" s="249"/>
      <c r="B1978" s="250"/>
      <c r="C1978" s="320"/>
      <c r="D1978" s="320"/>
    </row>
    <row r="1979" spans="1:4" ht="12.75">
      <c r="A1979" s="249"/>
      <c r="B1979" s="250"/>
      <c r="C1979" s="320"/>
      <c r="D1979" s="320"/>
    </row>
    <row r="1980" spans="1:4" ht="12.75">
      <c r="A1980" s="249"/>
      <c r="B1980" s="250"/>
      <c r="C1980" s="320"/>
      <c r="D1980" s="320"/>
    </row>
    <row r="1981" spans="1:4" ht="12.75">
      <c r="A1981" s="249"/>
      <c r="B1981" s="250"/>
      <c r="C1981" s="320"/>
      <c r="D1981" s="320"/>
    </row>
    <row r="1982" spans="1:4" ht="12.75">
      <c r="A1982" s="249"/>
      <c r="B1982" s="250"/>
      <c r="C1982" s="320"/>
      <c r="D1982" s="320"/>
    </row>
    <row r="1983" spans="1:4" ht="12.75">
      <c r="A1983" s="249"/>
      <c r="B1983" s="250"/>
      <c r="C1983" s="320"/>
      <c r="D1983" s="320"/>
    </row>
    <row r="1984" spans="1:4" ht="12.75">
      <c r="A1984" s="249"/>
      <c r="B1984" s="250"/>
      <c r="C1984" s="320"/>
      <c r="D1984" s="320"/>
    </row>
    <row r="1985" spans="1:4" ht="12.75">
      <c r="A1985" s="249"/>
      <c r="B1985" s="250"/>
      <c r="C1985" s="320"/>
      <c r="D1985" s="320"/>
    </row>
    <row r="1986" spans="1:4" ht="12.75">
      <c r="A1986" s="249"/>
      <c r="B1986" s="250"/>
      <c r="C1986" s="320"/>
      <c r="D1986" s="320"/>
    </row>
    <row r="1987" spans="1:4" ht="12.75">
      <c r="A1987" s="249"/>
      <c r="B1987" s="250"/>
      <c r="C1987" s="320"/>
      <c r="D1987" s="320"/>
    </row>
    <row r="1988" spans="1:4" ht="12.75">
      <c r="A1988" s="249"/>
      <c r="B1988" s="250"/>
      <c r="C1988" s="320"/>
      <c r="D1988" s="320"/>
    </row>
    <row r="1989" spans="1:4" ht="12.75">
      <c r="A1989" s="249"/>
      <c r="B1989" s="250"/>
      <c r="C1989" s="320"/>
      <c r="D1989" s="320"/>
    </row>
    <row r="1990" spans="1:4" ht="12.75">
      <c r="A1990" s="249"/>
      <c r="B1990" s="250"/>
      <c r="C1990" s="320"/>
      <c r="D1990" s="320"/>
    </row>
    <row r="1991" spans="1:4" ht="12.75">
      <c r="A1991" s="249"/>
      <c r="B1991" s="250"/>
      <c r="C1991" s="320"/>
      <c r="D1991" s="320"/>
    </row>
    <row r="1992" spans="1:4" ht="12.75">
      <c r="A1992" s="249"/>
      <c r="B1992" s="250"/>
      <c r="C1992" s="320"/>
      <c r="D1992" s="320"/>
    </row>
    <row r="1993" spans="1:4" ht="12.75">
      <c r="A1993" s="249"/>
      <c r="B1993" s="250"/>
      <c r="C1993" s="320"/>
      <c r="D1993" s="320"/>
    </row>
    <row r="1994" spans="1:4" ht="12.75">
      <c r="A1994" s="249"/>
      <c r="B1994" s="250"/>
      <c r="C1994" s="320"/>
      <c r="D1994" s="320"/>
    </row>
    <row r="1995" spans="1:4" ht="12.75">
      <c r="A1995" s="249"/>
      <c r="B1995" s="250"/>
      <c r="C1995" s="320"/>
      <c r="D1995" s="320"/>
    </row>
    <row r="1996" spans="1:4" ht="12.75">
      <c r="A1996" s="249"/>
      <c r="B1996" s="250"/>
      <c r="C1996" s="320"/>
      <c r="D1996" s="320"/>
    </row>
    <row r="1997" spans="1:4" ht="12.75">
      <c r="A1997" s="249"/>
      <c r="B1997" s="250"/>
      <c r="C1997" s="320"/>
      <c r="D1997" s="320"/>
    </row>
    <row r="1998" spans="1:4" ht="12.75">
      <c r="A1998" s="249"/>
      <c r="B1998" s="250"/>
      <c r="C1998" s="320"/>
      <c r="D1998" s="320"/>
    </row>
    <row r="1999" spans="1:4" ht="12.75">
      <c r="A1999" s="249"/>
      <c r="B1999" s="250"/>
      <c r="C1999" s="320"/>
      <c r="D1999" s="320"/>
    </row>
    <row r="2000" spans="1:4" ht="12.75">
      <c r="A2000" s="249"/>
      <c r="B2000" s="250"/>
      <c r="C2000" s="320"/>
      <c r="D2000" s="320"/>
    </row>
    <row r="2001" spans="1:4" ht="12.75">
      <c r="A2001" s="249"/>
      <c r="B2001" s="250"/>
      <c r="C2001" s="320"/>
      <c r="D2001" s="320"/>
    </row>
    <row r="2002" spans="1:4" ht="12.75">
      <c r="A2002" s="249"/>
      <c r="B2002" s="250"/>
      <c r="C2002" s="320"/>
      <c r="D2002" s="320"/>
    </row>
    <row r="2003" spans="1:4" ht="12.75">
      <c r="A2003" s="249"/>
      <c r="B2003" s="250"/>
      <c r="C2003" s="320"/>
      <c r="D2003" s="320"/>
    </row>
    <row r="2004" spans="1:4" ht="12.75">
      <c r="A2004" s="249"/>
      <c r="B2004" s="250"/>
      <c r="C2004" s="320"/>
      <c r="D2004" s="320"/>
    </row>
    <row r="2005" spans="1:4" ht="12.75">
      <c r="A2005" s="249"/>
      <c r="B2005" s="250"/>
      <c r="C2005" s="320"/>
      <c r="D2005" s="320"/>
    </row>
    <row r="2006" spans="1:4" ht="12.75">
      <c r="A2006" s="249"/>
      <c r="B2006" s="250"/>
      <c r="C2006" s="320"/>
      <c r="D2006" s="320"/>
    </row>
    <row r="2007" spans="1:4" ht="12.75">
      <c r="A2007" s="249"/>
      <c r="B2007" s="250"/>
      <c r="C2007" s="320"/>
      <c r="D2007" s="320"/>
    </row>
    <row r="2008" spans="1:4" ht="12.75">
      <c r="A2008" s="249"/>
      <c r="B2008" s="250"/>
      <c r="C2008" s="320"/>
      <c r="D2008" s="320"/>
    </row>
    <row r="2009" spans="1:4" ht="12.75">
      <c r="A2009" s="249"/>
      <c r="B2009" s="250"/>
      <c r="C2009" s="320"/>
      <c r="D2009" s="320"/>
    </row>
    <row r="2010" spans="1:4" ht="12.75">
      <c r="A2010" s="249"/>
      <c r="B2010" s="250"/>
      <c r="C2010" s="320"/>
      <c r="D2010" s="320"/>
    </row>
    <row r="2011" spans="1:4" ht="12.75">
      <c r="A2011" s="249"/>
      <c r="B2011" s="250"/>
      <c r="C2011" s="320"/>
      <c r="D2011" s="320"/>
    </row>
    <row r="2012" spans="1:4" ht="12.75">
      <c r="A2012" s="249"/>
      <c r="B2012" s="250"/>
      <c r="C2012" s="320"/>
      <c r="D2012" s="320"/>
    </row>
    <row r="2013" spans="1:4" ht="12.75">
      <c r="A2013" s="249"/>
      <c r="B2013" s="250"/>
      <c r="C2013" s="320"/>
      <c r="D2013" s="320"/>
    </row>
    <row r="2014" spans="1:4" ht="12.75">
      <c r="A2014" s="249"/>
      <c r="B2014" s="250"/>
      <c r="C2014" s="320"/>
      <c r="D2014" s="320"/>
    </row>
    <row r="2015" spans="1:4" ht="12.75">
      <c r="A2015" s="249"/>
      <c r="B2015" s="250"/>
      <c r="C2015" s="320"/>
      <c r="D2015" s="320"/>
    </row>
    <row r="2016" spans="1:4" ht="12.75">
      <c r="A2016" s="249"/>
      <c r="B2016" s="250"/>
      <c r="C2016" s="320"/>
      <c r="D2016" s="320"/>
    </row>
    <row r="2017" spans="1:4" ht="12.75">
      <c r="A2017" s="249"/>
      <c r="B2017" s="250"/>
      <c r="C2017" s="320"/>
      <c r="D2017" s="320"/>
    </row>
    <row r="2018" spans="1:4" ht="12.75">
      <c r="A2018" s="249"/>
      <c r="B2018" s="250"/>
      <c r="C2018" s="320"/>
      <c r="D2018" s="320"/>
    </row>
    <row r="2019" spans="1:4" ht="12.75">
      <c r="A2019" s="249"/>
      <c r="B2019" s="250"/>
      <c r="C2019" s="320"/>
      <c r="D2019" s="320"/>
    </row>
    <row r="2020" spans="1:4" ht="12.75">
      <c r="A2020" s="249"/>
      <c r="B2020" s="250"/>
      <c r="C2020" s="320"/>
      <c r="D2020" s="320"/>
    </row>
    <row r="2021" spans="1:4" ht="12.75">
      <c r="A2021" s="249"/>
      <c r="B2021" s="250"/>
      <c r="C2021" s="320"/>
      <c r="D2021" s="320"/>
    </row>
    <row r="2022" spans="1:4" ht="12.75">
      <c r="A2022" s="249"/>
      <c r="B2022" s="250"/>
      <c r="C2022" s="320"/>
      <c r="D2022" s="320"/>
    </row>
    <row r="2023" spans="1:4" ht="12.75">
      <c r="A2023" s="249"/>
      <c r="B2023" s="250"/>
      <c r="C2023" s="320"/>
      <c r="D2023" s="320"/>
    </row>
    <row r="2024" spans="1:4" ht="12.75">
      <c r="A2024" s="249"/>
      <c r="B2024" s="250"/>
      <c r="C2024" s="320"/>
      <c r="D2024" s="320"/>
    </row>
    <row r="2025" spans="1:4" ht="12.75">
      <c r="A2025" s="249"/>
      <c r="B2025" s="250"/>
      <c r="C2025" s="320"/>
      <c r="D2025" s="320"/>
    </row>
    <row r="2026" spans="1:4" ht="12.75">
      <c r="A2026" s="249"/>
      <c r="B2026" s="250"/>
      <c r="C2026" s="320"/>
      <c r="D2026" s="320"/>
    </row>
    <row r="2027" spans="1:4" ht="12.75">
      <c r="A2027" s="249"/>
      <c r="B2027" s="250"/>
      <c r="C2027" s="320"/>
      <c r="D2027" s="320"/>
    </row>
    <row r="2028" spans="1:4" ht="12.75">
      <c r="A2028" s="249"/>
      <c r="B2028" s="250"/>
      <c r="C2028" s="320"/>
      <c r="D2028" s="320"/>
    </row>
    <row r="2029" spans="1:4" ht="12.75">
      <c r="A2029" s="249"/>
      <c r="B2029" s="250"/>
      <c r="C2029" s="320"/>
      <c r="D2029" s="320"/>
    </row>
    <row r="2030" spans="1:4" ht="12.75">
      <c r="A2030" s="249"/>
      <c r="B2030" s="250"/>
      <c r="C2030" s="320"/>
      <c r="D2030" s="320"/>
    </row>
    <row r="2031" spans="1:4" ht="12.75">
      <c r="A2031" s="249"/>
      <c r="B2031" s="250"/>
      <c r="C2031" s="320"/>
      <c r="D2031" s="320"/>
    </row>
    <row r="2032" spans="1:4" ht="12.75">
      <c r="A2032" s="249"/>
      <c r="B2032" s="250"/>
      <c r="C2032" s="320"/>
      <c r="D2032" s="320"/>
    </row>
    <row r="2033" spans="1:4" ht="12.75">
      <c r="A2033" s="249"/>
      <c r="B2033" s="250"/>
      <c r="C2033" s="320"/>
      <c r="D2033" s="320"/>
    </row>
    <row r="2034" spans="1:4" ht="12.75">
      <c r="A2034" s="249"/>
      <c r="B2034" s="250"/>
      <c r="C2034" s="320"/>
      <c r="D2034" s="320"/>
    </row>
    <row r="2035" spans="1:4" ht="12.75">
      <c r="A2035" s="249"/>
      <c r="B2035" s="250"/>
      <c r="C2035" s="320"/>
      <c r="D2035" s="320"/>
    </row>
    <row r="2036" spans="1:4" ht="12.75">
      <c r="A2036" s="249"/>
      <c r="B2036" s="250"/>
      <c r="C2036" s="320"/>
      <c r="D2036" s="320"/>
    </row>
    <row r="2037" spans="1:4" ht="12.75">
      <c r="A2037" s="249"/>
      <c r="B2037" s="250"/>
      <c r="C2037" s="320"/>
      <c r="D2037" s="320"/>
    </row>
    <row r="2038" spans="1:4" ht="12.75">
      <c r="A2038" s="249"/>
      <c r="B2038" s="250"/>
      <c r="C2038" s="320"/>
      <c r="D2038" s="320"/>
    </row>
    <row r="2039" spans="1:4" ht="12.75">
      <c r="A2039" s="249"/>
      <c r="B2039" s="250"/>
      <c r="C2039" s="320"/>
      <c r="D2039" s="320"/>
    </row>
    <row r="2040" spans="1:4" ht="12.75">
      <c r="A2040" s="249"/>
      <c r="B2040" s="250"/>
      <c r="C2040" s="320"/>
      <c r="D2040" s="320"/>
    </row>
    <row r="2041" spans="1:4" ht="12.75">
      <c r="A2041" s="249"/>
      <c r="B2041" s="250"/>
      <c r="C2041" s="320"/>
      <c r="D2041" s="320"/>
    </row>
    <row r="2042" spans="1:4" ht="12.75">
      <c r="A2042" s="249"/>
      <c r="B2042" s="250"/>
      <c r="C2042" s="320"/>
      <c r="D2042" s="320"/>
    </row>
    <row r="2043" spans="1:4" ht="12.75">
      <c r="A2043" s="249"/>
      <c r="B2043" s="250"/>
      <c r="C2043" s="320"/>
      <c r="D2043" s="320"/>
    </row>
    <row r="2044" spans="1:4" ht="12.75">
      <c r="A2044" s="249"/>
      <c r="B2044" s="250"/>
      <c r="C2044" s="320"/>
      <c r="D2044" s="320"/>
    </row>
    <row r="2045" spans="1:4" ht="12.75">
      <c r="A2045" s="249"/>
      <c r="B2045" s="250"/>
      <c r="C2045" s="320"/>
      <c r="D2045" s="320"/>
    </row>
    <row r="2046" spans="1:4" ht="12.75">
      <c r="A2046" s="249"/>
      <c r="B2046" s="250"/>
      <c r="C2046" s="320"/>
      <c r="D2046" s="320"/>
    </row>
    <row r="2047" spans="1:4" ht="12.75">
      <c r="A2047" s="249"/>
      <c r="B2047" s="250"/>
      <c r="C2047" s="320"/>
      <c r="D2047" s="320"/>
    </row>
    <row r="2048" spans="1:4" ht="12.75">
      <c r="A2048" s="249"/>
      <c r="B2048" s="250"/>
      <c r="C2048" s="320"/>
      <c r="D2048" s="320"/>
    </row>
    <row r="2049" spans="1:4" ht="12.75">
      <c r="A2049" s="249"/>
      <c r="B2049" s="250"/>
      <c r="C2049" s="320"/>
      <c r="D2049" s="320"/>
    </row>
    <row r="2050" spans="1:4" ht="12.75">
      <c r="A2050" s="249"/>
      <c r="B2050" s="250"/>
      <c r="C2050" s="320"/>
      <c r="D2050" s="320"/>
    </row>
    <row r="2051" spans="1:4" ht="12.75">
      <c r="A2051" s="249"/>
      <c r="B2051" s="250"/>
      <c r="C2051" s="320"/>
      <c r="D2051" s="320"/>
    </row>
    <row r="2052" spans="1:4" ht="12.75">
      <c r="A2052" s="249"/>
      <c r="B2052" s="250"/>
      <c r="C2052" s="320"/>
      <c r="D2052" s="320"/>
    </row>
    <row r="2053" spans="1:4" ht="12.75">
      <c r="A2053" s="249"/>
      <c r="B2053" s="250"/>
      <c r="C2053" s="320"/>
      <c r="D2053" s="320"/>
    </row>
    <row r="2054" spans="1:4" ht="12.75">
      <c r="A2054" s="249"/>
      <c r="B2054" s="250"/>
      <c r="C2054" s="320"/>
      <c r="D2054" s="320"/>
    </row>
    <row r="2055" spans="1:4" ht="12.75">
      <c r="A2055" s="249"/>
      <c r="B2055" s="250"/>
      <c r="C2055" s="320"/>
      <c r="D2055" s="320"/>
    </row>
    <row r="2056" spans="1:4" ht="12.75">
      <c r="A2056" s="249"/>
      <c r="B2056" s="250"/>
      <c r="C2056" s="320"/>
      <c r="D2056" s="320"/>
    </row>
    <row r="2057" spans="1:4" ht="12.75">
      <c r="A2057" s="249"/>
      <c r="B2057" s="250"/>
      <c r="C2057" s="320"/>
      <c r="D2057" s="320"/>
    </row>
    <row r="2058" spans="1:4" ht="12.75">
      <c r="A2058" s="249"/>
      <c r="B2058" s="250"/>
      <c r="C2058" s="320"/>
      <c r="D2058" s="320"/>
    </row>
    <row r="2059" spans="1:4" ht="12.75">
      <c r="A2059" s="249"/>
      <c r="B2059" s="250"/>
      <c r="C2059" s="320"/>
      <c r="D2059" s="320"/>
    </row>
    <row r="2060" spans="1:4" ht="12.75">
      <c r="A2060" s="249"/>
      <c r="B2060" s="250"/>
      <c r="C2060" s="320"/>
      <c r="D2060" s="320"/>
    </row>
    <row r="2061" spans="1:4" ht="12.75">
      <c r="A2061" s="249"/>
      <c r="B2061" s="250"/>
      <c r="C2061" s="320"/>
      <c r="D2061" s="320"/>
    </row>
    <row r="2062" spans="1:4" ht="12.75">
      <c r="A2062" s="249"/>
      <c r="B2062" s="250"/>
      <c r="C2062" s="320"/>
      <c r="D2062" s="320"/>
    </row>
    <row r="2063" spans="1:4" ht="12.75">
      <c r="A2063" s="249"/>
      <c r="B2063" s="250"/>
      <c r="C2063" s="320"/>
      <c r="D2063" s="320"/>
    </row>
    <row r="2064" spans="1:4" ht="12.75">
      <c r="A2064" s="249"/>
      <c r="B2064" s="250"/>
      <c r="C2064" s="320"/>
      <c r="D2064" s="320"/>
    </row>
    <row r="2065" spans="1:4" ht="12.75">
      <c r="A2065" s="249"/>
      <c r="B2065" s="250"/>
      <c r="C2065" s="320"/>
      <c r="D2065" s="320"/>
    </row>
    <row r="2066" spans="1:4" ht="12.75">
      <c r="A2066" s="249"/>
      <c r="B2066" s="250"/>
      <c r="C2066" s="320"/>
      <c r="D2066" s="320"/>
    </row>
    <row r="2067" spans="1:4" ht="12.75">
      <c r="A2067" s="249"/>
      <c r="B2067" s="250"/>
      <c r="C2067" s="320"/>
      <c r="D2067" s="320"/>
    </row>
    <row r="2068" spans="1:4" ht="12.75">
      <c r="A2068" s="249"/>
      <c r="B2068" s="250"/>
      <c r="C2068" s="320"/>
      <c r="D2068" s="320"/>
    </row>
    <row r="2069" spans="1:4" ht="12.75">
      <c r="A2069" s="249"/>
      <c r="B2069" s="250"/>
      <c r="C2069" s="320"/>
      <c r="D2069" s="320"/>
    </row>
    <row r="2070" spans="1:4" ht="12.75">
      <c r="A2070" s="249"/>
      <c r="B2070" s="250"/>
      <c r="C2070" s="320"/>
      <c r="D2070" s="320"/>
    </row>
    <row r="2071" spans="1:4" ht="12.75">
      <c r="A2071" s="249"/>
      <c r="B2071" s="250"/>
      <c r="C2071" s="320"/>
      <c r="D2071" s="320"/>
    </row>
    <row r="2072" spans="1:4" ht="12.75">
      <c r="A2072" s="249"/>
      <c r="B2072" s="250"/>
      <c r="C2072" s="320"/>
      <c r="D2072" s="320"/>
    </row>
    <row r="2073" spans="1:4" ht="12.75">
      <c r="A2073" s="249"/>
      <c r="B2073" s="250"/>
      <c r="C2073" s="320"/>
      <c r="D2073" s="320"/>
    </row>
    <row r="2074" spans="1:4" ht="12.75">
      <c r="A2074" s="249"/>
      <c r="B2074" s="250"/>
      <c r="C2074" s="320"/>
      <c r="D2074" s="320"/>
    </row>
    <row r="2075" spans="1:4" ht="12.75">
      <c r="A2075" s="249"/>
      <c r="B2075" s="250"/>
      <c r="C2075" s="320"/>
      <c r="D2075" s="320"/>
    </row>
    <row r="2076" spans="1:4" ht="12.75">
      <c r="A2076" s="249"/>
      <c r="B2076" s="250"/>
      <c r="C2076" s="320"/>
      <c r="D2076" s="320"/>
    </row>
    <row r="2077" spans="1:4" ht="12.75">
      <c r="A2077" s="249"/>
      <c r="B2077" s="250"/>
      <c r="C2077" s="320"/>
      <c r="D2077" s="320"/>
    </row>
    <row r="2078" spans="1:4" ht="12.75">
      <c r="A2078" s="249"/>
      <c r="B2078" s="250"/>
      <c r="C2078" s="320"/>
      <c r="D2078" s="320"/>
    </row>
    <row r="2079" spans="1:4" ht="12.75">
      <c r="A2079" s="249"/>
      <c r="B2079" s="250"/>
      <c r="C2079" s="320"/>
      <c r="D2079" s="320"/>
    </row>
    <row r="2080" spans="1:4" ht="12.75">
      <c r="A2080" s="249"/>
      <c r="B2080" s="250"/>
      <c r="C2080" s="320"/>
      <c r="D2080" s="320"/>
    </row>
    <row r="2081" spans="1:4" ht="12.75">
      <c r="A2081" s="249"/>
      <c r="B2081" s="250"/>
      <c r="C2081" s="320"/>
      <c r="D2081" s="320"/>
    </row>
    <row r="2082" spans="1:4" ht="12.75">
      <c r="A2082" s="249"/>
      <c r="B2082" s="250"/>
      <c r="C2082" s="320"/>
      <c r="D2082" s="320"/>
    </row>
    <row r="2083" spans="1:4" ht="12.75">
      <c r="A2083" s="249"/>
      <c r="B2083" s="250"/>
      <c r="C2083" s="320"/>
      <c r="D2083" s="320"/>
    </row>
    <row r="2084" spans="1:4" ht="12.75">
      <c r="A2084" s="249"/>
      <c r="B2084" s="250"/>
      <c r="C2084" s="320"/>
      <c r="D2084" s="320"/>
    </row>
    <row r="2085" spans="1:4" ht="12.75">
      <c r="A2085" s="249"/>
      <c r="B2085" s="250"/>
      <c r="C2085" s="320"/>
      <c r="D2085" s="320"/>
    </row>
    <row r="2086" spans="1:4" ht="12.75">
      <c r="A2086" s="249"/>
      <c r="B2086" s="250"/>
      <c r="C2086" s="320"/>
      <c r="D2086" s="320"/>
    </row>
    <row r="2087" spans="1:4" ht="12.75">
      <c r="A2087" s="249"/>
      <c r="B2087" s="250"/>
      <c r="C2087" s="320"/>
      <c r="D2087" s="320"/>
    </row>
    <row r="2088" spans="1:4" ht="12.75">
      <c r="A2088" s="249"/>
      <c r="B2088" s="250"/>
      <c r="C2088" s="320"/>
      <c r="D2088" s="320"/>
    </row>
    <row r="2089" spans="1:4" ht="12.75">
      <c r="A2089" s="249"/>
      <c r="B2089" s="250"/>
      <c r="C2089" s="320"/>
      <c r="D2089" s="320"/>
    </row>
    <row r="2090" spans="1:4" ht="12.75">
      <c r="A2090" s="249"/>
      <c r="B2090" s="250"/>
      <c r="C2090" s="320"/>
      <c r="D2090" s="320"/>
    </row>
    <row r="2091" spans="1:4" ht="12.75">
      <c r="A2091" s="249"/>
      <c r="B2091" s="250"/>
      <c r="C2091" s="320"/>
      <c r="D2091" s="320"/>
    </row>
    <row r="2092" spans="1:4" ht="12.75">
      <c r="A2092" s="249"/>
      <c r="B2092" s="250"/>
      <c r="C2092" s="320"/>
      <c r="D2092" s="320"/>
    </row>
    <row r="2093" spans="1:4" ht="12.75">
      <c r="A2093" s="249"/>
      <c r="B2093" s="250"/>
      <c r="C2093" s="320"/>
      <c r="D2093" s="320"/>
    </row>
    <row r="2094" spans="1:4" ht="12.75">
      <c r="A2094" s="249"/>
      <c r="B2094" s="250"/>
      <c r="C2094" s="320"/>
      <c r="D2094" s="320"/>
    </row>
    <row r="2095" spans="1:4" ht="12.75">
      <c r="A2095" s="249"/>
      <c r="B2095" s="250"/>
      <c r="C2095" s="320"/>
      <c r="D2095" s="320"/>
    </row>
    <row r="2096" spans="1:4" ht="12.75">
      <c r="A2096" s="249"/>
      <c r="B2096" s="250"/>
      <c r="C2096" s="320"/>
      <c r="D2096" s="320"/>
    </row>
    <row r="2097" spans="1:4" ht="12.75">
      <c r="A2097" s="249"/>
      <c r="B2097" s="250"/>
      <c r="C2097" s="320"/>
      <c r="D2097" s="320"/>
    </row>
    <row r="2098" spans="1:4" ht="12.75">
      <c r="A2098" s="249"/>
      <c r="B2098" s="250"/>
      <c r="C2098" s="320"/>
      <c r="D2098" s="320"/>
    </row>
    <row r="2099" spans="1:4" ht="12.75">
      <c r="A2099" s="249"/>
      <c r="B2099" s="250"/>
      <c r="C2099" s="320"/>
      <c r="D2099" s="320"/>
    </row>
    <row r="2100" spans="1:4" ht="12.75">
      <c r="A2100" s="249"/>
      <c r="B2100" s="250"/>
      <c r="C2100" s="320"/>
      <c r="D2100" s="320"/>
    </row>
    <row r="2101" spans="1:4" ht="12.75">
      <c r="A2101" s="249"/>
      <c r="B2101" s="250"/>
      <c r="C2101" s="320"/>
      <c r="D2101" s="320"/>
    </row>
    <row r="2102" spans="1:4" ht="12.75">
      <c r="A2102" s="249"/>
      <c r="B2102" s="250"/>
      <c r="C2102" s="320"/>
      <c r="D2102" s="320"/>
    </row>
    <row r="2103" spans="1:4" ht="12.75">
      <c r="A2103" s="249"/>
      <c r="B2103" s="250"/>
      <c r="C2103" s="320"/>
      <c r="D2103" s="320"/>
    </row>
    <row r="2104" spans="1:4" ht="12.75">
      <c r="A2104" s="249"/>
      <c r="B2104" s="250"/>
      <c r="C2104" s="320"/>
      <c r="D2104" s="320"/>
    </row>
    <row r="2105" spans="1:4" ht="12.75">
      <c r="A2105" s="249"/>
      <c r="B2105" s="250"/>
      <c r="C2105" s="320"/>
      <c r="D2105" s="320"/>
    </row>
    <row r="2106" spans="1:4" ht="12.75">
      <c r="A2106" s="249"/>
      <c r="B2106" s="250"/>
      <c r="C2106" s="320"/>
      <c r="D2106" s="320"/>
    </row>
    <row r="2107" spans="1:4" ht="12.75">
      <c r="A2107" s="249"/>
      <c r="B2107" s="250"/>
      <c r="C2107" s="320"/>
      <c r="D2107" s="320"/>
    </row>
    <row r="2108" spans="1:4" ht="12.75">
      <c r="A2108" s="249"/>
      <c r="B2108" s="250"/>
      <c r="C2108" s="320"/>
      <c r="D2108" s="320"/>
    </row>
    <row r="2109" spans="1:4" ht="12.75">
      <c r="A2109" s="249"/>
      <c r="B2109" s="250"/>
      <c r="C2109" s="320"/>
      <c r="D2109" s="320"/>
    </row>
    <row r="2110" spans="1:4" ht="12.75">
      <c r="A2110" s="249"/>
      <c r="B2110" s="250"/>
      <c r="C2110" s="320"/>
      <c r="D2110" s="320"/>
    </row>
    <row r="2111" spans="1:4" ht="12.75">
      <c r="A2111" s="249"/>
      <c r="B2111" s="250"/>
      <c r="C2111" s="320"/>
      <c r="D2111" s="320"/>
    </row>
    <row r="2112" spans="1:4" ht="12.75">
      <c r="A2112" s="249"/>
      <c r="B2112" s="250"/>
      <c r="C2112" s="320"/>
      <c r="D2112" s="320"/>
    </row>
    <row r="2113" spans="1:4" ht="12.75">
      <c r="A2113" s="249"/>
      <c r="B2113" s="250"/>
      <c r="C2113" s="320"/>
      <c r="D2113" s="320"/>
    </row>
    <row r="2114" spans="1:4" ht="12.75">
      <c r="A2114" s="249"/>
      <c r="B2114" s="250"/>
      <c r="C2114" s="320"/>
      <c r="D2114" s="320"/>
    </row>
    <row r="2115" spans="1:4" ht="12.75">
      <c r="A2115" s="249"/>
      <c r="B2115" s="250"/>
      <c r="C2115" s="320"/>
      <c r="D2115" s="320"/>
    </row>
    <row r="2116" spans="1:4" ht="12.75">
      <c r="A2116" s="249"/>
      <c r="B2116" s="250"/>
      <c r="C2116" s="320"/>
      <c r="D2116" s="320"/>
    </row>
    <row r="2117" spans="1:4" ht="12.75">
      <c r="A2117" s="249"/>
      <c r="B2117" s="250"/>
      <c r="C2117" s="320"/>
      <c r="D2117" s="320"/>
    </row>
    <row r="2118" spans="1:4" ht="12.75">
      <c r="A2118" s="249"/>
      <c r="B2118" s="250"/>
      <c r="C2118" s="320"/>
      <c r="D2118" s="320"/>
    </row>
    <row r="2119" spans="1:4" ht="12.75">
      <c r="A2119" s="249"/>
      <c r="B2119" s="250"/>
      <c r="C2119" s="320"/>
      <c r="D2119" s="320"/>
    </row>
    <row r="2120" spans="1:4" ht="12.75">
      <c r="A2120" s="249"/>
      <c r="B2120" s="250"/>
      <c r="C2120" s="320"/>
      <c r="D2120" s="320"/>
    </row>
    <row r="2121" spans="1:4" ht="12.75">
      <c r="A2121" s="249"/>
      <c r="B2121" s="250"/>
      <c r="C2121" s="320"/>
      <c r="D2121" s="320"/>
    </row>
    <row r="2122" spans="1:4" ht="12.75">
      <c r="A2122" s="249"/>
      <c r="B2122" s="250"/>
      <c r="C2122" s="320"/>
      <c r="D2122" s="320"/>
    </row>
    <row r="2123" spans="1:4" ht="12.75">
      <c r="A2123" s="249"/>
      <c r="B2123" s="250"/>
      <c r="C2123" s="320"/>
      <c r="D2123" s="320"/>
    </row>
    <row r="2124" spans="1:4" ht="12.75">
      <c r="A2124" s="249"/>
      <c r="B2124" s="250"/>
      <c r="C2124" s="320"/>
      <c r="D2124" s="320"/>
    </row>
    <row r="2125" spans="1:4" ht="12.75">
      <c r="A2125" s="249"/>
      <c r="B2125" s="250"/>
      <c r="C2125" s="320"/>
      <c r="D2125" s="320"/>
    </row>
    <row r="2126" spans="1:4" ht="12.75">
      <c r="A2126" s="249"/>
      <c r="B2126" s="250"/>
      <c r="C2126" s="320"/>
      <c r="D2126" s="320"/>
    </row>
    <row r="2127" spans="1:4" ht="12.75">
      <c r="A2127" s="249"/>
      <c r="B2127" s="250"/>
      <c r="C2127" s="320"/>
      <c r="D2127" s="320"/>
    </row>
    <row r="2128" spans="1:4" ht="12.75">
      <c r="A2128" s="249"/>
      <c r="B2128" s="250"/>
      <c r="C2128" s="320"/>
      <c r="D2128" s="320"/>
    </row>
    <row r="2129" spans="1:4" ht="12.75">
      <c r="A2129" s="249"/>
      <c r="B2129" s="250"/>
      <c r="C2129" s="320"/>
      <c r="D2129" s="320"/>
    </row>
    <row r="2130" spans="1:4" ht="12.75">
      <c r="A2130" s="249"/>
      <c r="B2130" s="250"/>
      <c r="C2130" s="320"/>
      <c r="D2130" s="320"/>
    </row>
    <row r="2131" spans="1:4" ht="12.75">
      <c r="A2131" s="249"/>
      <c r="B2131" s="250"/>
      <c r="C2131" s="320"/>
      <c r="D2131" s="320"/>
    </row>
    <row r="2132" spans="1:4" ht="12.75">
      <c r="A2132" s="249"/>
      <c r="B2132" s="250"/>
      <c r="C2132" s="320"/>
      <c r="D2132" s="320"/>
    </row>
    <row r="2133" spans="1:4" ht="12.75">
      <c r="A2133" s="249"/>
      <c r="B2133" s="250"/>
      <c r="C2133" s="320"/>
      <c r="D2133" s="320"/>
    </row>
    <row r="2134" spans="1:4" ht="12.75">
      <c r="A2134" s="249"/>
      <c r="B2134" s="250"/>
      <c r="C2134" s="320"/>
      <c r="D2134" s="320"/>
    </row>
    <row r="2135" spans="1:4" ht="12.75">
      <c r="A2135" s="249"/>
      <c r="B2135" s="250"/>
      <c r="C2135" s="320"/>
      <c r="D2135" s="320"/>
    </row>
    <row r="2136" spans="1:4" ht="12.75">
      <c r="A2136" s="249"/>
      <c r="B2136" s="250"/>
      <c r="C2136" s="320"/>
      <c r="D2136" s="320"/>
    </row>
    <row r="2137" spans="1:4" ht="12.75">
      <c r="A2137" s="249"/>
      <c r="B2137" s="250"/>
      <c r="C2137" s="320"/>
      <c r="D2137" s="320"/>
    </row>
    <row r="2138" spans="1:4" ht="12.75">
      <c r="A2138" s="249"/>
      <c r="B2138" s="250"/>
      <c r="C2138" s="320"/>
      <c r="D2138" s="320"/>
    </row>
    <row r="2139" spans="1:4" ht="12.75">
      <c r="A2139" s="249"/>
      <c r="B2139" s="250"/>
      <c r="C2139" s="320"/>
      <c r="D2139" s="320"/>
    </row>
    <row r="2140" spans="1:4" ht="12.75">
      <c r="A2140" s="249"/>
      <c r="B2140" s="250"/>
      <c r="C2140" s="320"/>
      <c r="D2140" s="320"/>
    </row>
    <row r="2141" spans="1:4" ht="12.75">
      <c r="A2141" s="249"/>
      <c r="B2141" s="250"/>
      <c r="C2141" s="320"/>
      <c r="D2141" s="320"/>
    </row>
    <row r="2142" spans="1:4" ht="12.75">
      <c r="A2142" s="249"/>
      <c r="B2142" s="250"/>
      <c r="C2142" s="320"/>
      <c r="D2142" s="320"/>
    </row>
    <row r="2143" spans="1:4" ht="12.75">
      <c r="A2143" s="249"/>
      <c r="B2143" s="250"/>
      <c r="C2143" s="320"/>
      <c r="D2143" s="320"/>
    </row>
    <row r="2144" spans="1:4" ht="12.75">
      <c r="A2144" s="249"/>
      <c r="B2144" s="250"/>
      <c r="C2144" s="320"/>
      <c r="D2144" s="320"/>
    </row>
    <row r="2145" spans="1:4" ht="12.75">
      <c r="A2145" s="249"/>
      <c r="B2145" s="250"/>
      <c r="C2145" s="320"/>
      <c r="D2145" s="320"/>
    </row>
    <row r="2146" spans="1:4" ht="12.75">
      <c r="A2146" s="249"/>
      <c r="B2146" s="250"/>
      <c r="C2146" s="320"/>
      <c r="D2146" s="320"/>
    </row>
    <row r="2147" spans="1:4" ht="12.75">
      <c r="A2147" s="249"/>
      <c r="B2147" s="250"/>
      <c r="C2147" s="320"/>
      <c r="D2147" s="320"/>
    </row>
    <row r="2148" spans="1:4" ht="12.75">
      <c r="A2148" s="249"/>
      <c r="B2148" s="250"/>
      <c r="C2148" s="320"/>
      <c r="D2148" s="320"/>
    </row>
    <row r="2149" spans="1:4" ht="12.75">
      <c r="A2149" s="249"/>
      <c r="B2149" s="250"/>
      <c r="C2149" s="320"/>
      <c r="D2149" s="320"/>
    </row>
    <row r="2150" spans="1:4" ht="12.75">
      <c r="A2150" s="249"/>
      <c r="B2150" s="250"/>
      <c r="C2150" s="320"/>
      <c r="D2150" s="320"/>
    </row>
    <row r="2151" spans="1:4" ht="12.75">
      <c r="A2151" s="249"/>
      <c r="B2151" s="250"/>
      <c r="C2151" s="320"/>
      <c r="D2151" s="320"/>
    </row>
    <row r="2152" spans="1:4" ht="12.75">
      <c r="A2152" s="249"/>
      <c r="B2152" s="250"/>
      <c r="C2152" s="320"/>
      <c r="D2152" s="320"/>
    </row>
    <row r="2153" spans="1:4" ht="12.75">
      <c r="A2153" s="249"/>
      <c r="B2153" s="250"/>
      <c r="C2153" s="320"/>
      <c r="D2153" s="320"/>
    </row>
    <row r="2154" spans="1:4" ht="12.75">
      <c r="A2154" s="249"/>
      <c r="B2154" s="250"/>
      <c r="C2154" s="320"/>
      <c r="D2154" s="320"/>
    </row>
    <row r="2155" spans="1:4" ht="12.75">
      <c r="A2155" s="249"/>
      <c r="B2155" s="250"/>
      <c r="C2155" s="320"/>
      <c r="D2155" s="320"/>
    </row>
    <row r="2156" spans="1:4" ht="12.75">
      <c r="A2156" s="249"/>
      <c r="B2156" s="250"/>
      <c r="C2156" s="320"/>
      <c r="D2156" s="320"/>
    </row>
    <row r="2157" spans="1:4" ht="12.75">
      <c r="A2157" s="249"/>
      <c r="B2157" s="250"/>
      <c r="C2157" s="320"/>
      <c r="D2157" s="320"/>
    </row>
    <row r="2158" spans="1:4" ht="12.75">
      <c r="A2158" s="249"/>
      <c r="B2158" s="250"/>
      <c r="C2158" s="320"/>
      <c r="D2158" s="320"/>
    </row>
    <row r="2159" spans="1:4" ht="12.75">
      <c r="A2159" s="249"/>
      <c r="B2159" s="250"/>
      <c r="C2159" s="320"/>
      <c r="D2159" s="320"/>
    </row>
    <row r="2160" spans="1:4" ht="12.75">
      <c r="A2160" s="249"/>
      <c r="B2160" s="250"/>
      <c r="C2160" s="320"/>
      <c r="D2160" s="320"/>
    </row>
    <row r="2161" spans="1:4" ht="12.75">
      <c r="A2161" s="249"/>
      <c r="B2161" s="250"/>
      <c r="C2161" s="320"/>
      <c r="D2161" s="320"/>
    </row>
    <row r="2162" spans="1:4" ht="12.75">
      <c r="A2162" s="249"/>
      <c r="B2162" s="250"/>
      <c r="C2162" s="320"/>
      <c r="D2162" s="320"/>
    </row>
    <row r="2163" spans="1:4" ht="12.75">
      <c r="A2163" s="249"/>
      <c r="B2163" s="250"/>
      <c r="C2163" s="320"/>
      <c r="D2163" s="320"/>
    </row>
    <row r="2164" spans="1:4" ht="12.75">
      <c r="A2164" s="249"/>
      <c r="B2164" s="250"/>
      <c r="C2164" s="320"/>
      <c r="D2164" s="320"/>
    </row>
    <row r="2165" spans="1:4" ht="12.75">
      <c r="A2165" s="249"/>
      <c r="B2165" s="250"/>
      <c r="C2165" s="320"/>
      <c r="D2165" s="320"/>
    </row>
    <row r="2166" spans="1:4" ht="12.75">
      <c r="A2166" s="249"/>
      <c r="B2166" s="250"/>
      <c r="C2166" s="320"/>
      <c r="D2166" s="320"/>
    </row>
    <row r="2167" spans="1:4" ht="12.75">
      <c r="A2167" s="249"/>
      <c r="B2167" s="250"/>
      <c r="C2167" s="320"/>
      <c r="D2167" s="320"/>
    </row>
    <row r="2168" spans="1:4" ht="12.75">
      <c r="A2168" s="249"/>
      <c r="B2168" s="250"/>
      <c r="C2168" s="320"/>
      <c r="D2168" s="320"/>
    </row>
    <row r="2169" spans="1:4" ht="12.75">
      <c r="A2169" s="249"/>
      <c r="B2169" s="250"/>
      <c r="C2169" s="320"/>
      <c r="D2169" s="320"/>
    </row>
    <row r="2170" spans="1:4" ht="12.75">
      <c r="A2170" s="249"/>
      <c r="B2170" s="250"/>
      <c r="C2170" s="320"/>
      <c r="D2170" s="320"/>
    </row>
    <row r="2171" spans="1:4" ht="12.75">
      <c r="A2171" s="249"/>
      <c r="B2171" s="250"/>
      <c r="C2171" s="320"/>
      <c r="D2171" s="320"/>
    </row>
    <row r="2172" spans="1:4" ht="12.75">
      <c r="A2172" s="249"/>
      <c r="B2172" s="250"/>
      <c r="C2172" s="320"/>
      <c r="D2172" s="320"/>
    </row>
    <row r="2173" spans="1:4" ht="12.75">
      <c r="A2173" s="249"/>
      <c r="B2173" s="250"/>
      <c r="C2173" s="320"/>
      <c r="D2173" s="320"/>
    </row>
    <row r="2174" spans="1:4" ht="12.75">
      <c r="A2174" s="249"/>
      <c r="B2174" s="250"/>
      <c r="C2174" s="320"/>
      <c r="D2174" s="320"/>
    </row>
    <row r="2175" spans="1:4" ht="12.75">
      <c r="A2175" s="249"/>
      <c r="B2175" s="250"/>
      <c r="C2175" s="320"/>
      <c r="D2175" s="320"/>
    </row>
    <row r="2176" spans="1:4" ht="12.75">
      <c r="A2176" s="249"/>
      <c r="B2176" s="250"/>
      <c r="C2176" s="320"/>
      <c r="D2176" s="320"/>
    </row>
    <row r="2177" spans="1:4" ht="12.75">
      <c r="A2177" s="249"/>
      <c r="B2177" s="250"/>
      <c r="C2177" s="320"/>
      <c r="D2177" s="320"/>
    </row>
    <row r="2178" spans="1:4" ht="12.75">
      <c r="A2178" s="249"/>
      <c r="B2178" s="250"/>
      <c r="C2178" s="320"/>
      <c r="D2178" s="320"/>
    </row>
    <row r="2179" spans="1:4" ht="12.75">
      <c r="A2179" s="249"/>
      <c r="B2179" s="250"/>
      <c r="C2179" s="320"/>
      <c r="D2179" s="320"/>
    </row>
    <row r="2180" spans="1:4" ht="12.75">
      <c r="A2180" s="249"/>
      <c r="B2180" s="250"/>
      <c r="C2180" s="320"/>
      <c r="D2180" s="320"/>
    </row>
    <row r="2181" spans="1:4" ht="12.75">
      <c r="A2181" s="249"/>
      <c r="B2181" s="250"/>
      <c r="C2181" s="320"/>
      <c r="D2181" s="320"/>
    </row>
    <row r="2182" spans="1:4" ht="12.75">
      <c r="A2182" s="249"/>
      <c r="B2182" s="250"/>
      <c r="C2182" s="320"/>
      <c r="D2182" s="320"/>
    </row>
    <row r="2183" spans="1:4" ht="12.75">
      <c r="A2183" s="249"/>
      <c r="B2183" s="250"/>
      <c r="C2183" s="320"/>
      <c r="D2183" s="320"/>
    </row>
    <row r="2184" spans="1:4" ht="12.75">
      <c r="A2184" s="249"/>
      <c r="B2184" s="250"/>
      <c r="C2184" s="320"/>
      <c r="D2184" s="320"/>
    </row>
    <row r="2185" spans="1:4" ht="12.75">
      <c r="A2185" s="249"/>
      <c r="B2185" s="250"/>
      <c r="C2185" s="320"/>
      <c r="D2185" s="320"/>
    </row>
    <row r="2186" spans="1:4" ht="12.75">
      <c r="A2186" s="249"/>
      <c r="B2186" s="250"/>
      <c r="C2186" s="320"/>
      <c r="D2186" s="320"/>
    </row>
    <row r="2187" spans="1:4" ht="12.75">
      <c r="A2187" s="249"/>
      <c r="B2187" s="250"/>
      <c r="C2187" s="320"/>
      <c r="D2187" s="320"/>
    </row>
    <row r="2188" spans="1:4" ht="12.75">
      <c r="A2188" s="249"/>
      <c r="B2188" s="250"/>
      <c r="C2188" s="320"/>
      <c r="D2188" s="320"/>
    </row>
    <row r="2189" spans="1:4" ht="12.75">
      <c r="A2189" s="249"/>
      <c r="B2189" s="250"/>
      <c r="C2189" s="320"/>
      <c r="D2189" s="320"/>
    </row>
    <row r="2190" spans="1:4" ht="12.75">
      <c r="A2190" s="249"/>
      <c r="B2190" s="250"/>
      <c r="C2190" s="320"/>
      <c r="D2190" s="320"/>
    </row>
    <row r="2191" spans="1:4" ht="12.75">
      <c r="A2191" s="249"/>
      <c r="B2191" s="250"/>
      <c r="C2191" s="320"/>
      <c r="D2191" s="320"/>
    </row>
    <row r="2192" spans="1:4" ht="12.75">
      <c r="A2192" s="249"/>
      <c r="B2192" s="250"/>
      <c r="C2192" s="320"/>
      <c r="D2192" s="320"/>
    </row>
    <row r="2193" spans="1:4" ht="12.75">
      <c r="A2193" s="249"/>
      <c r="B2193" s="250"/>
      <c r="C2193" s="320"/>
      <c r="D2193" s="320"/>
    </row>
    <row r="2194" spans="1:4" ht="12.75">
      <c r="A2194" s="249"/>
      <c r="B2194" s="250"/>
      <c r="C2194" s="320"/>
      <c r="D2194" s="320"/>
    </row>
    <row r="2195" spans="1:4" ht="12.75">
      <c r="A2195" s="249"/>
      <c r="B2195" s="250"/>
      <c r="C2195" s="320"/>
      <c r="D2195" s="320"/>
    </row>
    <row r="2196" spans="1:4" ht="12.75">
      <c r="A2196" s="249"/>
      <c r="B2196" s="250"/>
      <c r="C2196" s="320"/>
      <c r="D2196" s="320"/>
    </row>
    <row r="2197" spans="1:4" ht="12.75">
      <c r="A2197" s="249"/>
      <c r="B2197" s="250"/>
      <c r="C2197" s="320"/>
      <c r="D2197" s="320"/>
    </row>
    <row r="2198" spans="1:4" ht="12.75">
      <c r="A2198" s="249"/>
      <c r="B2198" s="250"/>
      <c r="C2198" s="320"/>
      <c r="D2198" s="320"/>
    </row>
    <row r="2199" spans="1:4" ht="12.75">
      <c r="A2199" s="249"/>
      <c r="B2199" s="250"/>
      <c r="C2199" s="320"/>
      <c r="D2199" s="320"/>
    </row>
    <row r="2200" spans="1:4" ht="12.75">
      <c r="A2200" s="249"/>
      <c r="B2200" s="250"/>
      <c r="C2200" s="320"/>
      <c r="D2200" s="320"/>
    </row>
    <row r="2201" spans="1:4" ht="12.75">
      <c r="A2201" s="249"/>
      <c r="B2201" s="250"/>
      <c r="C2201" s="320"/>
      <c r="D2201" s="320"/>
    </row>
    <row r="2202" spans="1:4" ht="12.75">
      <c r="A2202" s="249"/>
      <c r="B2202" s="250"/>
      <c r="C2202" s="320"/>
      <c r="D2202" s="320"/>
    </row>
    <row r="2203" spans="1:4" ht="12.75">
      <c r="A2203" s="249"/>
      <c r="B2203" s="250"/>
      <c r="C2203" s="320"/>
      <c r="D2203" s="320"/>
    </row>
    <row r="2204" spans="1:4" ht="12.75">
      <c r="A2204" s="249"/>
      <c r="B2204" s="250"/>
      <c r="C2204" s="320"/>
      <c r="D2204" s="320"/>
    </row>
    <row r="2205" spans="1:4" ht="12.75">
      <c r="A2205" s="249"/>
      <c r="B2205" s="250"/>
      <c r="C2205" s="320"/>
      <c r="D2205" s="320"/>
    </row>
    <row r="2206" spans="1:4" ht="12.75">
      <c r="A2206" s="249"/>
      <c r="B2206" s="250"/>
      <c r="C2206" s="320"/>
      <c r="D2206" s="320"/>
    </row>
    <row r="2207" spans="1:4" ht="12.75">
      <c r="A2207" s="249"/>
      <c r="B2207" s="250"/>
      <c r="C2207" s="320"/>
      <c r="D2207" s="320"/>
    </row>
    <row r="2208" spans="1:4" ht="12.75">
      <c r="A2208" s="249"/>
      <c r="B2208" s="250"/>
      <c r="C2208" s="320"/>
      <c r="D2208" s="320"/>
    </row>
    <row r="2209" spans="1:4" ht="12.75">
      <c r="A2209" s="249"/>
      <c r="B2209" s="250"/>
      <c r="C2209" s="320"/>
      <c r="D2209" s="320"/>
    </row>
    <row r="2210" spans="1:4" ht="12.75">
      <c r="A2210" s="249"/>
      <c r="B2210" s="250"/>
      <c r="C2210" s="320"/>
      <c r="D2210" s="320"/>
    </row>
    <row r="2211" spans="1:4" ht="12.75">
      <c r="A2211" s="249"/>
      <c r="B2211" s="250"/>
      <c r="C2211" s="320"/>
      <c r="D2211" s="320"/>
    </row>
    <row r="2212" spans="1:4" ht="12.75">
      <c r="A2212" s="249"/>
      <c r="B2212" s="250"/>
      <c r="C2212" s="320"/>
      <c r="D2212" s="320"/>
    </row>
    <row r="2213" spans="1:4" ht="12.75">
      <c r="A2213" s="249"/>
      <c r="B2213" s="250"/>
      <c r="C2213" s="320"/>
      <c r="D2213" s="320"/>
    </row>
    <row r="2214" spans="1:4" ht="12.75">
      <c r="A2214" s="249"/>
      <c r="B2214" s="250"/>
      <c r="C2214" s="320"/>
      <c r="D2214" s="320"/>
    </row>
    <row r="2215" spans="1:4" ht="12.75">
      <c r="A2215" s="249"/>
      <c r="B2215" s="250"/>
      <c r="C2215" s="320"/>
      <c r="D2215" s="320"/>
    </row>
    <row r="2216" spans="1:4" ht="12.75">
      <c r="A2216" s="249"/>
      <c r="B2216" s="250"/>
      <c r="C2216" s="320"/>
      <c r="D2216" s="320"/>
    </row>
    <row r="2217" spans="1:4" ht="12.75">
      <c r="A2217" s="249"/>
      <c r="B2217" s="250"/>
      <c r="C2217" s="320"/>
      <c r="D2217" s="320"/>
    </row>
    <row r="2218" spans="1:4" ht="12.75">
      <c r="A2218" s="249"/>
      <c r="B2218" s="250"/>
      <c r="C2218" s="320"/>
      <c r="D2218" s="320"/>
    </row>
    <row r="2219" spans="1:4" ht="12.75">
      <c r="A2219" s="249"/>
      <c r="B2219" s="250"/>
      <c r="C2219" s="320"/>
      <c r="D2219" s="320"/>
    </row>
    <row r="2220" spans="1:4" ht="12.75">
      <c r="A2220" s="249"/>
      <c r="B2220" s="250"/>
      <c r="C2220" s="320"/>
      <c r="D2220" s="320"/>
    </row>
    <row r="2221" spans="1:4" ht="12.75">
      <c r="A2221" s="249"/>
      <c r="B2221" s="250"/>
      <c r="C2221" s="320"/>
      <c r="D2221" s="320"/>
    </row>
    <row r="2222" spans="1:4" ht="12.75">
      <c r="A2222" s="249"/>
      <c r="B2222" s="250"/>
      <c r="C2222" s="320"/>
      <c r="D2222" s="320"/>
    </row>
    <row r="2223" spans="1:4" ht="12.75">
      <c r="A2223" s="249"/>
      <c r="B2223" s="250"/>
      <c r="C2223" s="320"/>
      <c r="D2223" s="320"/>
    </row>
    <row r="2224" spans="1:4" ht="12.75">
      <c r="A2224" s="249"/>
      <c r="B2224" s="250"/>
      <c r="C2224" s="320"/>
      <c r="D2224" s="320"/>
    </row>
    <row r="2225" spans="1:4" ht="12.75">
      <c r="A2225" s="249"/>
      <c r="B2225" s="250"/>
      <c r="C2225" s="320"/>
      <c r="D2225" s="320"/>
    </row>
    <row r="2226" spans="1:4" ht="12.75">
      <c r="A2226" s="249"/>
      <c r="B2226" s="250"/>
      <c r="C2226" s="320"/>
      <c r="D2226" s="320"/>
    </row>
    <row r="2227" spans="1:4" ht="12.75">
      <c r="A2227" s="249"/>
      <c r="B2227" s="250"/>
      <c r="C2227" s="320"/>
      <c r="D2227" s="320"/>
    </row>
    <row r="2228" spans="1:4" ht="12.75">
      <c r="A2228" s="249"/>
      <c r="B2228" s="250"/>
      <c r="C2228" s="320"/>
      <c r="D2228" s="320"/>
    </row>
    <row r="2229" spans="1:4" ht="12.75">
      <c r="A2229" s="249"/>
      <c r="B2229" s="250"/>
      <c r="C2229" s="320"/>
      <c r="D2229" s="320"/>
    </row>
    <row r="2230" spans="1:4" ht="12.75">
      <c r="A2230" s="249"/>
      <c r="B2230" s="250"/>
      <c r="C2230" s="320"/>
      <c r="D2230" s="320"/>
    </row>
    <row r="2231" spans="1:4" ht="12.75">
      <c r="A2231" s="249"/>
      <c r="B2231" s="250"/>
      <c r="C2231" s="320"/>
      <c r="D2231" s="320"/>
    </row>
    <row r="2232" spans="1:4" ht="12.75">
      <c r="A2232" s="249"/>
      <c r="B2232" s="250"/>
      <c r="C2232" s="320"/>
      <c r="D2232" s="320"/>
    </row>
    <row r="2233" spans="1:4" ht="12.75">
      <c r="A2233" s="249"/>
      <c r="B2233" s="250"/>
      <c r="C2233" s="320"/>
      <c r="D2233" s="320"/>
    </row>
    <row r="2234" spans="1:4" ht="12.75">
      <c r="A2234" s="249"/>
      <c r="B2234" s="250"/>
      <c r="C2234" s="320"/>
      <c r="D2234" s="320"/>
    </row>
    <row r="2235" spans="1:4" ht="12.75">
      <c r="A2235" s="249"/>
      <c r="B2235" s="250"/>
      <c r="C2235" s="320"/>
      <c r="D2235" s="320"/>
    </row>
    <row r="2236" spans="1:4" ht="12.75">
      <c r="A2236" s="249"/>
      <c r="B2236" s="250"/>
      <c r="C2236" s="320"/>
      <c r="D2236" s="320"/>
    </row>
    <row r="2237" spans="1:4" ht="12.75">
      <c r="A2237" s="249"/>
      <c r="B2237" s="250"/>
      <c r="C2237" s="320"/>
      <c r="D2237" s="320"/>
    </row>
    <row r="2238" spans="1:4" ht="12.75">
      <c r="A2238" s="249"/>
      <c r="B2238" s="250"/>
      <c r="C2238" s="320"/>
      <c r="D2238" s="320"/>
    </row>
    <row r="2239" spans="1:4" ht="12.75">
      <c r="A2239" s="249"/>
      <c r="B2239" s="250"/>
      <c r="C2239" s="320"/>
      <c r="D2239" s="320"/>
    </row>
    <row r="2240" spans="1:4" ht="12.75">
      <c r="A2240" s="249"/>
      <c r="B2240" s="250"/>
      <c r="C2240" s="320"/>
      <c r="D2240" s="320"/>
    </row>
    <row r="2241" spans="1:4" ht="12.75">
      <c r="A2241" s="249"/>
      <c r="B2241" s="250"/>
      <c r="C2241" s="320"/>
      <c r="D2241" s="320"/>
    </row>
    <row r="2242" spans="1:4" ht="12.75">
      <c r="A2242" s="249"/>
      <c r="B2242" s="250"/>
      <c r="C2242" s="320"/>
      <c r="D2242" s="320"/>
    </row>
    <row r="2243" spans="1:4" ht="12.75">
      <c r="A2243" s="249"/>
      <c r="B2243" s="250"/>
      <c r="C2243" s="320"/>
      <c r="D2243" s="320"/>
    </row>
    <row r="2244" spans="1:4" ht="12.75">
      <c r="A2244" s="249"/>
      <c r="B2244" s="250"/>
      <c r="C2244" s="320"/>
      <c r="D2244" s="320"/>
    </row>
    <row r="2245" spans="1:4" ht="12.75">
      <c r="A2245" s="249"/>
      <c r="B2245" s="250"/>
      <c r="C2245" s="320"/>
      <c r="D2245" s="320"/>
    </row>
    <row r="2246" spans="1:4" ht="12.75">
      <c r="A2246" s="249"/>
      <c r="B2246" s="250"/>
      <c r="C2246" s="320"/>
      <c r="D2246" s="320"/>
    </row>
    <row r="2247" spans="1:4" ht="12.75">
      <c r="A2247" s="249"/>
      <c r="B2247" s="250"/>
      <c r="C2247" s="320"/>
      <c r="D2247" s="320"/>
    </row>
    <row r="2248" spans="1:4" ht="12.75">
      <c r="A2248" s="249"/>
      <c r="B2248" s="250"/>
      <c r="C2248" s="320"/>
      <c r="D2248" s="320"/>
    </row>
    <row r="2249" spans="1:4" ht="12.75">
      <c r="A2249" s="249"/>
      <c r="B2249" s="250"/>
      <c r="C2249" s="320"/>
      <c r="D2249" s="320"/>
    </row>
    <row r="2250" spans="1:4" ht="12.75">
      <c r="A2250" s="249"/>
      <c r="B2250" s="250"/>
      <c r="C2250" s="320"/>
      <c r="D2250" s="320"/>
    </row>
    <row r="2251" spans="1:4" ht="12.75">
      <c r="A2251" s="249"/>
      <c r="B2251" s="250"/>
      <c r="C2251" s="320"/>
      <c r="D2251" s="320"/>
    </row>
    <row r="2252" spans="1:4" ht="12.75">
      <c r="A2252" s="249"/>
      <c r="B2252" s="250"/>
      <c r="C2252" s="320"/>
      <c r="D2252" s="320"/>
    </row>
    <row r="2253" spans="1:4" ht="12.75">
      <c r="A2253" s="249"/>
      <c r="B2253" s="250"/>
      <c r="C2253" s="320"/>
      <c r="D2253" s="320"/>
    </row>
    <row r="2254" spans="1:4" ht="12.75">
      <c r="A2254" s="249"/>
      <c r="B2254" s="250"/>
      <c r="C2254" s="320"/>
      <c r="D2254" s="320"/>
    </row>
    <row r="2255" spans="1:4" ht="12.75">
      <c r="A2255" s="249"/>
      <c r="B2255" s="250"/>
      <c r="C2255" s="320"/>
      <c r="D2255" s="320"/>
    </row>
    <row r="2256" spans="1:4" ht="12.75">
      <c r="A2256" s="249"/>
      <c r="B2256" s="250"/>
      <c r="C2256" s="320"/>
      <c r="D2256" s="320"/>
    </row>
    <row r="2257" spans="1:4" ht="12.75">
      <c r="A2257" s="249"/>
      <c r="B2257" s="250"/>
      <c r="C2257" s="320"/>
      <c r="D2257" s="320"/>
    </row>
    <row r="2258" spans="1:4" ht="12.75">
      <c r="A2258" s="249"/>
      <c r="B2258" s="250"/>
      <c r="C2258" s="320"/>
      <c r="D2258" s="320"/>
    </row>
    <row r="2259" spans="1:4" ht="12.75">
      <c r="A2259" s="249"/>
      <c r="B2259" s="250"/>
      <c r="C2259" s="320"/>
      <c r="D2259" s="320"/>
    </row>
    <row r="2260" spans="1:4" ht="12.75">
      <c r="A2260" s="249"/>
      <c r="B2260" s="250"/>
      <c r="C2260" s="320"/>
      <c r="D2260" s="320"/>
    </row>
    <row r="2261" spans="1:4" ht="12.75">
      <c r="A2261" s="249"/>
      <c r="B2261" s="250"/>
      <c r="C2261" s="320"/>
      <c r="D2261" s="320"/>
    </row>
    <row r="2262" spans="1:4" ht="12.75">
      <c r="A2262" s="249"/>
      <c r="B2262" s="250"/>
      <c r="C2262" s="320"/>
      <c r="D2262" s="320"/>
    </row>
    <row r="2263" spans="1:4" ht="12.75">
      <c r="A2263" s="249"/>
      <c r="B2263" s="250"/>
      <c r="C2263" s="320"/>
      <c r="D2263" s="320"/>
    </row>
    <row r="2264" spans="1:4" ht="12.75">
      <c r="A2264" s="249"/>
      <c r="B2264" s="250"/>
      <c r="C2264" s="320"/>
      <c r="D2264" s="320"/>
    </row>
    <row r="2265" spans="1:4" ht="12.75">
      <c r="A2265" s="249"/>
      <c r="B2265" s="250"/>
      <c r="C2265" s="320"/>
      <c r="D2265" s="320"/>
    </row>
    <row r="2266" spans="1:4" ht="12.75">
      <c r="A2266" s="249"/>
      <c r="B2266" s="250"/>
      <c r="C2266" s="320"/>
      <c r="D2266" s="320"/>
    </row>
    <row r="2267" spans="1:4" ht="12.75">
      <c r="A2267" s="249"/>
      <c r="B2267" s="250"/>
      <c r="C2267" s="320"/>
      <c r="D2267" s="320"/>
    </row>
    <row r="2268" spans="1:4" ht="12.75">
      <c r="A2268" s="249"/>
      <c r="B2268" s="250"/>
      <c r="C2268" s="320"/>
      <c r="D2268" s="320"/>
    </row>
    <row r="2269" spans="1:4" ht="12.75">
      <c r="A2269" s="249"/>
      <c r="B2269" s="250"/>
      <c r="C2269" s="320"/>
      <c r="D2269" s="320"/>
    </row>
    <row r="2270" spans="1:4" ht="12.75">
      <c r="A2270" s="249"/>
      <c r="B2270" s="250"/>
      <c r="C2270" s="320"/>
      <c r="D2270" s="320"/>
    </row>
    <row r="2271" spans="1:4" ht="12.75">
      <c r="A2271" s="249"/>
      <c r="B2271" s="250"/>
      <c r="C2271" s="320"/>
      <c r="D2271" s="320"/>
    </row>
    <row r="2272" spans="1:4" ht="12.75">
      <c r="A2272" s="249"/>
      <c r="B2272" s="250"/>
      <c r="C2272" s="320"/>
      <c r="D2272" s="320"/>
    </row>
    <row r="2273" spans="1:4" ht="12.75">
      <c r="A2273" s="249"/>
      <c r="B2273" s="250"/>
      <c r="C2273" s="320"/>
      <c r="D2273" s="320"/>
    </row>
    <row r="2274" spans="1:4" ht="12.75">
      <c r="A2274" s="249"/>
      <c r="B2274" s="250"/>
      <c r="C2274" s="320"/>
      <c r="D2274" s="320"/>
    </row>
    <row r="2275" spans="1:4" ht="12.75">
      <c r="A2275" s="249"/>
      <c r="B2275" s="250"/>
      <c r="C2275" s="320"/>
      <c r="D2275" s="320"/>
    </row>
    <row r="2276" spans="1:4" ht="12.75">
      <c r="A2276" s="249"/>
      <c r="B2276" s="250"/>
      <c r="C2276" s="320"/>
      <c r="D2276" s="320"/>
    </row>
    <row r="2277" spans="1:4" ht="12.75">
      <c r="A2277" s="249"/>
      <c r="B2277" s="250"/>
      <c r="C2277" s="320"/>
      <c r="D2277" s="320"/>
    </row>
    <row r="2278" spans="1:4" ht="12.75">
      <c r="A2278" s="249"/>
      <c r="B2278" s="250"/>
      <c r="C2278" s="320"/>
      <c r="D2278" s="320"/>
    </row>
    <row r="2279" spans="1:4" ht="12.75">
      <c r="A2279" s="249"/>
      <c r="B2279" s="250"/>
      <c r="C2279" s="320"/>
      <c r="D2279" s="320"/>
    </row>
    <row r="2280" spans="1:4" ht="12.75">
      <c r="A2280" s="249"/>
      <c r="B2280" s="250"/>
      <c r="C2280" s="320"/>
      <c r="D2280" s="320"/>
    </row>
    <row r="2281" spans="1:4" ht="12.75">
      <c r="A2281" s="249"/>
      <c r="B2281" s="250"/>
      <c r="C2281" s="320"/>
      <c r="D2281" s="320"/>
    </row>
    <row r="2282" spans="1:4" ht="12.75">
      <c r="A2282" s="249"/>
      <c r="B2282" s="250"/>
      <c r="C2282" s="320"/>
      <c r="D2282" s="320"/>
    </row>
    <row r="2283" spans="1:4" ht="12.75">
      <c r="A2283" s="249"/>
      <c r="B2283" s="250"/>
      <c r="C2283" s="320"/>
      <c r="D2283" s="320"/>
    </row>
    <row r="2284" spans="1:4" ht="12.75">
      <c r="A2284" s="249"/>
      <c r="B2284" s="250"/>
      <c r="C2284" s="320"/>
      <c r="D2284" s="320"/>
    </row>
    <row r="2285" spans="1:4" ht="12.75">
      <c r="A2285" s="249"/>
      <c r="B2285" s="250"/>
      <c r="C2285" s="320"/>
      <c r="D2285" s="320"/>
    </row>
    <row r="2286" spans="1:4" ht="12.75">
      <c r="A2286" s="249"/>
      <c r="B2286" s="250"/>
      <c r="C2286" s="320"/>
      <c r="D2286" s="320"/>
    </row>
    <row r="2287" spans="1:4" ht="12.75">
      <c r="A2287" s="249"/>
      <c r="B2287" s="250"/>
      <c r="C2287" s="320"/>
      <c r="D2287" s="320"/>
    </row>
    <row r="2288" spans="1:4" ht="12.75">
      <c r="A2288" s="249"/>
      <c r="B2288" s="250"/>
      <c r="C2288" s="320"/>
      <c r="D2288" s="320"/>
    </row>
    <row r="2289" spans="1:4" ht="12.75">
      <c r="A2289" s="249"/>
      <c r="B2289" s="250"/>
      <c r="C2289" s="320"/>
      <c r="D2289" s="320"/>
    </row>
    <row r="2290" spans="1:4" ht="12.75">
      <c r="A2290" s="249"/>
      <c r="B2290" s="250"/>
      <c r="C2290" s="320"/>
      <c r="D2290" s="320"/>
    </row>
    <row r="2291" spans="1:4" ht="12.75">
      <c r="A2291" s="249"/>
      <c r="B2291" s="250"/>
      <c r="C2291" s="320"/>
      <c r="D2291" s="320"/>
    </row>
    <row r="2292" spans="1:4" ht="12.75">
      <c r="A2292" s="249"/>
      <c r="B2292" s="250"/>
      <c r="C2292" s="320"/>
      <c r="D2292" s="320"/>
    </row>
    <row r="2293" spans="1:4" ht="12.75">
      <c r="A2293" s="249"/>
      <c r="B2293" s="250"/>
      <c r="C2293" s="320"/>
      <c r="D2293" s="320"/>
    </row>
    <row r="2294" spans="1:4" ht="12.75">
      <c r="A2294" s="249"/>
      <c r="B2294" s="250"/>
      <c r="C2294" s="320"/>
      <c r="D2294" s="320"/>
    </row>
    <row r="2295" spans="1:4" ht="12.75">
      <c r="A2295" s="249"/>
      <c r="B2295" s="250"/>
      <c r="C2295" s="320"/>
      <c r="D2295" s="320"/>
    </row>
    <row r="2296" spans="1:4" ht="12.75">
      <c r="A2296" s="249"/>
      <c r="B2296" s="250"/>
      <c r="C2296" s="320"/>
      <c r="D2296" s="320"/>
    </row>
    <row r="2297" spans="1:4" ht="12.75">
      <c r="A2297" s="249"/>
      <c r="B2297" s="250"/>
      <c r="C2297" s="320"/>
      <c r="D2297" s="320"/>
    </row>
    <row r="2298" spans="1:4" ht="12.75">
      <c r="A2298" s="249"/>
      <c r="B2298" s="250"/>
      <c r="C2298" s="320"/>
      <c r="D2298" s="320"/>
    </row>
    <row r="2299" spans="1:4" ht="12.75">
      <c r="A2299" s="249"/>
      <c r="B2299" s="250"/>
      <c r="C2299" s="320"/>
      <c r="D2299" s="320"/>
    </row>
    <row r="2300" spans="1:4" ht="12.75">
      <c r="A2300" s="249"/>
      <c r="B2300" s="250"/>
      <c r="C2300" s="320"/>
      <c r="D2300" s="320"/>
    </row>
    <row r="2301" spans="1:4" ht="12.75">
      <c r="A2301" s="249"/>
      <c r="B2301" s="250"/>
      <c r="C2301" s="320"/>
      <c r="D2301" s="320"/>
    </row>
    <row r="2302" spans="1:4" ht="12.75">
      <c r="A2302" s="249"/>
      <c r="B2302" s="250"/>
      <c r="C2302" s="320"/>
      <c r="D2302" s="320"/>
    </row>
    <row r="2303" spans="1:4" ht="12.75">
      <c r="A2303" s="249"/>
      <c r="B2303" s="250"/>
      <c r="C2303" s="320"/>
      <c r="D2303" s="320"/>
    </row>
    <row r="2304" spans="1:4" ht="12.75">
      <c r="A2304" s="249"/>
      <c r="B2304" s="250"/>
      <c r="C2304" s="320"/>
      <c r="D2304" s="320"/>
    </row>
    <row r="2305" spans="1:4" ht="12.75">
      <c r="A2305" s="249"/>
      <c r="B2305" s="250"/>
      <c r="C2305" s="320"/>
      <c r="D2305" s="320"/>
    </row>
    <row r="2306" spans="1:4" ht="12.75">
      <c r="A2306" s="249"/>
      <c r="B2306" s="250"/>
      <c r="C2306" s="320"/>
      <c r="D2306" s="320"/>
    </row>
    <row r="2307" spans="1:4" ht="12.75">
      <c r="A2307" s="249"/>
      <c r="B2307" s="250"/>
      <c r="C2307" s="320"/>
      <c r="D2307" s="320"/>
    </row>
    <row r="2308" spans="1:4" ht="12.75">
      <c r="A2308" s="249"/>
      <c r="B2308" s="250"/>
      <c r="C2308" s="320"/>
      <c r="D2308" s="320"/>
    </row>
    <row r="2309" spans="1:4" ht="12.75">
      <c r="A2309" s="249"/>
      <c r="B2309" s="250"/>
      <c r="C2309" s="320"/>
      <c r="D2309" s="320"/>
    </row>
    <row r="2310" spans="1:4" ht="12.75">
      <c r="A2310" s="249"/>
      <c r="B2310" s="250"/>
      <c r="C2310" s="320"/>
      <c r="D2310" s="320"/>
    </row>
    <row r="2311" spans="1:4" ht="12.75">
      <c r="A2311" s="249"/>
      <c r="B2311" s="250"/>
      <c r="C2311" s="320"/>
      <c r="D2311" s="320"/>
    </row>
    <row r="2312" spans="1:4" ht="12.75">
      <c r="A2312" s="249"/>
      <c r="B2312" s="250"/>
      <c r="C2312" s="320"/>
      <c r="D2312" s="320"/>
    </row>
    <row r="2313" spans="1:4" ht="12.75">
      <c r="A2313" s="249"/>
      <c r="B2313" s="250"/>
      <c r="C2313" s="320"/>
      <c r="D2313" s="320"/>
    </row>
    <row r="2314" spans="1:4" ht="12.75">
      <c r="A2314" s="249"/>
      <c r="B2314" s="250"/>
      <c r="C2314" s="320"/>
      <c r="D2314" s="320"/>
    </row>
    <row r="2315" spans="1:4" ht="12.75">
      <c r="A2315" s="249"/>
      <c r="B2315" s="250"/>
      <c r="C2315" s="320"/>
      <c r="D2315" s="320"/>
    </row>
    <row r="2316" spans="1:4" ht="12.75">
      <c r="A2316" s="249"/>
      <c r="B2316" s="250"/>
      <c r="C2316" s="320"/>
      <c r="D2316" s="320"/>
    </row>
    <row r="2317" spans="1:4" ht="12.75">
      <c r="A2317" s="249"/>
      <c r="B2317" s="250"/>
      <c r="C2317" s="320"/>
      <c r="D2317" s="320"/>
    </row>
    <row r="2318" spans="1:4" ht="12.75">
      <c r="A2318" s="249"/>
      <c r="B2318" s="250"/>
      <c r="C2318" s="320"/>
      <c r="D2318" s="320"/>
    </row>
    <row r="2319" spans="1:4" ht="12.75">
      <c r="A2319" s="249"/>
      <c r="B2319" s="250"/>
      <c r="C2319" s="320"/>
      <c r="D2319" s="320"/>
    </row>
    <row r="2320" spans="1:4" ht="12.75">
      <c r="A2320" s="249"/>
      <c r="B2320" s="250"/>
      <c r="C2320" s="320"/>
      <c r="D2320" s="320"/>
    </row>
    <row r="2321" spans="1:4" ht="12.75">
      <c r="A2321" s="249"/>
      <c r="B2321" s="250"/>
      <c r="C2321" s="320"/>
      <c r="D2321" s="320"/>
    </row>
    <row r="2322" spans="1:4" ht="12.75">
      <c r="A2322" s="249"/>
      <c r="B2322" s="250"/>
      <c r="C2322" s="320"/>
      <c r="D2322" s="320"/>
    </row>
    <row r="2323" spans="1:4" ht="12.75">
      <c r="A2323" s="249"/>
      <c r="B2323" s="250"/>
      <c r="C2323" s="320"/>
      <c r="D2323" s="320"/>
    </row>
    <row r="2324" spans="1:4" ht="12.75">
      <c r="A2324" s="249"/>
      <c r="B2324" s="250"/>
      <c r="C2324" s="320"/>
      <c r="D2324" s="320"/>
    </row>
    <row r="2325" spans="1:4" ht="12.75">
      <c r="A2325" s="249"/>
      <c r="B2325" s="250"/>
      <c r="C2325" s="320"/>
      <c r="D2325" s="320"/>
    </row>
    <row r="2326" spans="1:4" ht="12.75">
      <c r="A2326" s="249"/>
      <c r="B2326" s="250"/>
      <c r="C2326" s="320"/>
      <c r="D2326" s="320"/>
    </row>
    <row r="2327" spans="1:4" ht="12.75">
      <c r="A2327" s="249"/>
      <c r="B2327" s="250"/>
      <c r="C2327" s="320"/>
      <c r="D2327" s="320"/>
    </row>
    <row r="2328" spans="1:4" ht="12.75">
      <c r="A2328" s="249"/>
      <c r="B2328" s="250"/>
      <c r="C2328" s="320"/>
      <c r="D2328" s="320"/>
    </row>
    <row r="2329" spans="1:4" ht="12.75">
      <c r="A2329" s="249"/>
      <c r="B2329" s="250"/>
      <c r="C2329" s="320"/>
      <c r="D2329" s="320"/>
    </row>
    <row r="2330" spans="1:4" ht="12.75">
      <c r="A2330" s="249"/>
      <c r="B2330" s="250"/>
      <c r="C2330" s="320"/>
      <c r="D2330" s="320"/>
    </row>
    <row r="2331" spans="1:4" ht="12.75">
      <c r="A2331" s="249"/>
      <c r="B2331" s="250"/>
      <c r="C2331" s="320"/>
      <c r="D2331" s="320"/>
    </row>
    <row r="2332" spans="1:4" ht="12.75">
      <c r="A2332" s="249"/>
      <c r="B2332" s="250"/>
      <c r="C2332" s="320"/>
      <c r="D2332" s="320"/>
    </row>
    <row r="2333" spans="1:4" ht="12.75">
      <c r="A2333" s="249"/>
      <c r="B2333" s="250"/>
      <c r="C2333" s="320"/>
      <c r="D2333" s="320"/>
    </row>
    <row r="2334" spans="1:4" ht="12.75">
      <c r="A2334" s="249"/>
      <c r="B2334" s="250"/>
      <c r="C2334" s="320"/>
      <c r="D2334" s="320"/>
    </row>
    <row r="2335" spans="1:4" ht="12.75">
      <c r="A2335" s="249"/>
      <c r="B2335" s="250"/>
      <c r="C2335" s="320"/>
      <c r="D2335" s="320"/>
    </row>
    <row r="2336" spans="1:4" ht="12.75">
      <c r="A2336" s="249"/>
      <c r="B2336" s="250"/>
      <c r="C2336" s="320"/>
      <c r="D2336" s="320"/>
    </row>
    <row r="2337" spans="1:4" ht="12.75">
      <c r="A2337" s="249"/>
      <c r="B2337" s="250"/>
      <c r="C2337" s="320"/>
      <c r="D2337" s="320"/>
    </row>
    <row r="2338" spans="1:4" ht="12.75">
      <c r="A2338" s="249"/>
      <c r="B2338" s="250"/>
      <c r="C2338" s="320"/>
      <c r="D2338" s="320"/>
    </row>
    <row r="2339" spans="1:4" ht="12.75">
      <c r="A2339" s="249"/>
      <c r="B2339" s="250"/>
      <c r="C2339" s="320"/>
      <c r="D2339" s="320"/>
    </row>
    <row r="2340" spans="1:4" ht="12.75">
      <c r="A2340" s="249"/>
      <c r="B2340" s="250"/>
      <c r="C2340" s="320"/>
      <c r="D2340" s="320"/>
    </row>
    <row r="2341" spans="1:4" ht="12.75">
      <c r="A2341" s="249"/>
      <c r="B2341" s="250"/>
      <c r="C2341" s="320"/>
      <c r="D2341" s="320"/>
    </row>
    <row r="2342" spans="1:4" ht="12.75">
      <c r="A2342" s="249"/>
      <c r="B2342" s="250"/>
      <c r="C2342" s="320"/>
      <c r="D2342" s="320"/>
    </row>
    <row r="2343" spans="1:4" ht="12.75">
      <c r="A2343" s="249"/>
      <c r="B2343" s="250"/>
      <c r="C2343" s="320"/>
      <c r="D2343" s="320"/>
    </row>
    <row r="2344" spans="1:4" ht="12.75">
      <c r="A2344" s="249"/>
      <c r="B2344" s="250"/>
      <c r="C2344" s="320"/>
      <c r="D2344" s="320"/>
    </row>
    <row r="2345" spans="1:4" ht="12.75">
      <c r="A2345" s="249"/>
      <c r="B2345" s="250"/>
      <c r="C2345" s="320"/>
      <c r="D2345" s="320"/>
    </row>
    <row r="2346" spans="1:4" ht="12.75">
      <c r="A2346" s="249"/>
      <c r="B2346" s="250"/>
      <c r="C2346" s="320"/>
      <c r="D2346" s="320"/>
    </row>
    <row r="2347" spans="1:4" ht="12.75">
      <c r="A2347" s="249"/>
      <c r="B2347" s="250"/>
      <c r="C2347" s="320"/>
      <c r="D2347" s="320"/>
    </row>
    <row r="2348" spans="1:4" ht="12.75">
      <c r="A2348" s="249"/>
      <c r="B2348" s="250"/>
      <c r="C2348" s="320"/>
      <c r="D2348" s="320"/>
    </row>
    <row r="2349" spans="1:4" ht="12.75">
      <c r="A2349" s="249"/>
      <c r="B2349" s="250"/>
      <c r="C2349" s="320"/>
      <c r="D2349" s="320"/>
    </row>
    <row r="2350" spans="1:4" ht="12.75">
      <c r="A2350" s="249"/>
      <c r="B2350" s="250"/>
      <c r="C2350" s="320"/>
      <c r="D2350" s="320"/>
    </row>
    <row r="2351" spans="1:4" ht="12.75">
      <c r="A2351" s="249"/>
      <c r="B2351" s="250"/>
      <c r="C2351" s="320"/>
      <c r="D2351" s="320"/>
    </row>
    <row r="2352" spans="1:4" ht="12.75">
      <c r="A2352" s="249"/>
      <c r="B2352" s="250"/>
      <c r="C2352" s="320"/>
      <c r="D2352" s="320"/>
    </row>
    <row r="2353" spans="1:4" ht="12.75">
      <c r="A2353" s="249"/>
      <c r="B2353" s="250"/>
      <c r="C2353" s="320"/>
      <c r="D2353" s="320"/>
    </row>
    <row r="2354" spans="1:4" ht="12.75">
      <c r="A2354" s="249"/>
      <c r="B2354" s="250"/>
      <c r="C2354" s="320"/>
      <c r="D2354" s="320"/>
    </row>
    <row r="2355" spans="1:4" ht="12.75">
      <c r="A2355" s="249"/>
      <c r="B2355" s="250"/>
      <c r="C2355" s="320"/>
      <c r="D2355" s="320"/>
    </row>
    <row r="2356" spans="1:4" ht="12.75">
      <c r="A2356" s="249"/>
      <c r="B2356" s="250"/>
      <c r="C2356" s="320"/>
      <c r="D2356" s="320"/>
    </row>
    <row r="2357" spans="1:4" ht="12.75">
      <c r="A2357" s="249"/>
      <c r="B2357" s="250"/>
      <c r="C2357" s="320"/>
      <c r="D2357" s="320"/>
    </row>
    <row r="2358" spans="1:4" ht="12.75">
      <c r="A2358" s="249"/>
      <c r="B2358" s="250"/>
      <c r="C2358" s="320"/>
      <c r="D2358" s="320"/>
    </row>
    <row r="2359" spans="1:4" ht="12.75">
      <c r="A2359" s="249"/>
      <c r="B2359" s="250"/>
      <c r="C2359" s="320"/>
      <c r="D2359" s="320"/>
    </row>
    <row r="2360" spans="1:4" ht="12.75">
      <c r="A2360" s="249"/>
      <c r="B2360" s="250"/>
      <c r="C2360" s="320"/>
      <c r="D2360" s="320"/>
    </row>
    <row r="2361" spans="1:4" ht="12.75">
      <c r="A2361" s="249"/>
      <c r="B2361" s="250"/>
      <c r="C2361" s="320"/>
      <c r="D2361" s="320"/>
    </row>
    <row r="2362" spans="1:4" ht="12.75">
      <c r="A2362" s="249"/>
      <c r="B2362" s="250"/>
      <c r="C2362" s="320"/>
      <c r="D2362" s="320"/>
    </row>
    <row r="2363" spans="1:4" ht="12.75">
      <c r="A2363" s="249"/>
      <c r="B2363" s="250"/>
      <c r="C2363" s="320"/>
      <c r="D2363" s="320"/>
    </row>
    <row r="2364" spans="1:4" ht="12.75">
      <c r="A2364" s="249"/>
      <c r="B2364" s="250"/>
      <c r="C2364" s="320"/>
      <c r="D2364" s="320"/>
    </row>
    <row r="2365" spans="1:4" ht="12.75">
      <c r="A2365" s="249"/>
      <c r="B2365" s="250"/>
      <c r="C2365" s="320"/>
      <c r="D2365" s="320"/>
    </row>
    <row r="2366" spans="1:4" ht="12.75">
      <c r="A2366" s="249"/>
      <c r="B2366" s="250"/>
      <c r="C2366" s="320"/>
      <c r="D2366" s="320"/>
    </row>
    <row r="2367" spans="1:4" ht="12.75">
      <c r="A2367" s="249"/>
      <c r="B2367" s="250"/>
      <c r="C2367" s="320"/>
      <c r="D2367" s="320"/>
    </row>
    <row r="2368" spans="1:4" ht="12.75">
      <c r="A2368" s="249"/>
      <c r="B2368" s="250"/>
      <c r="C2368" s="320"/>
      <c r="D2368" s="320"/>
    </row>
    <row r="2369" spans="1:4" ht="12.75">
      <c r="A2369" s="249"/>
      <c r="B2369" s="250"/>
      <c r="C2369" s="320"/>
      <c r="D2369" s="320"/>
    </row>
    <row r="2370" spans="1:4" ht="12.75">
      <c r="A2370" s="249"/>
      <c r="B2370" s="250"/>
      <c r="C2370" s="320"/>
      <c r="D2370" s="320"/>
    </row>
    <row r="2371" spans="1:4" ht="12.75">
      <c r="A2371" s="249"/>
      <c r="B2371" s="250"/>
      <c r="C2371" s="320"/>
      <c r="D2371" s="320"/>
    </row>
    <row r="2372" spans="1:4" ht="12.75">
      <c r="A2372" s="249"/>
      <c r="B2372" s="250"/>
      <c r="C2372" s="320"/>
      <c r="D2372" s="320"/>
    </row>
    <row r="2373" spans="1:4" ht="12.75">
      <c r="A2373" s="249"/>
      <c r="B2373" s="250"/>
      <c r="C2373" s="320"/>
      <c r="D2373" s="320"/>
    </row>
    <row r="2374" spans="1:4" ht="12.75">
      <c r="A2374" s="249"/>
      <c r="B2374" s="250"/>
      <c r="C2374" s="320"/>
      <c r="D2374" s="320"/>
    </row>
    <row r="2375" spans="1:4" ht="12.75">
      <c r="A2375" s="249"/>
      <c r="B2375" s="250"/>
      <c r="C2375" s="320"/>
      <c r="D2375" s="320"/>
    </row>
    <row r="2376" spans="1:4" ht="12.75">
      <c r="A2376" s="249"/>
      <c r="B2376" s="250"/>
      <c r="C2376" s="320"/>
      <c r="D2376" s="320"/>
    </row>
    <row r="2377" spans="1:4" ht="12.75">
      <c r="A2377" s="249"/>
      <c r="B2377" s="250"/>
      <c r="C2377" s="320"/>
      <c r="D2377" s="320"/>
    </row>
    <row r="2378" spans="1:4" ht="12.75">
      <c r="A2378" s="249"/>
      <c r="B2378" s="250"/>
      <c r="C2378" s="320"/>
      <c r="D2378" s="320"/>
    </row>
    <row r="2379" spans="1:4" ht="12.75">
      <c r="A2379" s="249"/>
      <c r="B2379" s="250"/>
      <c r="C2379" s="320"/>
      <c r="D2379" s="320"/>
    </row>
    <row r="2380" spans="1:4" ht="12.75">
      <c r="A2380" s="249"/>
      <c r="B2380" s="250"/>
      <c r="C2380" s="320"/>
      <c r="D2380" s="320"/>
    </row>
    <row r="2381" spans="1:4" ht="12.75">
      <c r="A2381" s="249"/>
      <c r="B2381" s="250"/>
      <c r="C2381" s="320"/>
      <c r="D2381" s="320"/>
    </row>
    <row r="2382" spans="1:4" ht="12.75">
      <c r="A2382" s="249"/>
      <c r="B2382" s="250"/>
      <c r="C2382" s="320"/>
      <c r="D2382" s="320"/>
    </row>
    <row r="2383" spans="1:4" ht="12.75">
      <c r="A2383" s="249"/>
      <c r="B2383" s="250"/>
      <c r="C2383" s="320"/>
      <c r="D2383" s="320"/>
    </row>
    <row r="2384" spans="1:4" ht="12.75">
      <c r="A2384" s="249"/>
      <c r="B2384" s="250"/>
      <c r="C2384" s="320"/>
      <c r="D2384" s="320"/>
    </row>
    <row r="2385" spans="1:4" ht="12.75">
      <c r="A2385" s="249"/>
      <c r="B2385" s="250"/>
      <c r="C2385" s="320"/>
      <c r="D2385" s="320"/>
    </row>
    <row r="2386" spans="1:4" ht="12.75">
      <c r="A2386" s="249"/>
      <c r="B2386" s="250"/>
      <c r="C2386" s="320"/>
      <c r="D2386" s="320"/>
    </row>
    <row r="2387" spans="1:4" ht="12.75">
      <c r="A2387" s="249"/>
      <c r="B2387" s="250"/>
      <c r="C2387" s="320"/>
      <c r="D2387" s="320"/>
    </row>
    <row r="2388" spans="1:4" ht="12.75">
      <c r="A2388" s="249"/>
      <c r="B2388" s="250"/>
      <c r="C2388" s="320"/>
      <c r="D2388" s="320"/>
    </row>
    <row r="2389" spans="1:4" ht="12.75">
      <c r="A2389" s="249"/>
      <c r="B2389" s="250"/>
      <c r="C2389" s="320"/>
      <c r="D2389" s="320"/>
    </row>
    <row r="2390" spans="1:4" ht="12.75">
      <c r="A2390" s="249"/>
      <c r="B2390" s="250"/>
      <c r="C2390" s="320"/>
      <c r="D2390" s="320"/>
    </row>
    <row r="2391" spans="1:4" ht="12.75">
      <c r="A2391" s="249"/>
      <c r="B2391" s="250"/>
      <c r="C2391" s="320"/>
      <c r="D2391" s="320"/>
    </row>
    <row r="2392" spans="1:4" ht="12.75">
      <c r="A2392" s="249"/>
      <c r="B2392" s="250"/>
      <c r="C2392" s="320"/>
      <c r="D2392" s="320"/>
    </row>
    <row r="2393" spans="1:4" ht="12.75">
      <c r="A2393" s="249"/>
      <c r="B2393" s="250"/>
      <c r="C2393" s="320"/>
      <c r="D2393" s="320"/>
    </row>
    <row r="2394" spans="1:4" ht="12.75">
      <c r="A2394" s="249"/>
      <c r="B2394" s="250"/>
      <c r="C2394" s="320"/>
      <c r="D2394" s="320"/>
    </row>
    <row r="2395" spans="1:4" ht="12.75">
      <c r="A2395" s="249"/>
      <c r="B2395" s="250"/>
      <c r="C2395" s="320"/>
      <c r="D2395" s="320"/>
    </row>
    <row r="2396" spans="1:4" ht="12.75">
      <c r="A2396" s="249"/>
      <c r="B2396" s="250"/>
      <c r="C2396" s="320"/>
      <c r="D2396" s="320"/>
    </row>
    <row r="2397" spans="1:4" ht="12.75">
      <c r="A2397" s="249"/>
      <c r="B2397" s="250"/>
      <c r="C2397" s="320"/>
      <c r="D2397" s="320"/>
    </row>
    <row r="2398" spans="1:4" ht="12.75">
      <c r="A2398" s="249"/>
      <c r="B2398" s="250"/>
      <c r="C2398" s="320"/>
      <c r="D2398" s="320"/>
    </row>
    <row r="2399" spans="1:4" ht="12.75">
      <c r="A2399" s="249"/>
      <c r="B2399" s="250"/>
      <c r="C2399" s="320"/>
      <c r="D2399" s="320"/>
    </row>
    <row r="2400" spans="1:4" ht="12.75">
      <c r="A2400" s="249"/>
      <c r="B2400" s="250"/>
      <c r="C2400" s="320"/>
      <c r="D2400" s="320"/>
    </row>
    <row r="2401" spans="1:4" ht="12.75">
      <c r="A2401" s="249"/>
      <c r="B2401" s="250"/>
      <c r="C2401" s="320"/>
      <c r="D2401" s="320"/>
    </row>
    <row r="2402" spans="1:4" ht="12.75">
      <c r="A2402" s="249"/>
      <c r="B2402" s="250"/>
      <c r="C2402" s="320"/>
      <c r="D2402" s="320"/>
    </row>
    <row r="2403" spans="1:4" ht="12.75">
      <c r="A2403" s="249"/>
      <c r="B2403" s="250"/>
      <c r="C2403" s="320"/>
      <c r="D2403" s="320"/>
    </row>
    <row r="2404" spans="1:4" ht="12.75">
      <c r="A2404" s="249"/>
      <c r="B2404" s="250"/>
      <c r="C2404" s="320"/>
      <c r="D2404" s="320"/>
    </row>
    <row r="2405" spans="1:4" ht="12.75">
      <c r="A2405" s="249"/>
      <c r="B2405" s="250"/>
      <c r="C2405" s="320"/>
      <c r="D2405" s="320"/>
    </row>
    <row r="2406" spans="1:4" ht="12.75">
      <c r="A2406" s="249"/>
      <c r="B2406" s="250"/>
      <c r="C2406" s="320"/>
      <c r="D2406" s="320"/>
    </row>
    <row r="2407" spans="1:4" ht="12.75">
      <c r="A2407" s="249"/>
      <c r="B2407" s="250"/>
      <c r="C2407" s="320"/>
      <c r="D2407" s="320"/>
    </row>
    <row r="2408" spans="1:4" ht="12.75">
      <c r="A2408" s="249"/>
      <c r="B2408" s="250"/>
      <c r="C2408" s="320"/>
      <c r="D2408" s="320"/>
    </row>
    <row r="2409" spans="1:4" ht="12.75">
      <c r="A2409" s="249"/>
      <c r="B2409" s="250"/>
      <c r="C2409" s="320"/>
      <c r="D2409" s="320"/>
    </row>
    <row r="2410" spans="1:4" ht="12.75">
      <c r="A2410" s="249"/>
      <c r="B2410" s="250"/>
      <c r="C2410" s="320"/>
      <c r="D2410" s="320"/>
    </row>
    <row r="2411" spans="1:4" ht="12.75">
      <c r="A2411" s="249"/>
      <c r="B2411" s="250"/>
      <c r="C2411" s="320"/>
      <c r="D2411" s="320"/>
    </row>
    <row r="2412" spans="1:4" ht="12.75">
      <c r="A2412" s="249"/>
      <c r="B2412" s="250"/>
      <c r="C2412" s="320"/>
      <c r="D2412" s="320"/>
    </row>
    <row r="2413" spans="1:4" ht="12.75">
      <c r="A2413" s="249"/>
      <c r="B2413" s="250"/>
      <c r="C2413" s="320"/>
      <c r="D2413" s="320"/>
    </row>
    <row r="2414" spans="1:4" ht="12.75">
      <c r="A2414" s="249"/>
      <c r="B2414" s="250"/>
      <c r="C2414" s="320"/>
      <c r="D2414" s="320"/>
    </row>
    <row r="2415" spans="1:4" ht="12.75">
      <c r="A2415" s="249"/>
      <c r="B2415" s="250"/>
      <c r="C2415" s="320"/>
      <c r="D2415" s="320"/>
    </row>
    <row r="2416" spans="1:4" ht="12.75">
      <c r="A2416" s="249"/>
      <c r="B2416" s="250"/>
      <c r="C2416" s="320"/>
      <c r="D2416" s="320"/>
    </row>
    <row r="2417" spans="1:4" ht="12.75">
      <c r="A2417" s="249"/>
      <c r="B2417" s="250"/>
      <c r="C2417" s="320"/>
      <c r="D2417" s="320"/>
    </row>
    <row r="2418" spans="1:4" ht="12.75">
      <c r="A2418" s="249"/>
      <c r="B2418" s="250"/>
      <c r="C2418" s="320"/>
      <c r="D2418" s="320"/>
    </row>
    <row r="2419" spans="1:4" ht="12.75">
      <c r="A2419" s="249"/>
      <c r="B2419" s="250"/>
      <c r="C2419" s="320"/>
      <c r="D2419" s="320"/>
    </row>
    <row r="2420" spans="1:4" ht="12.75">
      <c r="A2420" s="249"/>
      <c r="B2420" s="250"/>
      <c r="C2420" s="320"/>
      <c r="D2420" s="320"/>
    </row>
    <row r="2421" spans="1:4" ht="12.75">
      <c r="A2421" s="249"/>
      <c r="B2421" s="250"/>
      <c r="C2421" s="320"/>
      <c r="D2421" s="320"/>
    </row>
    <row r="2422" spans="1:4" ht="12.75">
      <c r="A2422" s="249"/>
      <c r="B2422" s="250"/>
      <c r="C2422" s="320"/>
      <c r="D2422" s="320"/>
    </row>
    <row r="2423" spans="1:4" ht="12.75">
      <c r="A2423" s="249"/>
      <c r="B2423" s="250"/>
      <c r="C2423" s="320"/>
      <c r="D2423" s="320"/>
    </row>
    <row r="2424" spans="1:4" ht="12.75">
      <c r="A2424" s="249"/>
      <c r="B2424" s="250"/>
      <c r="C2424" s="320"/>
      <c r="D2424" s="320"/>
    </row>
    <row r="2425" spans="1:4" ht="12.75">
      <c r="A2425" s="249"/>
      <c r="B2425" s="250"/>
      <c r="C2425" s="320"/>
      <c r="D2425" s="320"/>
    </row>
    <row r="2426" spans="1:4" ht="12.75">
      <c r="A2426" s="249"/>
      <c r="B2426" s="250"/>
      <c r="C2426" s="320"/>
      <c r="D2426" s="320"/>
    </row>
    <row r="2427" spans="1:4" ht="12.75">
      <c r="A2427" s="249"/>
      <c r="B2427" s="250"/>
      <c r="C2427" s="320"/>
      <c r="D2427" s="320"/>
    </row>
    <row r="2428" spans="1:4" ht="12.75">
      <c r="A2428" s="249"/>
      <c r="B2428" s="250"/>
      <c r="C2428" s="320"/>
      <c r="D2428" s="320"/>
    </row>
    <row r="2429" spans="1:4" ht="12.75">
      <c r="A2429" s="249"/>
      <c r="B2429" s="250"/>
      <c r="C2429" s="320"/>
      <c r="D2429" s="320"/>
    </row>
    <row r="2430" spans="1:4" ht="12.75">
      <c r="A2430" s="249"/>
      <c r="B2430" s="250"/>
      <c r="C2430" s="320"/>
      <c r="D2430" s="320"/>
    </row>
    <row r="2431" spans="1:4" ht="12.75">
      <c r="A2431" s="249"/>
      <c r="B2431" s="250"/>
      <c r="C2431" s="320"/>
      <c r="D2431" s="320"/>
    </row>
    <row r="2432" spans="1:4" ht="12.75">
      <c r="A2432" s="249"/>
      <c r="B2432" s="250"/>
      <c r="C2432" s="320"/>
      <c r="D2432" s="320"/>
    </row>
    <row r="2433" spans="1:4" ht="12.75">
      <c r="A2433" s="249"/>
      <c r="B2433" s="250"/>
      <c r="C2433" s="320"/>
      <c r="D2433" s="320"/>
    </row>
    <row r="2434" spans="1:4" ht="12.75">
      <c r="A2434" s="249"/>
      <c r="B2434" s="250"/>
      <c r="C2434" s="320"/>
      <c r="D2434" s="320"/>
    </row>
    <row r="2435" spans="1:4" ht="12.75">
      <c r="A2435" s="249"/>
      <c r="B2435" s="250"/>
      <c r="C2435" s="320"/>
      <c r="D2435" s="320"/>
    </row>
    <row r="2436" spans="1:4" ht="12.75">
      <c r="A2436" s="249"/>
      <c r="B2436" s="250"/>
      <c r="C2436" s="320"/>
      <c r="D2436" s="320"/>
    </row>
    <row r="2437" spans="1:4" ht="12.75">
      <c r="A2437" s="249"/>
      <c r="B2437" s="250"/>
      <c r="C2437" s="320"/>
      <c r="D2437" s="320"/>
    </row>
    <row r="2438" spans="1:4" ht="12.75">
      <c r="A2438" s="249"/>
      <c r="B2438" s="250"/>
      <c r="C2438" s="320"/>
      <c r="D2438" s="320"/>
    </row>
    <row r="2439" spans="1:4" ht="12.75">
      <c r="A2439" s="249"/>
      <c r="B2439" s="250"/>
      <c r="C2439" s="320"/>
      <c r="D2439" s="320"/>
    </row>
    <row r="2440" spans="1:4" ht="12.75">
      <c r="A2440" s="249"/>
      <c r="B2440" s="250"/>
      <c r="C2440" s="320"/>
      <c r="D2440" s="320"/>
    </row>
    <row r="2441" spans="1:4" ht="12.75">
      <c r="A2441" s="249"/>
      <c r="B2441" s="250"/>
      <c r="C2441" s="320"/>
      <c r="D2441" s="320"/>
    </row>
    <row r="2442" spans="1:4" ht="12.75">
      <c r="A2442" s="249"/>
      <c r="B2442" s="250"/>
      <c r="C2442" s="320"/>
      <c r="D2442" s="320"/>
    </row>
    <row r="2443" spans="1:4" ht="12.75">
      <c r="A2443" s="249"/>
      <c r="B2443" s="250"/>
      <c r="C2443" s="320"/>
      <c r="D2443" s="320"/>
    </row>
    <row r="2444" spans="1:4" ht="12.75">
      <c r="A2444" s="249"/>
      <c r="B2444" s="250"/>
      <c r="C2444" s="320"/>
      <c r="D2444" s="320"/>
    </row>
    <row r="2445" spans="1:4" ht="12.75">
      <c r="A2445" s="249"/>
      <c r="B2445" s="250"/>
      <c r="C2445" s="320"/>
      <c r="D2445" s="320"/>
    </row>
    <row r="2446" spans="1:4" ht="12.75">
      <c r="A2446" s="249"/>
      <c r="B2446" s="250"/>
      <c r="C2446" s="320"/>
      <c r="D2446" s="320"/>
    </row>
    <row r="2447" spans="1:4" ht="12.75">
      <c r="A2447" s="249"/>
      <c r="B2447" s="250"/>
      <c r="C2447" s="320"/>
      <c r="D2447" s="320"/>
    </row>
    <row r="2448" spans="1:4" ht="12.75">
      <c r="A2448" s="249"/>
      <c r="B2448" s="250"/>
      <c r="C2448" s="320"/>
      <c r="D2448" s="320"/>
    </row>
    <row r="2449" spans="1:4" ht="12.75">
      <c r="A2449" s="249"/>
      <c r="B2449" s="250"/>
      <c r="C2449" s="320"/>
      <c r="D2449" s="320"/>
    </row>
    <row r="2450" spans="1:4" ht="12.75">
      <c r="A2450" s="249"/>
      <c r="B2450" s="250"/>
      <c r="C2450" s="320"/>
      <c r="D2450" s="320"/>
    </row>
    <row r="2451" spans="1:4" ht="12.75">
      <c r="A2451" s="249"/>
      <c r="B2451" s="250"/>
      <c r="C2451" s="320"/>
      <c r="D2451" s="320"/>
    </row>
    <row r="2452" spans="1:4" ht="12.75">
      <c r="A2452" s="249"/>
      <c r="B2452" s="250"/>
      <c r="C2452" s="320"/>
      <c r="D2452" s="320"/>
    </row>
    <row r="2453" spans="1:4" ht="12.75">
      <c r="A2453" s="249"/>
      <c r="B2453" s="250"/>
      <c r="C2453" s="320"/>
      <c r="D2453" s="320"/>
    </row>
    <row r="2454" spans="1:4" ht="12.75">
      <c r="A2454" s="249"/>
      <c r="B2454" s="250"/>
      <c r="C2454" s="320"/>
      <c r="D2454" s="320"/>
    </row>
    <row r="2455" spans="1:4" ht="12.75">
      <c r="A2455" s="249"/>
      <c r="B2455" s="250"/>
      <c r="C2455" s="320"/>
      <c r="D2455" s="320"/>
    </row>
    <row r="2456" spans="1:4" ht="12.75">
      <c r="A2456" s="249"/>
      <c r="B2456" s="250"/>
      <c r="C2456" s="320"/>
      <c r="D2456" s="320"/>
    </row>
    <row r="2457" spans="1:4" ht="12.75">
      <c r="A2457" s="249"/>
      <c r="B2457" s="250"/>
      <c r="C2457" s="320"/>
      <c r="D2457" s="320"/>
    </row>
    <row r="2458" spans="1:4" ht="12.75">
      <c r="A2458" s="249"/>
      <c r="B2458" s="250"/>
      <c r="C2458" s="320"/>
      <c r="D2458" s="320"/>
    </row>
    <row r="2459" spans="1:4" ht="12.75">
      <c r="A2459" s="249"/>
      <c r="B2459" s="250"/>
      <c r="C2459" s="320"/>
      <c r="D2459" s="320"/>
    </row>
    <row r="2460" spans="1:4" ht="12.75">
      <c r="A2460" s="249"/>
      <c r="B2460" s="250"/>
      <c r="C2460" s="320"/>
      <c r="D2460" s="320"/>
    </row>
    <row r="2461" spans="1:4" ht="12.75">
      <c r="A2461" s="249"/>
      <c r="B2461" s="250"/>
      <c r="C2461" s="320"/>
      <c r="D2461" s="320"/>
    </row>
    <row r="2462" spans="1:4" ht="12.75">
      <c r="A2462" s="249"/>
      <c r="B2462" s="250"/>
      <c r="C2462" s="320"/>
      <c r="D2462" s="320"/>
    </row>
    <row r="2463" spans="1:4" ht="12.75">
      <c r="A2463" s="249"/>
      <c r="B2463" s="250"/>
      <c r="C2463" s="320"/>
      <c r="D2463" s="320"/>
    </row>
    <row r="2464" spans="1:4" ht="12.75">
      <c r="A2464" s="249"/>
      <c r="B2464" s="250"/>
      <c r="C2464" s="320"/>
      <c r="D2464" s="320"/>
    </row>
    <row r="2465" spans="1:4" ht="12.75">
      <c r="A2465" s="249"/>
      <c r="B2465" s="250"/>
      <c r="C2465" s="320"/>
      <c r="D2465" s="320"/>
    </row>
    <row r="2466" spans="1:4" ht="12.75">
      <c r="A2466" s="249"/>
      <c r="B2466" s="250"/>
      <c r="C2466" s="320"/>
      <c r="D2466" s="320"/>
    </row>
    <row r="2467" spans="1:4" ht="12.75">
      <c r="A2467" s="249"/>
      <c r="B2467" s="250"/>
      <c r="C2467" s="320"/>
      <c r="D2467" s="320"/>
    </row>
    <row r="2468" spans="1:4" ht="12.75">
      <c r="A2468" s="249"/>
      <c r="B2468" s="250"/>
      <c r="C2468" s="320"/>
      <c r="D2468" s="320"/>
    </row>
    <row r="2469" spans="1:4" ht="12.75">
      <c r="A2469" s="249"/>
      <c r="B2469" s="250"/>
      <c r="C2469" s="320"/>
      <c r="D2469" s="320"/>
    </row>
    <row r="2470" spans="1:4" ht="12.75">
      <c r="A2470" s="249"/>
      <c r="B2470" s="250"/>
      <c r="C2470" s="320"/>
      <c r="D2470" s="320"/>
    </row>
    <row r="2471" spans="1:4" ht="12.75">
      <c r="A2471" s="249"/>
      <c r="B2471" s="250"/>
      <c r="C2471" s="320"/>
      <c r="D2471" s="320"/>
    </row>
    <row r="2472" spans="1:4" ht="12.75">
      <c r="A2472" s="249"/>
      <c r="B2472" s="250"/>
      <c r="C2472" s="320"/>
      <c r="D2472" s="320"/>
    </row>
    <row r="2473" spans="1:4" ht="12.75">
      <c r="A2473" s="249"/>
      <c r="B2473" s="250"/>
      <c r="C2473" s="320"/>
      <c r="D2473" s="320"/>
    </row>
    <row r="2474" spans="1:4" ht="12.75">
      <c r="A2474" s="249"/>
      <c r="B2474" s="250"/>
      <c r="C2474" s="320"/>
      <c r="D2474" s="320"/>
    </row>
    <row r="2475" spans="1:4" ht="12.75">
      <c r="A2475" s="249"/>
      <c r="B2475" s="250"/>
      <c r="C2475" s="320"/>
      <c r="D2475" s="320"/>
    </row>
    <row r="2476" spans="1:4" ht="12.75">
      <c r="A2476" s="249"/>
      <c r="B2476" s="250"/>
      <c r="C2476" s="320"/>
      <c r="D2476" s="320"/>
    </row>
    <row r="2477" spans="1:4" ht="12.75">
      <c r="A2477" s="249"/>
      <c r="B2477" s="250"/>
      <c r="C2477" s="320"/>
      <c r="D2477" s="320"/>
    </row>
    <row r="2478" spans="1:4" ht="12.75">
      <c r="A2478" s="249"/>
      <c r="B2478" s="250"/>
      <c r="C2478" s="320"/>
      <c r="D2478" s="320"/>
    </row>
    <row r="2479" spans="1:4" ht="12.75">
      <c r="A2479" s="249"/>
      <c r="B2479" s="250"/>
      <c r="C2479" s="320"/>
      <c r="D2479" s="320"/>
    </row>
    <row r="2480" spans="1:4" ht="12.75">
      <c r="A2480" s="249"/>
      <c r="B2480" s="250"/>
      <c r="C2480" s="320"/>
      <c r="D2480" s="320"/>
    </row>
    <row r="2481" spans="1:4" ht="12.75">
      <c r="A2481" s="249"/>
      <c r="B2481" s="250"/>
      <c r="C2481" s="320"/>
      <c r="D2481" s="320"/>
    </row>
    <row r="2482" spans="1:4" ht="12.75">
      <c r="A2482" s="249"/>
      <c r="B2482" s="250"/>
      <c r="C2482" s="320"/>
      <c r="D2482" s="320"/>
    </row>
    <row r="2483" spans="1:4" ht="12.75">
      <c r="A2483" s="249"/>
      <c r="B2483" s="250"/>
      <c r="C2483" s="320"/>
      <c r="D2483" s="320"/>
    </row>
    <row r="2484" spans="1:4" ht="12.75">
      <c r="A2484" s="249"/>
      <c r="B2484" s="250"/>
      <c r="C2484" s="320"/>
      <c r="D2484" s="320"/>
    </row>
    <row r="2485" spans="1:4" ht="12.75">
      <c r="A2485" s="249"/>
      <c r="B2485" s="250"/>
      <c r="C2485" s="320"/>
      <c r="D2485" s="320"/>
    </row>
    <row r="2486" spans="1:4" ht="12.75">
      <c r="A2486" s="249"/>
      <c r="B2486" s="250"/>
      <c r="C2486" s="320"/>
      <c r="D2486" s="320"/>
    </row>
    <row r="2487" spans="1:4" ht="12.75">
      <c r="A2487" s="249"/>
      <c r="B2487" s="250"/>
      <c r="C2487" s="320"/>
      <c r="D2487" s="320"/>
    </row>
    <row r="2488" spans="1:4" ht="12.75">
      <c r="A2488" s="249"/>
      <c r="B2488" s="250"/>
      <c r="C2488" s="320"/>
      <c r="D2488" s="320"/>
    </row>
    <row r="2489" spans="1:4" ht="12.75">
      <c r="A2489" s="249"/>
      <c r="B2489" s="250"/>
      <c r="C2489" s="320"/>
      <c r="D2489" s="320"/>
    </row>
    <row r="2490" spans="1:4" ht="12.75">
      <c r="A2490" s="249"/>
      <c r="B2490" s="250"/>
      <c r="C2490" s="320"/>
      <c r="D2490" s="320"/>
    </row>
    <row r="2491" spans="1:4" ht="12.75">
      <c r="A2491" s="249"/>
      <c r="B2491" s="250"/>
      <c r="C2491" s="320"/>
      <c r="D2491" s="320"/>
    </row>
    <row r="2492" spans="1:4" ht="12.75">
      <c r="A2492" s="249"/>
      <c r="B2492" s="250"/>
      <c r="C2492" s="320"/>
      <c r="D2492" s="320"/>
    </row>
    <row r="2493" spans="1:4" ht="12.75">
      <c r="A2493" s="249"/>
      <c r="B2493" s="250"/>
      <c r="C2493" s="320"/>
      <c r="D2493" s="320"/>
    </row>
    <row r="2494" spans="1:4" ht="12.75">
      <c r="A2494" s="249"/>
      <c r="B2494" s="250"/>
      <c r="C2494" s="320"/>
      <c r="D2494" s="320"/>
    </row>
    <row r="2495" spans="1:4" ht="12.75">
      <c r="A2495" s="249"/>
      <c r="B2495" s="250"/>
      <c r="C2495" s="320"/>
      <c r="D2495" s="320"/>
    </row>
    <row r="2496" spans="1:4" ht="12.75">
      <c r="A2496" s="249"/>
      <c r="B2496" s="250"/>
      <c r="C2496" s="320"/>
      <c r="D2496" s="320"/>
    </row>
    <row r="2497" spans="1:4" ht="12.75">
      <c r="A2497" s="249"/>
      <c r="B2497" s="250"/>
      <c r="C2497" s="320"/>
      <c r="D2497" s="320"/>
    </row>
    <row r="2498" spans="1:4" ht="12.75">
      <c r="A2498" s="249"/>
      <c r="B2498" s="250"/>
      <c r="C2498" s="320"/>
      <c r="D2498" s="320"/>
    </row>
    <row r="2499" spans="1:4" ht="12.75">
      <c r="A2499" s="249"/>
      <c r="B2499" s="250"/>
      <c r="C2499" s="320"/>
      <c r="D2499" s="320"/>
    </row>
    <row r="2500" spans="1:4" ht="12.75">
      <c r="A2500" s="249"/>
      <c r="B2500" s="250"/>
      <c r="C2500" s="320"/>
      <c r="D2500" s="320"/>
    </row>
    <row r="2501" spans="1:4" ht="12.75">
      <c r="A2501" s="249"/>
      <c r="B2501" s="250"/>
      <c r="C2501" s="320"/>
      <c r="D2501" s="320"/>
    </row>
    <row r="2502" spans="1:4" ht="12.75">
      <c r="A2502" s="249"/>
      <c r="B2502" s="250"/>
      <c r="C2502" s="320"/>
      <c r="D2502" s="320"/>
    </row>
    <row r="2503" spans="1:4" ht="12.75">
      <c r="A2503" s="249"/>
      <c r="B2503" s="250"/>
      <c r="C2503" s="320"/>
      <c r="D2503" s="320"/>
    </row>
    <row r="2504" spans="1:4" ht="12.75">
      <c r="A2504" s="249"/>
      <c r="B2504" s="250"/>
      <c r="C2504" s="320"/>
      <c r="D2504" s="320"/>
    </row>
    <row r="2505" spans="1:4" ht="12.75">
      <c r="A2505" s="249"/>
      <c r="B2505" s="250"/>
      <c r="C2505" s="320"/>
      <c r="D2505" s="320"/>
    </row>
    <row r="2506" spans="1:4" ht="12.75">
      <c r="A2506" s="249"/>
      <c r="B2506" s="250"/>
      <c r="C2506" s="320"/>
      <c r="D2506" s="320"/>
    </row>
    <row r="2507" spans="1:4" ht="12.75">
      <c r="A2507" s="249"/>
      <c r="B2507" s="250"/>
      <c r="C2507" s="320"/>
      <c r="D2507" s="320"/>
    </row>
    <row r="2508" spans="1:4" ht="12.75">
      <c r="A2508" s="249"/>
      <c r="B2508" s="250"/>
      <c r="C2508" s="320"/>
      <c r="D2508" s="320"/>
    </row>
    <row r="2509" spans="1:4" ht="12.75">
      <c r="A2509" s="249"/>
      <c r="B2509" s="250"/>
      <c r="C2509" s="320"/>
      <c r="D2509" s="320"/>
    </row>
    <row r="2510" spans="1:4" ht="12.75">
      <c r="A2510" s="249"/>
      <c r="B2510" s="250"/>
      <c r="C2510" s="320"/>
      <c r="D2510" s="320"/>
    </row>
    <row r="2511" spans="1:4" ht="12.75">
      <c r="A2511" s="249"/>
      <c r="B2511" s="250"/>
      <c r="C2511" s="320"/>
      <c r="D2511" s="320"/>
    </row>
    <row r="2512" spans="1:4" ht="12.75">
      <c r="A2512" s="249"/>
      <c r="B2512" s="250"/>
      <c r="C2512" s="320"/>
      <c r="D2512" s="320"/>
    </row>
    <row r="2513" spans="1:4" ht="12.75">
      <c r="A2513" s="249"/>
      <c r="B2513" s="250"/>
      <c r="C2513" s="320"/>
      <c r="D2513" s="320"/>
    </row>
    <row r="2514" spans="1:4" ht="12.75">
      <c r="A2514" s="249"/>
      <c r="B2514" s="250"/>
      <c r="C2514" s="320"/>
      <c r="D2514" s="320"/>
    </row>
    <row r="2515" spans="1:4" ht="12.75">
      <c r="A2515" s="249"/>
      <c r="B2515" s="250"/>
      <c r="C2515" s="320"/>
      <c r="D2515" s="320"/>
    </row>
    <row r="2516" spans="1:4" ht="12.75">
      <c r="A2516" s="249"/>
      <c r="B2516" s="250"/>
      <c r="C2516" s="320"/>
      <c r="D2516" s="320"/>
    </row>
    <row r="2517" spans="1:4" ht="12.75">
      <c r="A2517" s="249"/>
      <c r="B2517" s="250"/>
      <c r="C2517" s="320"/>
      <c r="D2517" s="320"/>
    </row>
    <row r="2518" spans="1:4" ht="12.75">
      <c r="A2518" s="249"/>
      <c r="B2518" s="250"/>
      <c r="C2518" s="320"/>
      <c r="D2518" s="320"/>
    </row>
    <row r="2519" spans="1:4" ht="12.75">
      <c r="A2519" s="249"/>
      <c r="B2519" s="250"/>
      <c r="C2519" s="320"/>
      <c r="D2519" s="320"/>
    </row>
    <row r="2520" spans="1:4" ht="12.75">
      <c r="A2520" s="249"/>
      <c r="B2520" s="250"/>
      <c r="C2520" s="320"/>
      <c r="D2520" s="320"/>
    </row>
    <row r="2521" spans="1:4" ht="12.75">
      <c r="A2521" s="249"/>
      <c r="B2521" s="250"/>
      <c r="C2521" s="320"/>
      <c r="D2521" s="320"/>
    </row>
    <row r="2522" spans="1:4" ht="12.75">
      <c r="A2522" s="249"/>
      <c r="B2522" s="250"/>
      <c r="C2522" s="320"/>
      <c r="D2522" s="320"/>
    </row>
    <row r="2523" spans="1:4" ht="12.75">
      <c r="A2523" s="249"/>
      <c r="B2523" s="250"/>
      <c r="C2523" s="320"/>
      <c r="D2523" s="320"/>
    </row>
    <row r="2524" spans="1:4" ht="12.75">
      <c r="A2524" s="249"/>
      <c r="B2524" s="250"/>
      <c r="C2524" s="320"/>
      <c r="D2524" s="320"/>
    </row>
    <row r="2525" spans="1:4" ht="12.75">
      <c r="A2525" s="249"/>
      <c r="B2525" s="250"/>
      <c r="C2525" s="320"/>
      <c r="D2525" s="320"/>
    </row>
    <row r="2526" spans="1:4" ht="12.75">
      <c r="A2526" s="249"/>
      <c r="B2526" s="250"/>
      <c r="C2526" s="320"/>
      <c r="D2526" s="320"/>
    </row>
    <row r="2527" spans="1:4" ht="12.75">
      <c r="A2527" s="249"/>
      <c r="B2527" s="250"/>
      <c r="C2527" s="320"/>
      <c r="D2527" s="320"/>
    </row>
    <row r="2528" spans="1:4" ht="12.75">
      <c r="A2528" s="249"/>
      <c r="B2528" s="250"/>
      <c r="C2528" s="320"/>
      <c r="D2528" s="320"/>
    </row>
    <row r="2529" spans="1:4" ht="12.75">
      <c r="A2529" s="249"/>
      <c r="B2529" s="250"/>
      <c r="C2529" s="320"/>
      <c r="D2529" s="320"/>
    </row>
    <row r="2530" spans="1:4" ht="12.75">
      <c r="A2530" s="249"/>
      <c r="B2530" s="250"/>
      <c r="C2530" s="320"/>
      <c r="D2530" s="320"/>
    </row>
    <row r="2531" spans="1:4" ht="12.75">
      <c r="A2531" s="249"/>
      <c r="B2531" s="250"/>
      <c r="C2531" s="320"/>
      <c r="D2531" s="320"/>
    </row>
    <row r="2532" spans="1:4" ht="12.75">
      <c r="A2532" s="249"/>
      <c r="B2532" s="250"/>
      <c r="C2532" s="320"/>
      <c r="D2532" s="320"/>
    </row>
    <row r="2533" spans="1:4" ht="12.75">
      <c r="A2533" s="249"/>
      <c r="B2533" s="250"/>
      <c r="C2533" s="320"/>
      <c r="D2533" s="320"/>
    </row>
    <row r="2534" spans="1:4" ht="12.75">
      <c r="A2534" s="249"/>
      <c r="B2534" s="250"/>
      <c r="C2534" s="320"/>
      <c r="D2534" s="320"/>
    </row>
    <row r="2535" spans="1:4" ht="12.75">
      <c r="A2535" s="249"/>
      <c r="B2535" s="250"/>
      <c r="C2535" s="320"/>
      <c r="D2535" s="320"/>
    </row>
    <row r="2536" spans="1:4" ht="12.75">
      <c r="A2536" s="249"/>
      <c r="B2536" s="250"/>
      <c r="C2536" s="320"/>
      <c r="D2536" s="320"/>
    </row>
    <row r="2537" spans="1:4" ht="12.75">
      <c r="A2537" s="249"/>
      <c r="B2537" s="250"/>
      <c r="C2537" s="320"/>
      <c r="D2537" s="320"/>
    </row>
    <row r="2538" spans="1:4" ht="12.75">
      <c r="A2538" s="249"/>
      <c r="B2538" s="250"/>
      <c r="C2538" s="320"/>
      <c r="D2538" s="320"/>
    </row>
    <row r="2539" spans="1:4" ht="12.75">
      <c r="A2539" s="249"/>
      <c r="B2539" s="250"/>
      <c r="C2539" s="320"/>
      <c r="D2539" s="320"/>
    </row>
    <row r="2540" spans="1:4" ht="12.75">
      <c r="A2540" s="249"/>
      <c r="B2540" s="250"/>
      <c r="C2540" s="320"/>
      <c r="D2540" s="320"/>
    </row>
    <row r="2541" spans="1:4" ht="12.75">
      <c r="A2541" s="249"/>
      <c r="B2541" s="250"/>
      <c r="C2541" s="320"/>
      <c r="D2541" s="320"/>
    </row>
    <row r="2542" spans="1:4" ht="12.75">
      <c r="A2542" s="249"/>
      <c r="B2542" s="250"/>
      <c r="C2542" s="320"/>
      <c r="D2542" s="320"/>
    </row>
    <row r="2543" spans="1:4" ht="12.75">
      <c r="A2543" s="249"/>
      <c r="B2543" s="250"/>
      <c r="C2543" s="320"/>
      <c r="D2543" s="320"/>
    </row>
    <row r="2544" spans="1:4" ht="12.75">
      <c r="A2544" s="249"/>
      <c r="B2544" s="250"/>
      <c r="C2544" s="320"/>
      <c r="D2544" s="320"/>
    </row>
    <row r="2545" spans="1:4" ht="12.75">
      <c r="A2545" s="249"/>
      <c r="B2545" s="250"/>
      <c r="C2545" s="320"/>
      <c r="D2545" s="320"/>
    </row>
    <row r="2546" spans="1:4" ht="12.75">
      <c r="A2546" s="249"/>
      <c r="B2546" s="250"/>
      <c r="C2546" s="320"/>
      <c r="D2546" s="320"/>
    </row>
    <row r="2547" spans="1:4" ht="12.75">
      <c r="A2547" s="249"/>
      <c r="B2547" s="250"/>
      <c r="C2547" s="320"/>
      <c r="D2547" s="320"/>
    </row>
    <row r="2548" spans="1:4" ht="12.75">
      <c r="A2548" s="249"/>
      <c r="B2548" s="250"/>
      <c r="C2548" s="320"/>
      <c r="D2548" s="320"/>
    </row>
    <row r="2549" spans="1:4" ht="12.75">
      <c r="A2549" s="249"/>
      <c r="B2549" s="250"/>
      <c r="C2549" s="320"/>
      <c r="D2549" s="320"/>
    </row>
    <row r="2550" spans="1:4" ht="12.75">
      <c r="A2550" s="249"/>
      <c r="B2550" s="250"/>
      <c r="C2550" s="320"/>
      <c r="D2550" s="320"/>
    </row>
    <row r="2551" spans="1:4" ht="12.75">
      <c r="A2551" s="249"/>
      <c r="B2551" s="250"/>
      <c r="C2551" s="320"/>
      <c r="D2551" s="320"/>
    </row>
    <row r="2552" spans="1:4" ht="12.75">
      <c r="A2552" s="249"/>
      <c r="B2552" s="250"/>
      <c r="C2552" s="320"/>
      <c r="D2552" s="320"/>
    </row>
    <row r="2553" spans="1:4" ht="12.75">
      <c r="A2553" s="249"/>
      <c r="B2553" s="250"/>
      <c r="C2553" s="320"/>
      <c r="D2553" s="320"/>
    </row>
    <row r="2554" spans="1:4" ht="12.75">
      <c r="A2554" s="249"/>
      <c r="B2554" s="250"/>
      <c r="C2554" s="320"/>
      <c r="D2554" s="320"/>
    </row>
    <row r="2555" spans="1:4" ht="12.75">
      <c r="A2555" s="249"/>
      <c r="B2555" s="250"/>
      <c r="C2555" s="320"/>
      <c r="D2555" s="320"/>
    </row>
    <row r="2556" spans="1:4" ht="12.75">
      <c r="A2556" s="249"/>
      <c r="B2556" s="250"/>
      <c r="C2556" s="320"/>
      <c r="D2556" s="320"/>
    </row>
    <row r="2557" spans="1:4" ht="12.75">
      <c r="A2557" s="249"/>
      <c r="B2557" s="250"/>
      <c r="C2557" s="320"/>
      <c r="D2557" s="320"/>
    </row>
    <row r="2558" spans="1:4" ht="12.75">
      <c r="A2558" s="249"/>
      <c r="B2558" s="250"/>
      <c r="C2558" s="320"/>
      <c r="D2558" s="320"/>
    </row>
    <row r="2559" spans="1:4" ht="12.75">
      <c r="A2559" s="249"/>
      <c r="B2559" s="250"/>
      <c r="C2559" s="320"/>
      <c r="D2559" s="320"/>
    </row>
    <row r="2560" spans="1:4" ht="12.75">
      <c r="A2560" s="249"/>
      <c r="B2560" s="250"/>
      <c r="C2560" s="320"/>
      <c r="D2560" s="320"/>
    </row>
    <row r="2561" spans="1:4" ht="12.75">
      <c r="A2561" s="249"/>
      <c r="B2561" s="250"/>
      <c r="C2561" s="320"/>
      <c r="D2561" s="320"/>
    </row>
    <row r="2562" spans="1:4" ht="12.75">
      <c r="A2562" s="249"/>
      <c r="B2562" s="250"/>
      <c r="C2562" s="320"/>
      <c r="D2562" s="320"/>
    </row>
    <row r="2563" spans="1:4" ht="12.75">
      <c r="A2563" s="249"/>
      <c r="B2563" s="250"/>
      <c r="C2563" s="320"/>
      <c r="D2563" s="320"/>
    </row>
    <row r="2564" spans="1:4" ht="12.75">
      <c r="A2564" s="249"/>
      <c r="B2564" s="250"/>
      <c r="C2564" s="320"/>
      <c r="D2564" s="320"/>
    </row>
    <row r="2565" spans="1:4" ht="12.75">
      <c r="A2565" s="249"/>
      <c r="B2565" s="250"/>
      <c r="C2565" s="320"/>
      <c r="D2565" s="320"/>
    </row>
    <row r="2566" spans="1:4" ht="12.75">
      <c r="A2566" s="249"/>
      <c r="B2566" s="250"/>
      <c r="C2566" s="320"/>
      <c r="D2566" s="320"/>
    </row>
    <row r="2567" spans="1:4" ht="12.75">
      <c r="A2567" s="249"/>
      <c r="B2567" s="250"/>
      <c r="C2567" s="320"/>
      <c r="D2567" s="320"/>
    </row>
    <row r="2568" spans="1:4" ht="12.75">
      <c r="A2568" s="249"/>
      <c r="B2568" s="250"/>
      <c r="C2568" s="320"/>
      <c r="D2568" s="320"/>
    </row>
    <row r="2569" spans="1:4" ht="12.75">
      <c r="A2569" s="249"/>
      <c r="B2569" s="250"/>
      <c r="C2569" s="320"/>
      <c r="D2569" s="320"/>
    </row>
    <row r="2570" spans="1:4" ht="12.75">
      <c r="A2570" s="249"/>
      <c r="B2570" s="250"/>
      <c r="C2570" s="320"/>
      <c r="D2570" s="320"/>
    </row>
    <row r="2571" spans="1:4" ht="12.75">
      <c r="A2571" s="249"/>
      <c r="B2571" s="250"/>
      <c r="C2571" s="320"/>
      <c r="D2571" s="320"/>
    </row>
    <row r="2572" spans="1:4" ht="12.75">
      <c r="A2572" s="249"/>
      <c r="B2572" s="250"/>
      <c r="C2572" s="320"/>
      <c r="D2572" s="320"/>
    </row>
    <row r="2573" spans="1:4" ht="12.75">
      <c r="A2573" s="249"/>
      <c r="B2573" s="250"/>
      <c r="C2573" s="320"/>
      <c r="D2573" s="320"/>
    </row>
    <row r="2574" spans="1:4" ht="12.75">
      <c r="A2574" s="249"/>
      <c r="B2574" s="250"/>
      <c r="C2574" s="320"/>
      <c r="D2574" s="320"/>
    </row>
    <row r="2575" spans="1:4" ht="12.75">
      <c r="A2575" s="249"/>
      <c r="B2575" s="250"/>
      <c r="C2575" s="320"/>
      <c r="D2575" s="320"/>
    </row>
    <row r="2576" spans="1:4" ht="12.75">
      <c r="A2576" s="249"/>
      <c r="B2576" s="250"/>
      <c r="C2576" s="320"/>
      <c r="D2576" s="320"/>
    </row>
    <row r="2577" spans="1:4" ht="12.75">
      <c r="A2577" s="249"/>
      <c r="B2577" s="250"/>
      <c r="C2577" s="320"/>
      <c r="D2577" s="320"/>
    </row>
    <row r="2578" spans="1:4" ht="12.75">
      <c r="A2578" s="249"/>
      <c r="B2578" s="250"/>
      <c r="C2578" s="320"/>
      <c r="D2578" s="320"/>
    </row>
    <row r="2579" spans="1:4" ht="12.75">
      <c r="A2579" s="249"/>
      <c r="B2579" s="250"/>
      <c r="C2579" s="320"/>
      <c r="D2579" s="320"/>
    </row>
    <row r="2580" spans="1:4" ht="12.75">
      <c r="A2580" s="249"/>
      <c r="B2580" s="250"/>
      <c r="C2580" s="320"/>
      <c r="D2580" s="320"/>
    </row>
    <row r="2581" spans="1:4" ht="12.75">
      <c r="A2581" s="249"/>
      <c r="B2581" s="250"/>
      <c r="C2581" s="320"/>
      <c r="D2581" s="320"/>
    </row>
    <row r="2582" spans="1:4" ht="12.75">
      <c r="A2582" s="249"/>
      <c r="B2582" s="250"/>
      <c r="C2582" s="320"/>
      <c r="D2582" s="320"/>
    </row>
    <row r="2583" spans="1:4" ht="12.75">
      <c r="A2583" s="249"/>
      <c r="B2583" s="250"/>
      <c r="C2583" s="320"/>
      <c r="D2583" s="320"/>
    </row>
    <row r="2584" spans="1:4" ht="12.75">
      <c r="A2584" s="249"/>
      <c r="B2584" s="250"/>
      <c r="C2584" s="320"/>
      <c r="D2584" s="320"/>
    </row>
    <row r="2585" spans="1:4" ht="12.75">
      <c r="A2585" s="249"/>
      <c r="B2585" s="250"/>
      <c r="C2585" s="320"/>
      <c r="D2585" s="320"/>
    </row>
    <row r="2586" spans="1:4" ht="12.75">
      <c r="A2586" s="249"/>
      <c r="B2586" s="250"/>
      <c r="C2586" s="320"/>
      <c r="D2586" s="320"/>
    </row>
    <row r="2587" spans="1:4" ht="12.75">
      <c r="A2587" s="249"/>
      <c r="B2587" s="250"/>
      <c r="C2587" s="320"/>
      <c r="D2587" s="320"/>
    </row>
    <row r="2588" spans="1:4" ht="12.75">
      <c r="A2588" s="249"/>
      <c r="B2588" s="250"/>
      <c r="C2588" s="320"/>
      <c r="D2588" s="320"/>
    </row>
    <row r="2589" spans="1:4" ht="12.75">
      <c r="A2589" s="249"/>
      <c r="B2589" s="250"/>
      <c r="C2589" s="320"/>
      <c r="D2589" s="320"/>
    </row>
    <row r="2590" spans="1:4" ht="12.75">
      <c r="A2590" s="249"/>
      <c r="B2590" s="250"/>
      <c r="C2590" s="320"/>
      <c r="D2590" s="320"/>
    </row>
    <row r="2591" spans="1:4" ht="12.75">
      <c r="A2591" s="249"/>
      <c r="B2591" s="250"/>
      <c r="C2591" s="320"/>
      <c r="D2591" s="320"/>
    </row>
    <row r="2592" spans="1:4" ht="12.75">
      <c r="A2592" s="249"/>
      <c r="B2592" s="250"/>
      <c r="C2592" s="320"/>
      <c r="D2592" s="320"/>
    </row>
    <row r="2593" spans="1:4" ht="12.75">
      <c r="A2593" s="249"/>
      <c r="B2593" s="250"/>
      <c r="C2593" s="320"/>
      <c r="D2593" s="320"/>
    </row>
    <row r="2594" spans="1:4" ht="12.75">
      <c r="A2594" s="249"/>
      <c r="B2594" s="250"/>
      <c r="C2594" s="320"/>
      <c r="D2594" s="320"/>
    </row>
    <row r="2595" spans="1:4" ht="12.75">
      <c r="A2595" s="249"/>
      <c r="B2595" s="250"/>
      <c r="C2595" s="320"/>
      <c r="D2595" s="320"/>
    </row>
    <row r="2596" spans="1:4" ht="12.75">
      <c r="A2596" s="249"/>
      <c r="B2596" s="250"/>
      <c r="C2596" s="320"/>
      <c r="D2596" s="320"/>
    </row>
    <row r="2597" spans="1:4" ht="12.75">
      <c r="A2597" s="249"/>
      <c r="B2597" s="250"/>
      <c r="C2597" s="320"/>
      <c r="D2597" s="320"/>
    </row>
    <row r="2598" spans="1:4" ht="12.75">
      <c r="A2598" s="249"/>
      <c r="B2598" s="250"/>
      <c r="C2598" s="320"/>
      <c r="D2598" s="320"/>
    </row>
    <row r="2599" spans="1:4" ht="12.75">
      <c r="A2599" s="249"/>
      <c r="B2599" s="250"/>
      <c r="C2599" s="320"/>
      <c r="D2599" s="320"/>
    </row>
    <row r="2600" spans="1:4" ht="12.75">
      <c r="A2600" s="249"/>
      <c r="B2600" s="250"/>
      <c r="C2600" s="320"/>
      <c r="D2600" s="320"/>
    </row>
    <row r="2601" spans="1:4" ht="12.75">
      <c r="A2601" s="249"/>
      <c r="B2601" s="250"/>
      <c r="C2601" s="320"/>
      <c r="D2601" s="320"/>
    </row>
    <row r="2602" spans="1:4" ht="12.75">
      <c r="A2602" s="249"/>
      <c r="B2602" s="250"/>
      <c r="C2602" s="320"/>
      <c r="D2602" s="320"/>
    </row>
    <row r="2603" spans="1:4" ht="12.75">
      <c r="A2603" s="249"/>
      <c r="B2603" s="250"/>
      <c r="C2603" s="320"/>
      <c r="D2603" s="320"/>
    </row>
    <row r="2604" spans="1:4" ht="12.75">
      <c r="A2604" s="249"/>
      <c r="B2604" s="250"/>
      <c r="C2604" s="320"/>
      <c r="D2604" s="320"/>
    </row>
    <row r="2605" spans="1:4" ht="12.75">
      <c r="A2605" s="249"/>
      <c r="B2605" s="250"/>
      <c r="C2605" s="320"/>
      <c r="D2605" s="320"/>
    </row>
    <row r="2606" spans="1:4" ht="12.75">
      <c r="A2606" s="249"/>
      <c r="B2606" s="250"/>
      <c r="C2606" s="320"/>
      <c r="D2606" s="320"/>
    </row>
    <row r="2607" spans="1:4" ht="12.75">
      <c r="A2607" s="249"/>
      <c r="B2607" s="250"/>
      <c r="C2607" s="320"/>
      <c r="D2607" s="320"/>
    </row>
    <row r="2608" spans="1:4" ht="12.75">
      <c r="A2608" s="249"/>
      <c r="B2608" s="250"/>
      <c r="C2608" s="320"/>
      <c r="D2608" s="320"/>
    </row>
    <row r="2609" spans="1:4" ht="12.75">
      <c r="A2609" s="249"/>
      <c r="B2609" s="250"/>
      <c r="C2609" s="320"/>
      <c r="D2609" s="320"/>
    </row>
    <row r="2610" spans="1:4" ht="12.75">
      <c r="A2610" s="249"/>
      <c r="B2610" s="250"/>
      <c r="C2610" s="320"/>
      <c r="D2610" s="320"/>
    </row>
    <row r="2611" spans="1:4" ht="12.75">
      <c r="A2611" s="249"/>
      <c r="B2611" s="250"/>
      <c r="C2611" s="320"/>
      <c r="D2611" s="320"/>
    </row>
    <row r="2612" spans="1:4" ht="12.75">
      <c r="A2612" s="249"/>
      <c r="B2612" s="250"/>
      <c r="C2612" s="320"/>
      <c r="D2612" s="320"/>
    </row>
    <row r="2613" spans="1:4" ht="12.75">
      <c r="A2613" s="249"/>
      <c r="B2613" s="250"/>
      <c r="C2613" s="320"/>
      <c r="D2613" s="320"/>
    </row>
    <row r="2614" spans="1:4" ht="12.75">
      <c r="A2614" s="249"/>
      <c r="B2614" s="250"/>
      <c r="C2614" s="320"/>
      <c r="D2614" s="320"/>
    </row>
    <row r="2615" spans="1:4" ht="12.75">
      <c r="A2615" s="249"/>
      <c r="B2615" s="250"/>
      <c r="C2615" s="320"/>
      <c r="D2615" s="320"/>
    </row>
    <row r="2616" spans="1:4" ht="12.75">
      <c r="A2616" s="249"/>
      <c r="B2616" s="250"/>
      <c r="C2616" s="320"/>
      <c r="D2616" s="320"/>
    </row>
    <row r="2617" spans="1:4" ht="12.75">
      <c r="A2617" s="249"/>
      <c r="B2617" s="250"/>
      <c r="C2617" s="320"/>
      <c r="D2617" s="320"/>
    </row>
    <row r="2618" spans="1:4" ht="12.75">
      <c r="A2618" s="249"/>
      <c r="B2618" s="250"/>
      <c r="C2618" s="320"/>
      <c r="D2618" s="320"/>
    </row>
    <row r="2619" spans="1:4" ht="12.75">
      <c r="A2619" s="249"/>
      <c r="B2619" s="250"/>
      <c r="C2619" s="320"/>
      <c r="D2619" s="320"/>
    </row>
    <row r="2620" spans="1:4" ht="12.75">
      <c r="A2620" s="249"/>
      <c r="B2620" s="250"/>
      <c r="C2620" s="320"/>
      <c r="D2620" s="320"/>
    </row>
    <row r="2621" spans="1:4" ht="12.75">
      <c r="A2621" s="249"/>
      <c r="B2621" s="250"/>
      <c r="C2621" s="320"/>
      <c r="D2621" s="320"/>
    </row>
    <row r="2622" spans="1:4" ht="12.75">
      <c r="A2622" s="249"/>
      <c r="B2622" s="250"/>
      <c r="C2622" s="320"/>
      <c r="D2622" s="320"/>
    </row>
    <row r="2623" spans="1:4" ht="12.75">
      <c r="A2623" s="249"/>
      <c r="B2623" s="250"/>
      <c r="C2623" s="320"/>
      <c r="D2623" s="320"/>
    </row>
    <row r="2624" spans="1:4" ht="12.75">
      <c r="A2624" s="249"/>
      <c r="B2624" s="250"/>
      <c r="C2624" s="320"/>
      <c r="D2624" s="320"/>
    </row>
    <row r="2625" spans="1:4" ht="12.75">
      <c r="A2625" s="249"/>
      <c r="B2625" s="250"/>
      <c r="C2625" s="320"/>
      <c r="D2625" s="320"/>
    </row>
    <row r="2626" spans="1:4" ht="12.75">
      <c r="A2626" s="249"/>
      <c r="B2626" s="250"/>
      <c r="C2626" s="320"/>
      <c r="D2626" s="320"/>
    </row>
    <row r="2627" spans="1:4" ht="12.75">
      <c r="A2627" s="249"/>
      <c r="B2627" s="250"/>
      <c r="C2627" s="320"/>
      <c r="D2627" s="320"/>
    </row>
    <row r="2628" spans="1:4" ht="12.75">
      <c r="A2628" s="249"/>
      <c r="B2628" s="250"/>
      <c r="C2628" s="320"/>
      <c r="D2628" s="320"/>
    </row>
    <row r="2629" spans="1:4" ht="12.75">
      <c r="A2629" s="249"/>
      <c r="B2629" s="250"/>
      <c r="C2629" s="320"/>
      <c r="D2629" s="320"/>
    </row>
    <row r="2630" spans="1:4" ht="12.75">
      <c r="A2630" s="249"/>
      <c r="B2630" s="250"/>
      <c r="C2630" s="320"/>
      <c r="D2630" s="320"/>
    </row>
    <row r="2631" spans="1:4" ht="12.75">
      <c r="A2631" s="249"/>
      <c r="B2631" s="250"/>
      <c r="C2631" s="320"/>
      <c r="D2631" s="320"/>
    </row>
    <row r="2632" spans="1:4" ht="12.75">
      <c r="A2632" s="249"/>
      <c r="B2632" s="250"/>
      <c r="C2632" s="320"/>
      <c r="D2632" s="320"/>
    </row>
    <row r="2633" spans="1:4" ht="12.75">
      <c r="A2633" s="249"/>
      <c r="B2633" s="250"/>
      <c r="C2633" s="320"/>
      <c r="D2633" s="320"/>
    </row>
    <row r="2634" spans="1:4" ht="12.75">
      <c r="A2634" s="249"/>
      <c r="B2634" s="250"/>
      <c r="C2634" s="320"/>
      <c r="D2634" s="320"/>
    </row>
    <row r="2635" spans="1:4" ht="12.75">
      <c r="A2635" s="249"/>
      <c r="B2635" s="250"/>
      <c r="C2635" s="320"/>
      <c r="D2635" s="320"/>
    </row>
    <row r="2636" spans="1:4" ht="12.75">
      <c r="A2636" s="249"/>
      <c r="B2636" s="250"/>
      <c r="C2636" s="320"/>
      <c r="D2636" s="320"/>
    </row>
    <row r="2637" spans="1:4" ht="12.75">
      <c r="A2637" s="249"/>
      <c r="B2637" s="250"/>
      <c r="C2637" s="320"/>
      <c r="D2637" s="320"/>
    </row>
    <row r="2638" spans="1:4" ht="12.75">
      <c r="A2638" s="249"/>
      <c r="B2638" s="250"/>
      <c r="C2638" s="320"/>
      <c r="D2638" s="320"/>
    </row>
    <row r="2639" spans="1:4" ht="12.75">
      <c r="A2639" s="249"/>
      <c r="B2639" s="250"/>
      <c r="C2639" s="320"/>
      <c r="D2639" s="320"/>
    </row>
    <row r="2640" spans="1:4" ht="12.75">
      <c r="A2640" s="249"/>
      <c r="B2640" s="250"/>
      <c r="C2640" s="320"/>
      <c r="D2640" s="320"/>
    </row>
    <row r="2641" spans="1:4" ht="12.75">
      <c r="A2641" s="249"/>
      <c r="B2641" s="250"/>
      <c r="C2641" s="320"/>
      <c r="D2641" s="320"/>
    </row>
    <row r="2642" spans="1:4" ht="12.75">
      <c r="A2642" s="249"/>
      <c r="B2642" s="250"/>
      <c r="C2642" s="320"/>
      <c r="D2642" s="320"/>
    </row>
    <row r="2643" spans="1:4" ht="12.75">
      <c r="A2643" s="249"/>
      <c r="B2643" s="250"/>
      <c r="C2643" s="320"/>
      <c r="D2643" s="320"/>
    </row>
    <row r="2644" spans="1:4" ht="12.75">
      <c r="A2644" s="249"/>
      <c r="B2644" s="250"/>
      <c r="C2644" s="320"/>
      <c r="D2644" s="320"/>
    </row>
    <row r="2645" spans="1:4" ht="12.75">
      <c r="A2645" s="249"/>
      <c r="B2645" s="250"/>
      <c r="C2645" s="320"/>
      <c r="D2645" s="320"/>
    </row>
    <row r="2646" spans="1:4" ht="12.75">
      <c r="A2646" s="249"/>
      <c r="B2646" s="250"/>
      <c r="C2646" s="320"/>
      <c r="D2646" s="320"/>
    </row>
    <row r="2647" spans="1:4" ht="12.75">
      <c r="A2647" s="249"/>
      <c r="B2647" s="250"/>
      <c r="C2647" s="320"/>
      <c r="D2647" s="320"/>
    </row>
    <row r="2648" spans="1:4" ht="12.75">
      <c r="A2648" s="249"/>
      <c r="B2648" s="250"/>
      <c r="C2648" s="320"/>
      <c r="D2648" s="320"/>
    </row>
    <row r="2649" spans="1:4" ht="12.75">
      <c r="A2649" s="249"/>
      <c r="B2649" s="250"/>
      <c r="C2649" s="320"/>
      <c r="D2649" s="320"/>
    </row>
    <row r="2650" spans="1:4" ht="12.75">
      <c r="A2650" s="249"/>
      <c r="B2650" s="250"/>
      <c r="C2650" s="320"/>
      <c r="D2650" s="320"/>
    </row>
    <row r="2651" spans="1:4" ht="12.75">
      <c r="A2651" s="249"/>
      <c r="B2651" s="250"/>
      <c r="C2651" s="320"/>
      <c r="D2651" s="320"/>
    </row>
    <row r="2652" spans="1:4" ht="12.75">
      <c r="A2652" s="249"/>
      <c r="B2652" s="250"/>
      <c r="C2652" s="320"/>
      <c r="D2652" s="320"/>
    </row>
    <row r="2653" spans="1:4" ht="12.75">
      <c r="A2653" s="249"/>
      <c r="B2653" s="250"/>
      <c r="C2653" s="320"/>
      <c r="D2653" s="320"/>
    </row>
    <row r="2654" spans="1:4" ht="12.75">
      <c r="A2654" s="249"/>
      <c r="B2654" s="250"/>
      <c r="C2654" s="320"/>
      <c r="D2654" s="320"/>
    </row>
    <row r="2655" spans="1:4" ht="12.75">
      <c r="A2655" s="249"/>
      <c r="B2655" s="250"/>
      <c r="C2655" s="320"/>
      <c r="D2655" s="320"/>
    </row>
    <row r="2656" spans="1:4" ht="12.75">
      <c r="A2656" s="249"/>
      <c r="B2656" s="250"/>
      <c r="C2656" s="320"/>
      <c r="D2656" s="320"/>
    </row>
    <row r="2657" spans="1:4" ht="12.75">
      <c r="A2657" s="249"/>
      <c r="B2657" s="250"/>
      <c r="C2657" s="320"/>
      <c r="D2657" s="320"/>
    </row>
    <row r="2658" spans="1:4" ht="12.75">
      <c r="A2658" s="249"/>
      <c r="B2658" s="250"/>
      <c r="C2658" s="320"/>
      <c r="D2658" s="320"/>
    </row>
    <row r="2659" spans="1:4" ht="12.75">
      <c r="A2659" s="249"/>
      <c r="B2659" s="250"/>
      <c r="C2659" s="320"/>
      <c r="D2659" s="320"/>
    </row>
    <row r="2660" spans="1:4" ht="12.75">
      <c r="A2660" s="249"/>
      <c r="B2660" s="250"/>
      <c r="C2660" s="320"/>
      <c r="D2660" s="320"/>
    </row>
    <row r="2661" spans="1:4" ht="12.75">
      <c r="A2661" s="249"/>
      <c r="B2661" s="250"/>
      <c r="C2661" s="320"/>
      <c r="D2661" s="320"/>
    </row>
    <row r="2662" spans="1:4" ht="12.75">
      <c r="A2662" s="249"/>
      <c r="B2662" s="250"/>
      <c r="C2662" s="320"/>
      <c r="D2662" s="320"/>
    </row>
    <row r="2663" spans="1:4" ht="12.75">
      <c r="A2663" s="249"/>
      <c r="B2663" s="250"/>
      <c r="C2663" s="320"/>
      <c r="D2663" s="320"/>
    </row>
    <row r="2664" spans="1:4" ht="12.75">
      <c r="A2664" s="249"/>
      <c r="B2664" s="250"/>
      <c r="C2664" s="320"/>
      <c r="D2664" s="320"/>
    </row>
    <row r="2665" spans="1:4" ht="12.75">
      <c r="A2665" s="249"/>
      <c r="B2665" s="250"/>
      <c r="C2665" s="320"/>
      <c r="D2665" s="320"/>
    </row>
    <row r="2666" spans="1:4" ht="12.75">
      <c r="A2666" s="249"/>
      <c r="B2666" s="250"/>
      <c r="C2666" s="320"/>
      <c r="D2666" s="320"/>
    </row>
    <row r="2667" spans="1:4" ht="12.75">
      <c r="A2667" s="249"/>
      <c r="B2667" s="250"/>
      <c r="C2667" s="320"/>
      <c r="D2667" s="320"/>
    </row>
    <row r="2668" spans="1:4" ht="12.75">
      <c r="A2668" s="249"/>
      <c r="B2668" s="250"/>
      <c r="C2668" s="320"/>
      <c r="D2668" s="320"/>
    </row>
    <row r="2669" spans="1:4" ht="12.75">
      <c r="A2669" s="249"/>
      <c r="B2669" s="250"/>
      <c r="C2669" s="320"/>
      <c r="D2669" s="320"/>
    </row>
    <row r="2670" spans="1:4" ht="12.75">
      <c r="A2670" s="249"/>
      <c r="B2670" s="250"/>
      <c r="C2670" s="320"/>
      <c r="D2670" s="320"/>
    </row>
    <row r="2671" spans="1:4" ht="12.75">
      <c r="A2671" s="249"/>
      <c r="B2671" s="250"/>
      <c r="C2671" s="320"/>
      <c r="D2671" s="320"/>
    </row>
    <row r="2672" spans="1:4" ht="12.75">
      <c r="A2672" s="249"/>
      <c r="B2672" s="250"/>
      <c r="C2672" s="320"/>
      <c r="D2672" s="320"/>
    </row>
    <row r="2673" spans="1:4" ht="12.75">
      <c r="A2673" s="249"/>
      <c r="B2673" s="250"/>
      <c r="C2673" s="320"/>
      <c r="D2673" s="320"/>
    </row>
    <row r="2674" spans="1:4" ht="12.75">
      <c r="A2674" s="249"/>
      <c r="B2674" s="250"/>
      <c r="C2674" s="320"/>
      <c r="D2674" s="320"/>
    </row>
    <row r="2675" spans="1:4" ht="12.75">
      <c r="A2675" s="249"/>
      <c r="B2675" s="250"/>
      <c r="C2675" s="320"/>
      <c r="D2675" s="320"/>
    </row>
    <row r="2676" spans="1:4" ht="12.75">
      <c r="A2676" s="249"/>
      <c r="B2676" s="250"/>
      <c r="C2676" s="320"/>
      <c r="D2676" s="320"/>
    </row>
    <row r="2677" spans="1:4" ht="12.75">
      <c r="A2677" s="249"/>
      <c r="B2677" s="250"/>
      <c r="C2677" s="320"/>
      <c r="D2677" s="320"/>
    </row>
    <row r="2678" spans="1:4" ht="12.75">
      <c r="A2678" s="249"/>
      <c r="B2678" s="250"/>
      <c r="C2678" s="320"/>
      <c r="D2678" s="320"/>
    </row>
    <row r="2679" spans="1:4" ht="12.75">
      <c r="A2679" s="249"/>
      <c r="B2679" s="250"/>
      <c r="C2679" s="320"/>
      <c r="D2679" s="320"/>
    </row>
    <row r="2680" spans="1:4" ht="12.75">
      <c r="A2680" s="249"/>
      <c r="B2680" s="250"/>
      <c r="C2680" s="320"/>
      <c r="D2680" s="320"/>
    </row>
    <row r="2681" spans="1:4" ht="12.75">
      <c r="A2681" s="249"/>
      <c r="B2681" s="250"/>
      <c r="C2681" s="320"/>
      <c r="D2681" s="320"/>
    </row>
    <row r="2682" spans="1:4" ht="12.75">
      <c r="A2682" s="249"/>
      <c r="B2682" s="250"/>
      <c r="C2682" s="320"/>
      <c r="D2682" s="320"/>
    </row>
    <row r="2683" spans="1:4" ht="12.75">
      <c r="A2683" s="249"/>
      <c r="B2683" s="250"/>
      <c r="C2683" s="320"/>
      <c r="D2683" s="320"/>
    </row>
    <row r="2684" spans="1:4" ht="12.75">
      <c r="A2684" s="249"/>
      <c r="B2684" s="250"/>
      <c r="C2684" s="320"/>
      <c r="D2684" s="320"/>
    </row>
    <row r="2685" spans="1:4" ht="12.75">
      <c r="A2685" s="249"/>
      <c r="B2685" s="250"/>
      <c r="C2685" s="320"/>
      <c r="D2685" s="320"/>
    </row>
    <row r="2686" spans="1:4" ht="12.75">
      <c r="A2686" s="249"/>
      <c r="B2686" s="250"/>
      <c r="C2686" s="320"/>
      <c r="D2686" s="320"/>
    </row>
    <row r="2687" spans="1:4" ht="12.75">
      <c r="A2687" s="249"/>
      <c r="B2687" s="250"/>
      <c r="C2687" s="320"/>
      <c r="D2687" s="320"/>
    </row>
    <row r="2688" spans="1:4" ht="12.75">
      <c r="A2688" s="249"/>
      <c r="B2688" s="250"/>
      <c r="C2688" s="320"/>
      <c r="D2688" s="320"/>
    </row>
    <row r="2689" spans="1:4" ht="12.75">
      <c r="A2689" s="249"/>
      <c r="B2689" s="250"/>
      <c r="C2689" s="320"/>
      <c r="D2689" s="320"/>
    </row>
    <row r="2690" spans="1:4" ht="12.75">
      <c r="A2690" s="249"/>
      <c r="B2690" s="250"/>
      <c r="C2690" s="320"/>
      <c r="D2690" s="320"/>
    </row>
    <row r="2691" spans="1:4" ht="12.75">
      <c r="A2691" s="249"/>
      <c r="B2691" s="250"/>
      <c r="C2691" s="320"/>
      <c r="D2691" s="320"/>
    </row>
    <row r="2692" spans="1:4" ht="12.75">
      <c r="A2692" s="249"/>
      <c r="B2692" s="250"/>
      <c r="C2692" s="320"/>
      <c r="D2692" s="320"/>
    </row>
    <row r="2693" spans="1:4" ht="12.75">
      <c r="A2693" s="249"/>
      <c r="B2693" s="250"/>
      <c r="C2693" s="320"/>
      <c r="D2693" s="320"/>
    </row>
    <row r="2694" spans="1:4" ht="12.75">
      <c r="A2694" s="249"/>
      <c r="B2694" s="250"/>
      <c r="C2694" s="320"/>
      <c r="D2694" s="320"/>
    </row>
    <row r="2695" spans="1:4" ht="12.75">
      <c r="A2695" s="249"/>
      <c r="B2695" s="250"/>
      <c r="C2695" s="320"/>
      <c r="D2695" s="320"/>
    </row>
    <row r="2696" spans="1:4" ht="12.75">
      <c r="A2696" s="249"/>
      <c r="B2696" s="250"/>
      <c r="C2696" s="320"/>
      <c r="D2696" s="320"/>
    </row>
    <row r="2697" spans="1:4" ht="12.75">
      <c r="A2697" s="249"/>
      <c r="B2697" s="250"/>
      <c r="C2697" s="320"/>
      <c r="D2697" s="320"/>
    </row>
    <row r="2698" spans="1:4" ht="12.75">
      <c r="A2698" s="249"/>
      <c r="B2698" s="250"/>
      <c r="C2698" s="320"/>
      <c r="D2698" s="320"/>
    </row>
    <row r="2699" spans="1:4" ht="12.75">
      <c r="A2699" s="249"/>
      <c r="B2699" s="250"/>
      <c r="C2699" s="320"/>
      <c r="D2699" s="320"/>
    </row>
    <row r="2700" spans="1:4" ht="12.75">
      <c r="A2700" s="249"/>
      <c r="B2700" s="250"/>
      <c r="C2700" s="320"/>
      <c r="D2700" s="320"/>
    </row>
    <row r="2701" spans="1:4" ht="12.75">
      <c r="A2701" s="249"/>
      <c r="B2701" s="250"/>
      <c r="C2701" s="320"/>
      <c r="D2701" s="320"/>
    </row>
    <row r="2702" spans="1:4" ht="12.75">
      <c r="A2702" s="249"/>
      <c r="B2702" s="250"/>
      <c r="C2702" s="320"/>
      <c r="D2702" s="320"/>
    </row>
    <row r="2703" spans="1:4" ht="12.75">
      <c r="A2703" s="249"/>
      <c r="B2703" s="250"/>
      <c r="C2703" s="320"/>
      <c r="D2703" s="320"/>
    </row>
    <row r="2704" spans="1:4" ht="12.75">
      <c r="A2704" s="249"/>
      <c r="B2704" s="250"/>
      <c r="C2704" s="320"/>
      <c r="D2704" s="320"/>
    </row>
    <row r="2705" spans="1:4" ht="12.75">
      <c r="A2705" s="249"/>
      <c r="B2705" s="250"/>
      <c r="C2705" s="320"/>
      <c r="D2705" s="320"/>
    </row>
    <row r="2706" spans="1:4" ht="12.75">
      <c r="A2706" s="249"/>
      <c r="B2706" s="250"/>
      <c r="C2706" s="320"/>
      <c r="D2706" s="320"/>
    </row>
    <row r="2707" spans="1:4" ht="12.75">
      <c r="A2707" s="249"/>
      <c r="B2707" s="250"/>
      <c r="C2707" s="320"/>
      <c r="D2707" s="320"/>
    </row>
    <row r="2708" spans="1:4" ht="12.75">
      <c r="A2708" s="249"/>
      <c r="B2708" s="250"/>
      <c r="C2708" s="320"/>
      <c r="D2708" s="320"/>
    </row>
    <row r="2709" spans="1:4" ht="12.75">
      <c r="A2709" s="249"/>
      <c r="B2709" s="250"/>
      <c r="C2709" s="320"/>
      <c r="D2709" s="320"/>
    </row>
    <row r="2710" spans="1:4" ht="12.75">
      <c r="A2710" s="249"/>
      <c r="B2710" s="250"/>
      <c r="C2710" s="320"/>
      <c r="D2710" s="320"/>
    </row>
    <row r="2711" spans="1:4" ht="12.75">
      <c r="A2711" s="249"/>
      <c r="B2711" s="250"/>
      <c r="C2711" s="320"/>
      <c r="D2711" s="320"/>
    </row>
    <row r="2712" spans="1:4" ht="12.75">
      <c r="A2712" s="249"/>
      <c r="B2712" s="250"/>
      <c r="C2712" s="320"/>
      <c r="D2712" s="320"/>
    </row>
    <row r="2713" spans="1:4" ht="12.75">
      <c r="A2713" s="249"/>
      <c r="B2713" s="250"/>
      <c r="C2713" s="320"/>
      <c r="D2713" s="320"/>
    </row>
    <row r="2714" spans="1:4" ht="12.75">
      <c r="A2714" s="249"/>
      <c r="B2714" s="250"/>
      <c r="C2714" s="320"/>
      <c r="D2714" s="320"/>
    </row>
    <row r="2715" spans="1:4" ht="12.75">
      <c r="A2715" s="249"/>
      <c r="B2715" s="250"/>
      <c r="C2715" s="320"/>
      <c r="D2715" s="320"/>
    </row>
    <row r="2716" spans="1:4" ht="12.75">
      <c r="A2716" s="249"/>
      <c r="B2716" s="250"/>
      <c r="C2716" s="320"/>
      <c r="D2716" s="320"/>
    </row>
    <row r="2717" spans="1:4" ht="12.75">
      <c r="A2717" s="249"/>
      <c r="B2717" s="250"/>
      <c r="C2717" s="320"/>
      <c r="D2717" s="320"/>
    </row>
    <row r="2718" spans="1:4" ht="12.75">
      <c r="A2718" s="249"/>
      <c r="B2718" s="250"/>
      <c r="C2718" s="320"/>
      <c r="D2718" s="320"/>
    </row>
    <row r="2719" spans="1:4" ht="12.75">
      <c r="A2719" s="249"/>
      <c r="B2719" s="250"/>
      <c r="C2719" s="320"/>
      <c r="D2719" s="320"/>
    </row>
    <row r="2720" spans="1:4" ht="12.75">
      <c r="A2720" s="249"/>
      <c r="B2720" s="250"/>
      <c r="C2720" s="320"/>
      <c r="D2720" s="320"/>
    </row>
    <row r="2721" spans="1:4" ht="12.75">
      <c r="A2721" s="249"/>
      <c r="B2721" s="250"/>
      <c r="C2721" s="320"/>
      <c r="D2721" s="320"/>
    </row>
    <row r="2722" spans="1:4" ht="12.75">
      <c r="A2722" s="249"/>
      <c r="B2722" s="250"/>
      <c r="C2722" s="320"/>
      <c r="D2722" s="320"/>
    </row>
    <row r="2723" spans="1:4" ht="12.75">
      <c r="A2723" s="249"/>
      <c r="B2723" s="250"/>
      <c r="C2723" s="320"/>
      <c r="D2723" s="320"/>
    </row>
    <row r="2724" spans="1:4" ht="12.75">
      <c r="A2724" s="249"/>
      <c r="B2724" s="250"/>
      <c r="C2724" s="320"/>
      <c r="D2724" s="320"/>
    </row>
    <row r="2725" spans="1:4" ht="12.75">
      <c r="A2725" s="249"/>
      <c r="B2725" s="250"/>
      <c r="C2725" s="320"/>
      <c r="D2725" s="320"/>
    </row>
    <row r="2726" spans="1:4" ht="12.75">
      <c r="A2726" s="249"/>
      <c r="B2726" s="250"/>
      <c r="C2726" s="320"/>
      <c r="D2726" s="320"/>
    </row>
    <row r="2727" spans="1:4" ht="12.75">
      <c r="A2727" s="249"/>
      <c r="B2727" s="250"/>
      <c r="C2727" s="320"/>
      <c r="D2727" s="320"/>
    </row>
    <row r="2728" spans="1:4" ht="12.75">
      <c r="A2728" s="249"/>
      <c r="B2728" s="250"/>
      <c r="C2728" s="320"/>
      <c r="D2728" s="320"/>
    </row>
    <row r="2729" spans="1:4" ht="12.75">
      <c r="A2729" s="249"/>
      <c r="B2729" s="250"/>
      <c r="C2729" s="320"/>
      <c r="D2729" s="320"/>
    </row>
    <row r="2730" spans="1:4" ht="12.75">
      <c r="A2730" s="249"/>
      <c r="B2730" s="250"/>
      <c r="C2730" s="320"/>
      <c r="D2730" s="320"/>
    </row>
    <row r="2731" spans="1:4" ht="12.75">
      <c r="A2731" s="249"/>
      <c r="B2731" s="250"/>
      <c r="C2731" s="320"/>
      <c r="D2731" s="320"/>
    </row>
    <row r="2732" spans="1:4" ht="12.75">
      <c r="A2732" s="249"/>
      <c r="B2732" s="250"/>
      <c r="C2732" s="320"/>
      <c r="D2732" s="320"/>
    </row>
    <row r="2733" spans="1:4" ht="12.75">
      <c r="A2733" s="249"/>
      <c r="B2733" s="250"/>
      <c r="C2733" s="320"/>
      <c r="D2733" s="320"/>
    </row>
    <row r="2734" spans="1:4" ht="12.75">
      <c r="A2734" s="249"/>
      <c r="B2734" s="250"/>
      <c r="C2734" s="320"/>
      <c r="D2734" s="320"/>
    </row>
    <row r="2735" spans="1:4" ht="12.75">
      <c r="A2735" s="249"/>
      <c r="B2735" s="250"/>
      <c r="C2735" s="320"/>
      <c r="D2735" s="320"/>
    </row>
    <row r="2736" spans="1:4" ht="12.75">
      <c r="A2736" s="249"/>
      <c r="B2736" s="250"/>
      <c r="C2736" s="320"/>
      <c r="D2736" s="320"/>
    </row>
    <row r="2737" spans="1:4" ht="12.75">
      <c r="A2737" s="249"/>
      <c r="B2737" s="250"/>
      <c r="C2737" s="320"/>
      <c r="D2737" s="320"/>
    </row>
    <row r="2738" spans="1:4" ht="12.75">
      <c r="A2738" s="249"/>
      <c r="B2738" s="250"/>
      <c r="C2738" s="320"/>
      <c r="D2738" s="320"/>
    </row>
    <row r="2739" spans="1:4" ht="12.75">
      <c r="A2739" s="249"/>
      <c r="B2739" s="250"/>
      <c r="C2739" s="320"/>
      <c r="D2739" s="320"/>
    </row>
    <row r="2740" spans="1:4" ht="12.75">
      <c r="A2740" s="249"/>
      <c r="B2740" s="250"/>
      <c r="C2740" s="320"/>
      <c r="D2740" s="320"/>
    </row>
    <row r="2741" spans="1:4" ht="12.75">
      <c r="A2741" s="249"/>
      <c r="B2741" s="250"/>
      <c r="C2741" s="320"/>
      <c r="D2741" s="320"/>
    </row>
    <row r="2742" spans="1:4" ht="12.75">
      <c r="A2742" s="249"/>
      <c r="B2742" s="250"/>
      <c r="C2742" s="320"/>
      <c r="D2742" s="320"/>
    </row>
    <row r="2743" spans="1:4" ht="12.75">
      <c r="A2743" s="249"/>
      <c r="B2743" s="250"/>
      <c r="C2743" s="320"/>
      <c r="D2743" s="320"/>
    </row>
    <row r="2744" spans="1:4" ht="12.75">
      <c r="A2744" s="249"/>
      <c r="B2744" s="250"/>
      <c r="C2744" s="320"/>
      <c r="D2744" s="320"/>
    </row>
    <row r="2745" spans="1:4" ht="12.75">
      <c r="A2745" s="249"/>
      <c r="B2745" s="250"/>
      <c r="C2745" s="320"/>
      <c r="D2745" s="320"/>
    </row>
    <row r="2746" spans="1:4" ht="12.75">
      <c r="A2746" s="249"/>
      <c r="B2746" s="250"/>
      <c r="C2746" s="320"/>
      <c r="D2746" s="320"/>
    </row>
    <row r="2747" spans="1:4" ht="12.75">
      <c r="A2747" s="249"/>
      <c r="B2747" s="250"/>
      <c r="C2747" s="320"/>
      <c r="D2747" s="320"/>
    </row>
    <row r="2748" spans="1:4" ht="12.75">
      <c r="A2748" s="249"/>
      <c r="B2748" s="250"/>
      <c r="C2748" s="320"/>
      <c r="D2748" s="320"/>
    </row>
    <row r="2749" spans="1:4" ht="12.75">
      <c r="A2749" s="249"/>
      <c r="B2749" s="250"/>
      <c r="C2749" s="320"/>
      <c r="D2749" s="320"/>
    </row>
    <row r="2750" spans="1:4" ht="12.75">
      <c r="A2750" s="249"/>
      <c r="B2750" s="250"/>
      <c r="C2750" s="320"/>
      <c r="D2750" s="320"/>
    </row>
    <row r="2751" spans="1:4" ht="12.75">
      <c r="A2751" s="249"/>
      <c r="B2751" s="250"/>
      <c r="C2751" s="320"/>
      <c r="D2751" s="320"/>
    </row>
    <row r="2752" spans="1:4" ht="12.75">
      <c r="A2752" s="249"/>
      <c r="B2752" s="250"/>
      <c r="C2752" s="320"/>
      <c r="D2752" s="320"/>
    </row>
    <row r="2753" spans="1:4" ht="12.75">
      <c r="A2753" s="249"/>
      <c r="B2753" s="250"/>
      <c r="C2753" s="320"/>
      <c r="D2753" s="320"/>
    </row>
    <row r="2754" spans="1:4" ht="12.75">
      <c r="A2754" s="249"/>
      <c r="B2754" s="250"/>
      <c r="C2754" s="320"/>
      <c r="D2754" s="320"/>
    </row>
    <row r="2755" spans="1:4" ht="12.75">
      <c r="A2755" s="249"/>
      <c r="B2755" s="250"/>
      <c r="C2755" s="320"/>
      <c r="D2755" s="320"/>
    </row>
    <row r="2756" spans="1:4" ht="12.75">
      <c r="A2756" s="249"/>
      <c r="B2756" s="250"/>
      <c r="C2756" s="320"/>
      <c r="D2756" s="320"/>
    </row>
    <row r="2757" spans="1:4" ht="12.75">
      <c r="A2757" s="249"/>
      <c r="B2757" s="250"/>
      <c r="C2757" s="320"/>
      <c r="D2757" s="320"/>
    </row>
    <row r="2758" spans="1:4" ht="12.75">
      <c r="A2758" s="249"/>
      <c r="B2758" s="250"/>
      <c r="C2758" s="320"/>
      <c r="D2758" s="320"/>
    </row>
    <row r="2759" spans="1:4" ht="12.75">
      <c r="A2759" s="249"/>
      <c r="B2759" s="250"/>
      <c r="C2759" s="320"/>
      <c r="D2759" s="320"/>
    </row>
    <row r="2760" spans="1:4" ht="12.75">
      <c r="A2760" s="249"/>
      <c r="B2760" s="250"/>
      <c r="C2760" s="320"/>
      <c r="D2760" s="320"/>
    </row>
    <row r="2761" spans="1:4" ht="12.75">
      <c r="A2761" s="249"/>
      <c r="B2761" s="250"/>
      <c r="C2761" s="320"/>
      <c r="D2761" s="320"/>
    </row>
    <row r="2762" spans="1:4" ht="12.75">
      <c r="A2762" s="249"/>
      <c r="B2762" s="250"/>
      <c r="C2762" s="320"/>
      <c r="D2762" s="320"/>
    </row>
    <row r="2763" spans="1:4" ht="12.75">
      <c r="A2763" s="249"/>
      <c r="B2763" s="250"/>
      <c r="C2763" s="320"/>
      <c r="D2763" s="320"/>
    </row>
    <row r="2764" spans="1:4" ht="12.75">
      <c r="A2764" s="249"/>
      <c r="B2764" s="250"/>
      <c r="C2764" s="320"/>
      <c r="D2764" s="320"/>
    </row>
    <row r="2765" spans="1:4" ht="12.75">
      <c r="A2765" s="249"/>
      <c r="B2765" s="250"/>
      <c r="C2765" s="320"/>
      <c r="D2765" s="320"/>
    </row>
    <row r="2766" spans="1:4" ht="12.75">
      <c r="A2766" s="249"/>
      <c r="B2766" s="250"/>
      <c r="C2766" s="320"/>
      <c r="D2766" s="320"/>
    </row>
    <row r="2767" spans="1:4" ht="12.75">
      <c r="A2767" s="249"/>
      <c r="B2767" s="250"/>
      <c r="C2767" s="320"/>
      <c r="D2767" s="320"/>
    </row>
    <row r="2768" spans="1:4" ht="12.75">
      <c r="A2768" s="249"/>
      <c r="B2768" s="250"/>
      <c r="C2768" s="320"/>
      <c r="D2768" s="320"/>
    </row>
    <row r="2769" spans="1:4" ht="12.75">
      <c r="A2769" s="249"/>
      <c r="B2769" s="250"/>
      <c r="C2769" s="320"/>
      <c r="D2769" s="320"/>
    </row>
    <row r="2770" spans="1:4" ht="12.75">
      <c r="A2770" s="249"/>
      <c r="B2770" s="250"/>
      <c r="C2770" s="320"/>
      <c r="D2770" s="320"/>
    </row>
    <row r="2771" spans="1:4" ht="12.75">
      <c r="A2771" s="249"/>
      <c r="B2771" s="250"/>
      <c r="C2771" s="320"/>
      <c r="D2771" s="320"/>
    </row>
    <row r="2772" spans="1:4" ht="12.75">
      <c r="A2772" s="249"/>
      <c r="B2772" s="250"/>
      <c r="C2772" s="320"/>
      <c r="D2772" s="320"/>
    </row>
    <row r="2773" spans="1:4" ht="12.75">
      <c r="A2773" s="249"/>
      <c r="B2773" s="250"/>
      <c r="C2773" s="320"/>
      <c r="D2773" s="320"/>
    </row>
    <row r="2774" spans="1:4" ht="12.75">
      <c r="A2774" s="249"/>
      <c r="B2774" s="250"/>
      <c r="C2774" s="320"/>
      <c r="D2774" s="320"/>
    </row>
    <row r="2775" spans="1:4" ht="12.75">
      <c r="A2775" s="249"/>
      <c r="B2775" s="250"/>
      <c r="C2775" s="320"/>
      <c r="D2775" s="320"/>
    </row>
    <row r="2776" spans="1:4" ht="12.75">
      <c r="A2776" s="249"/>
      <c r="B2776" s="250"/>
      <c r="C2776" s="320"/>
      <c r="D2776" s="320"/>
    </row>
    <row r="2777" spans="1:4" ht="12.75">
      <c r="A2777" s="249"/>
      <c r="B2777" s="250"/>
      <c r="C2777" s="320"/>
      <c r="D2777" s="320"/>
    </row>
    <row r="2778" spans="1:4" ht="12.75">
      <c r="A2778" s="249"/>
      <c r="B2778" s="250"/>
      <c r="C2778" s="320"/>
      <c r="D2778" s="320"/>
    </row>
    <row r="2779" spans="1:4" ht="12.75">
      <c r="A2779" s="249"/>
      <c r="B2779" s="250"/>
      <c r="C2779" s="320"/>
      <c r="D2779" s="320"/>
    </row>
    <row r="2780" spans="1:4" ht="12.75">
      <c r="A2780" s="249"/>
      <c r="B2780" s="250"/>
      <c r="C2780" s="320"/>
      <c r="D2780" s="320"/>
    </row>
    <row r="2781" spans="1:4" ht="12.75">
      <c r="A2781" s="249"/>
      <c r="B2781" s="250"/>
      <c r="C2781" s="320"/>
      <c r="D2781" s="320"/>
    </row>
    <row r="2782" spans="1:4" ht="12.75">
      <c r="A2782" s="249"/>
      <c r="B2782" s="250"/>
      <c r="C2782" s="320"/>
      <c r="D2782" s="320"/>
    </row>
    <row r="2783" spans="1:4" ht="12.75">
      <c r="A2783" s="249"/>
      <c r="B2783" s="250"/>
      <c r="C2783" s="320"/>
      <c r="D2783" s="320"/>
    </row>
    <row r="2784" spans="1:4" ht="12.75">
      <c r="A2784" s="249"/>
      <c r="B2784" s="250"/>
      <c r="C2784" s="320"/>
      <c r="D2784" s="320"/>
    </row>
    <row r="2785" spans="1:4" ht="12.75">
      <c r="A2785" s="249"/>
      <c r="B2785" s="250"/>
      <c r="C2785" s="320"/>
      <c r="D2785" s="320"/>
    </row>
    <row r="2786" spans="1:4" ht="12.75">
      <c r="A2786" s="249"/>
      <c r="B2786" s="250"/>
      <c r="C2786" s="320"/>
      <c r="D2786" s="320"/>
    </row>
    <row r="2787" spans="1:4" ht="12.75">
      <c r="A2787" s="249"/>
      <c r="B2787" s="250"/>
      <c r="C2787" s="320"/>
      <c r="D2787" s="320"/>
    </row>
    <row r="2788" spans="1:4" ht="12.75">
      <c r="A2788" s="249"/>
      <c r="B2788" s="250"/>
      <c r="C2788" s="320"/>
      <c r="D2788" s="320"/>
    </row>
    <row r="2789" spans="1:4" ht="12.75">
      <c r="A2789" s="249"/>
      <c r="B2789" s="250"/>
      <c r="C2789" s="320"/>
      <c r="D2789" s="320"/>
    </row>
    <row r="2790" spans="1:4" ht="12.75">
      <c r="A2790" s="249"/>
      <c r="B2790" s="250"/>
      <c r="C2790" s="320"/>
      <c r="D2790" s="320"/>
    </row>
    <row r="2791" spans="1:4" ht="12.75">
      <c r="A2791" s="249"/>
      <c r="B2791" s="250"/>
      <c r="C2791" s="320"/>
      <c r="D2791" s="320"/>
    </row>
    <row r="2792" spans="1:4" ht="12.75">
      <c r="A2792" s="249"/>
      <c r="B2792" s="250"/>
      <c r="C2792" s="320"/>
      <c r="D2792" s="320"/>
    </row>
    <row r="2793" spans="1:4" ht="12.75">
      <c r="A2793" s="249"/>
      <c r="B2793" s="250"/>
      <c r="C2793" s="320"/>
      <c r="D2793" s="320"/>
    </row>
    <row r="2794" spans="1:4" ht="12.75">
      <c r="A2794" s="249"/>
      <c r="B2794" s="250"/>
      <c r="C2794" s="320"/>
      <c r="D2794" s="320"/>
    </row>
    <row r="2795" spans="1:4" ht="12.75">
      <c r="A2795" s="249"/>
      <c r="B2795" s="250"/>
      <c r="C2795" s="320"/>
      <c r="D2795" s="320"/>
    </row>
    <row r="2796" spans="1:4" ht="12.75">
      <c r="A2796" s="249"/>
      <c r="B2796" s="250"/>
      <c r="C2796" s="320"/>
      <c r="D2796" s="320"/>
    </row>
    <row r="2797" spans="1:4" ht="12.75">
      <c r="A2797" s="249"/>
      <c r="B2797" s="250"/>
      <c r="C2797" s="320"/>
      <c r="D2797" s="320"/>
    </row>
    <row r="2798" spans="1:4" ht="12.75">
      <c r="A2798" s="249"/>
      <c r="B2798" s="250"/>
      <c r="C2798" s="320"/>
      <c r="D2798" s="320"/>
    </row>
    <row r="2799" spans="1:4" ht="12.75">
      <c r="A2799" s="249"/>
      <c r="B2799" s="250"/>
      <c r="C2799" s="320"/>
      <c r="D2799" s="320"/>
    </row>
    <row r="2800" spans="1:4" ht="12.75">
      <c r="A2800" s="249"/>
      <c r="B2800" s="250"/>
      <c r="C2800" s="320"/>
      <c r="D2800" s="320"/>
    </row>
    <row r="2801" spans="1:4" ht="12.75">
      <c r="A2801" s="249"/>
      <c r="B2801" s="250"/>
      <c r="C2801" s="320"/>
      <c r="D2801" s="320"/>
    </row>
    <row r="2802" spans="1:4" ht="12.75">
      <c r="A2802" s="249"/>
      <c r="B2802" s="250"/>
      <c r="C2802" s="320"/>
      <c r="D2802" s="320"/>
    </row>
    <row r="2803" spans="1:4" ht="12.75">
      <c r="A2803" s="249"/>
      <c r="B2803" s="250"/>
      <c r="C2803" s="320"/>
      <c r="D2803" s="320"/>
    </row>
    <row r="2804" spans="1:4" ht="12.75">
      <c r="A2804" s="249"/>
      <c r="B2804" s="250"/>
      <c r="C2804" s="320"/>
      <c r="D2804" s="320"/>
    </row>
    <row r="2805" spans="1:4" ht="12.75">
      <c r="A2805" s="249"/>
      <c r="B2805" s="250"/>
      <c r="C2805" s="320"/>
      <c r="D2805" s="320"/>
    </row>
    <row r="2806" spans="1:4" ht="12.75">
      <c r="A2806" s="249"/>
      <c r="B2806" s="250"/>
      <c r="C2806" s="320"/>
      <c r="D2806" s="320"/>
    </row>
    <row r="2807" spans="1:4" ht="12.75">
      <c r="A2807" s="249"/>
      <c r="B2807" s="250"/>
      <c r="C2807" s="320"/>
      <c r="D2807" s="320"/>
    </row>
    <row r="2808" spans="1:4" ht="12.75">
      <c r="A2808" s="249"/>
      <c r="B2808" s="250"/>
      <c r="C2808" s="320"/>
      <c r="D2808" s="320"/>
    </row>
    <row r="2809" spans="1:4" ht="12.75">
      <c r="A2809" s="249"/>
      <c r="B2809" s="250"/>
      <c r="C2809" s="320"/>
      <c r="D2809" s="320"/>
    </row>
    <row r="2810" spans="1:4" ht="12.75">
      <c r="A2810" s="249"/>
      <c r="B2810" s="250"/>
      <c r="C2810" s="320"/>
      <c r="D2810" s="320"/>
    </row>
    <row r="2811" spans="1:4" ht="12.75">
      <c r="A2811" s="249"/>
      <c r="B2811" s="250"/>
      <c r="C2811" s="320"/>
      <c r="D2811" s="320"/>
    </row>
    <row r="2812" spans="1:4" ht="12.75">
      <c r="A2812" s="249"/>
      <c r="B2812" s="250"/>
      <c r="C2812" s="320"/>
      <c r="D2812" s="320"/>
    </row>
    <row r="2813" spans="1:4" ht="12.75">
      <c r="A2813" s="251"/>
      <c r="B2813" s="251"/>
      <c r="C2813" s="321"/>
      <c r="D2813" s="321"/>
    </row>
    <row r="2814" spans="1:4" ht="12.75">
      <c r="A2814" s="251"/>
      <c r="B2814" s="251"/>
      <c r="C2814" s="321"/>
      <c r="D2814" s="321"/>
    </row>
  </sheetData>
  <sheetProtection password="EC45" sheet="1"/>
  <printOptions/>
  <pageMargins left="0.2362204724409449" right="0.2362204724409449" top="0.7480314960629921" bottom="0.7480314960629921" header="0.31496062992125984" footer="0.31496062992125984"/>
  <pageSetup fitToHeight="15"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4">
    <tabColor indexed="47"/>
    <pageSetUpPr fitToPage="1"/>
  </sheetPr>
  <dimension ref="A1:F234"/>
  <sheetViews>
    <sheetView zoomScalePageLayoutView="0" workbookViewId="0" topLeftCell="A1">
      <pane ySplit="1" topLeftCell="A2" activePane="bottomLeft" state="frozen"/>
      <selection pane="topLeft" activeCell="A1" sqref="A1"/>
      <selection pane="bottomLeft" activeCell="E8" sqref="E8"/>
    </sheetView>
  </sheetViews>
  <sheetFormatPr defaultColWidth="9.140625" defaultRowHeight="12.75"/>
  <cols>
    <col min="1" max="2" width="12.7109375" style="1" customWidth="1"/>
    <col min="3" max="4" width="37.7109375" style="315" customWidth="1"/>
    <col min="5" max="5" width="34.28125" style="264" customWidth="1"/>
    <col min="6" max="6" width="35.00390625" style="264" customWidth="1"/>
    <col min="7" max="16384" width="9.140625" style="18" customWidth="1"/>
  </cols>
  <sheetData>
    <row r="1" spans="1:5" ht="26.25" thickBot="1">
      <c r="A1" s="297" t="s">
        <v>992</v>
      </c>
      <c r="B1" s="297" t="s">
        <v>993</v>
      </c>
      <c r="C1" s="298" t="s">
        <v>994</v>
      </c>
      <c r="D1" s="298" t="s">
        <v>995</v>
      </c>
      <c r="E1" s="299" t="s">
        <v>1486</v>
      </c>
    </row>
    <row r="2" spans="1:6" ht="51">
      <c r="A2" s="232">
        <f>IF((SUM('Раздел 1'!F48:G48)=SUM('Раздел 1'!M48:M48)+SUM('Раздел 1'!O48:O48)),"","Неверно!")</f>
      </c>
      <c r="B2" s="231">
        <v>116658</v>
      </c>
      <c r="C2" s="314" t="s">
        <v>1847</v>
      </c>
      <c r="D2" s="314" t="s">
        <v>1590</v>
      </c>
      <c r="E2" s="261"/>
      <c r="F2" s="265" t="str">
        <f>IF(('ФЛК (информационный)'!A2="Неверно!")*('ФЛК (информационный)'!E2=""),"Внести подтверждение к нарушенному информационному ФЛК"," ")</f>
        <v> </v>
      </c>
    </row>
    <row r="3" spans="1:6" ht="51">
      <c r="A3" s="232">
        <f>IF((SUM('Раздел 1'!F49:G49)=SUM('Раздел 1'!M49:M49)+SUM('Раздел 1'!O49:O49)),"","Неверно!")</f>
      </c>
      <c r="B3" s="231">
        <v>116658</v>
      </c>
      <c r="C3" s="314" t="s">
        <v>1848</v>
      </c>
      <c r="D3" s="314" t="s">
        <v>1590</v>
      </c>
      <c r="E3" s="261"/>
      <c r="F3" s="265" t="str">
        <f>IF(('ФЛК (информационный)'!A3="Неверно!")*('ФЛК (информационный)'!E3=""),"Внести подтверждение к нарушенному информационному ФЛК"," ")</f>
        <v> </v>
      </c>
    </row>
    <row r="4" spans="1:6" ht="51">
      <c r="A4" s="232">
        <f>IF((SUM('Раздел 1'!F50:G50)=SUM('Раздел 1'!M50:M50)+SUM('Раздел 1'!O50:O50)),"","Неверно!")</f>
      </c>
      <c r="B4" s="231">
        <v>116658</v>
      </c>
      <c r="C4" s="314" t="s">
        <v>1849</v>
      </c>
      <c r="D4" s="314" t="s">
        <v>1590</v>
      </c>
      <c r="E4" s="261"/>
      <c r="F4" s="265" t="str">
        <f>IF(('ФЛК (информационный)'!A4="Неверно!")*('ФЛК (информационный)'!E4=""),"Внести подтверждение к нарушенному информационному ФЛК"," ")</f>
        <v> </v>
      </c>
    </row>
    <row r="5" spans="1:6" ht="51">
      <c r="A5" s="232">
        <f>IF((SUM('Раздел 1'!F51:G51)=SUM('Раздел 1'!M51:M51)+SUM('Раздел 1'!O51:O51)),"","Неверно!")</f>
      </c>
      <c r="B5" s="231">
        <v>116658</v>
      </c>
      <c r="C5" s="314" t="s">
        <v>1850</v>
      </c>
      <c r="D5" s="314" t="s">
        <v>1590</v>
      </c>
      <c r="E5" s="261"/>
      <c r="F5" s="265" t="str">
        <f>IF(('ФЛК (информационный)'!A5="Неверно!")*('ФЛК (информационный)'!E5=""),"Внести подтверждение к нарушенному информационному ФЛК"," ")</f>
        <v> </v>
      </c>
    </row>
    <row r="6" spans="1:6" ht="51">
      <c r="A6" s="232">
        <f>IF((SUM('Раздел 1'!F52:G52)=SUM('Раздел 1'!M52:M52)+SUM('Раздел 1'!O52:O52)),"","Неверно!")</f>
      </c>
      <c r="B6" s="231">
        <v>116658</v>
      </c>
      <c r="C6" s="314" t="s">
        <v>1851</v>
      </c>
      <c r="D6" s="314" t="s">
        <v>1590</v>
      </c>
      <c r="E6" s="261"/>
      <c r="F6" s="265" t="str">
        <f>IF(('ФЛК (информационный)'!A6="Неверно!")*('ФЛК (информационный)'!E6=""),"Внести подтверждение к нарушенному информационному ФЛК"," ")</f>
        <v> </v>
      </c>
    </row>
    <row r="7" spans="1:6" ht="38.25">
      <c r="A7" s="232">
        <f>IF((SUM('Раздел 1'!H45:H45)&lt;=SUM('Раздел 1'!Q45:R45)),"","Неверно!")</f>
      </c>
      <c r="B7" s="231">
        <v>116673</v>
      </c>
      <c r="C7" s="314" t="s">
        <v>859</v>
      </c>
      <c r="D7" s="314" t="s">
        <v>1593</v>
      </c>
      <c r="E7" s="261"/>
      <c r="F7" s="265" t="str">
        <f>IF(('ФЛК (информационный)'!A7="Неверно!")*('ФЛК (информационный)'!E7=""),"Внести подтверждение к нарушенному информационному ФЛК"," ")</f>
        <v> </v>
      </c>
    </row>
    <row r="8" spans="1:6" ht="114.75">
      <c r="A8" s="232" t="str">
        <f>IF((SUM('Раздел 1'!Q48:Q48)+SUM('Разделы 2, 3, 5'!E27:E27)-SUM('Разделы 2, 3, 5'!E30:E30)=SUM('Разделы 2, 3, 5'!K9:K9)),"","Неверно!")</f>
        <v>Неверно!</v>
      </c>
      <c r="B8" s="231">
        <v>116675</v>
      </c>
      <c r="C8" s="314" t="s">
        <v>1535</v>
      </c>
      <c r="D8" s="314" t="s">
        <v>1582</v>
      </c>
      <c r="E8" s="261" t="s">
        <v>149</v>
      </c>
      <c r="F8" s="265" t="str">
        <f>IF(('ФЛК (информационный)'!A8="Неверно!")*('ФЛК (информационный)'!E8=""),"Внести подтверждение к нарушенному информационному ФЛК"," ")</f>
        <v> </v>
      </c>
    </row>
    <row r="9" spans="1:6" ht="25.5">
      <c r="A9" s="232">
        <f>IF((SUM('Разделы 6, 7, 8, 13'!C21:E21)&lt;=SUM('Раздел 1'!M44:M44)),"","Неверно!")</f>
      </c>
      <c r="B9" s="231">
        <v>116677</v>
      </c>
      <c r="C9" s="314" t="s">
        <v>1852</v>
      </c>
      <c r="D9" s="314" t="s">
        <v>1583</v>
      </c>
      <c r="E9" s="261"/>
      <c r="F9" s="265" t="str">
        <f>IF(('ФЛК (информационный)'!A9="Неверно!")*('ФЛК (информационный)'!E9=""),"Внести подтверждение к нарушенному информационному ФЛК"," ")</f>
        <v> </v>
      </c>
    </row>
    <row r="10" spans="1:6" ht="25.5">
      <c r="A10" s="232">
        <f>IF((SUM('Разделы 2, 3, 5'!E42:E42)&lt;=SUM('Раздел 1'!W44:W44)),"","Неверно!")</f>
      </c>
      <c r="B10" s="231">
        <v>116721</v>
      </c>
      <c r="C10" s="314" t="s">
        <v>1853</v>
      </c>
      <c r="D10" s="314" t="s">
        <v>1584</v>
      </c>
      <c r="E10" s="261"/>
      <c r="F10" s="265" t="str">
        <f>IF(('ФЛК (информационный)'!A10="Неверно!")*('ФЛК (информационный)'!E10=""),"Внести подтверждение к нарушенному информационному ФЛК"," ")</f>
        <v> </v>
      </c>
    </row>
    <row r="11" spans="1:6" ht="25.5">
      <c r="A11" s="232">
        <f>IF((SUM('Разделы 2, 3, 5'!F42:F42)&lt;=SUM('Раздел 1'!W44:W44)),"","Неверно!")</f>
      </c>
      <c r="B11" s="231">
        <v>116721</v>
      </c>
      <c r="C11" s="314" t="s">
        <v>1854</v>
      </c>
      <c r="D11" s="314" t="s">
        <v>1584</v>
      </c>
      <c r="E11" s="261"/>
      <c r="F11" s="265" t="str">
        <f>IF(('ФЛК (информационный)'!A11="Неверно!")*('ФЛК (информационный)'!E11=""),"Внести подтверждение к нарушенному информационному ФЛК"," ")</f>
        <v> </v>
      </c>
    </row>
    <row r="12" spans="1:6" ht="12.75">
      <c r="A12" s="232">
        <f>IF((SUM('Раздел 1'!X10:X10)=0),"","Неверно!")</f>
      </c>
      <c r="B12" s="231">
        <v>117153</v>
      </c>
      <c r="C12" s="314" t="s">
        <v>1855</v>
      </c>
      <c r="D12" s="314" t="s">
        <v>640</v>
      </c>
      <c r="E12" s="261"/>
      <c r="F12" s="265" t="str">
        <f>IF(('ФЛК (информационный)'!A12="Неверно!")*('ФЛК (информационный)'!E12=""),"Внести подтверждение к нарушенному информационному ФЛК"," ")</f>
        <v> </v>
      </c>
    </row>
    <row r="13" spans="1:6" ht="12.75">
      <c r="A13" s="232">
        <f>IF((SUM('Раздел 1'!X25:X25)=0),"","Неверно!")</f>
      </c>
      <c r="B13" s="231">
        <v>117155</v>
      </c>
      <c r="C13" s="314" t="s">
        <v>1856</v>
      </c>
      <c r="D13" s="314" t="s">
        <v>640</v>
      </c>
      <c r="E13" s="261"/>
      <c r="F13" s="265" t="str">
        <f>IF(('ФЛК (информационный)'!A13="Неверно!")*('ФЛК (информационный)'!E13=""),"Внести подтверждение к нарушенному информационному ФЛК"," ")</f>
        <v> </v>
      </c>
    </row>
    <row r="14" spans="1:6" ht="12.75">
      <c r="A14" s="232">
        <f>IF((SUM('Раздел 1'!P42:P42)=0),"","Неверно!")</f>
      </c>
      <c r="B14" s="231">
        <v>117159</v>
      </c>
      <c r="C14" s="314" t="s">
        <v>1857</v>
      </c>
      <c r="D14" s="314" t="s">
        <v>640</v>
      </c>
      <c r="E14" s="261"/>
      <c r="F14" s="265" t="str">
        <f>IF(('ФЛК (информационный)'!A14="Неверно!")*('ФЛК (информационный)'!E14=""),"Внести подтверждение к нарушенному информационному ФЛК"," ")</f>
        <v> </v>
      </c>
    </row>
    <row r="15" spans="1:6" ht="12.75">
      <c r="A15" s="232">
        <f>IF((SUM('Раздел 1'!Q42:Q42)=0),"","Неверно!")</f>
      </c>
      <c r="B15" s="231">
        <v>117159</v>
      </c>
      <c r="C15" s="314" t="s">
        <v>1858</v>
      </c>
      <c r="D15" s="314" t="s">
        <v>640</v>
      </c>
      <c r="E15" s="261"/>
      <c r="F15" s="265" t="str">
        <f>IF(('ФЛК (информационный)'!A15="Неверно!")*('ФЛК (информационный)'!E15=""),"Внести подтверждение к нарушенному информационному ФЛК"," ")</f>
        <v> </v>
      </c>
    </row>
    <row r="16" spans="1:6" ht="12.75">
      <c r="A16" s="232">
        <f>IF((SUM('Раздел 1'!R42:R42)=0),"","Неверно!")</f>
      </c>
      <c r="B16" s="231">
        <v>117159</v>
      </c>
      <c r="C16" s="314" t="s">
        <v>1859</v>
      </c>
      <c r="D16" s="314" t="s">
        <v>640</v>
      </c>
      <c r="E16" s="261"/>
      <c r="F16" s="265" t="str">
        <f>IF(('ФЛК (информационный)'!A16="Неверно!")*('ФЛК (информационный)'!E16=""),"Внести подтверждение к нарушенному информационному ФЛК"," ")</f>
        <v> </v>
      </c>
    </row>
    <row r="17" spans="1:6" ht="12.75">
      <c r="A17" s="232">
        <f>IF((SUM('Раздел 1'!S42:S42)=0),"","Неверно!")</f>
      </c>
      <c r="B17" s="231">
        <v>117159</v>
      </c>
      <c r="C17" s="314" t="s">
        <v>1860</v>
      </c>
      <c r="D17" s="314" t="s">
        <v>640</v>
      </c>
      <c r="E17" s="261"/>
      <c r="F17" s="265" t="str">
        <f>IF(('ФЛК (информационный)'!A17="Неверно!")*('ФЛК (информационный)'!E17=""),"Внести подтверждение к нарушенному информационному ФЛК"," ")</f>
        <v> </v>
      </c>
    </row>
    <row r="18" spans="1:6" ht="12.75">
      <c r="A18" s="232">
        <f>IF((SUM('Раздел 1'!T42:T42)=0),"","Неверно!")</f>
      </c>
      <c r="B18" s="231">
        <v>117159</v>
      </c>
      <c r="C18" s="314" t="s">
        <v>1861</v>
      </c>
      <c r="D18" s="314" t="s">
        <v>640</v>
      </c>
      <c r="E18" s="261"/>
      <c r="F18" s="265" t="str">
        <f>IF(('ФЛК (информационный)'!A18="Неверно!")*('ФЛК (информационный)'!E18=""),"Внести подтверждение к нарушенному информационному ФЛК"," ")</f>
        <v> </v>
      </c>
    </row>
    <row r="19" spans="1:6" ht="12.75">
      <c r="A19" s="232">
        <f>IF((SUM('Раздел 1'!U42:U42)=0),"","Неверно!")</f>
      </c>
      <c r="B19" s="231">
        <v>117159</v>
      </c>
      <c r="C19" s="314" t="s">
        <v>1862</v>
      </c>
      <c r="D19" s="314" t="s">
        <v>640</v>
      </c>
      <c r="E19" s="261"/>
      <c r="F19" s="265" t="str">
        <f>IF(('ФЛК (информационный)'!A19="Неверно!")*('ФЛК (информационный)'!E19=""),"Внести подтверждение к нарушенному информационному ФЛК"," ")</f>
        <v> </v>
      </c>
    </row>
    <row r="20" spans="1:6" ht="12.75">
      <c r="A20" s="232">
        <f>IF((SUM('Раздел 1'!V42:V42)=0),"","Неверно!")</f>
      </c>
      <c r="B20" s="231">
        <v>117159</v>
      </c>
      <c r="C20" s="314" t="s">
        <v>1863</v>
      </c>
      <c r="D20" s="314" t="s">
        <v>640</v>
      </c>
      <c r="E20" s="261"/>
      <c r="F20" s="265" t="str">
        <f>IF(('ФЛК (информационный)'!A20="Неверно!")*('ФЛК (информационный)'!E20=""),"Внести подтверждение к нарушенному информационному ФЛК"," ")</f>
        <v> </v>
      </c>
    </row>
    <row r="21" spans="1:6" ht="12.75">
      <c r="A21" s="232">
        <f>IF((SUM('Раздел 1'!W42:W42)=0),"","Неверно!")</f>
      </c>
      <c r="B21" s="231">
        <v>117159</v>
      </c>
      <c r="C21" s="314" t="s">
        <v>1864</v>
      </c>
      <c r="D21" s="314" t="s">
        <v>640</v>
      </c>
      <c r="E21" s="261"/>
      <c r="F21" s="265" t="str">
        <f>IF(('ФЛК (информационный)'!A21="Неверно!")*('ФЛК (информационный)'!E21=""),"Внести подтверждение к нарушенному информационному ФЛК"," ")</f>
        <v> </v>
      </c>
    </row>
    <row r="22" spans="1:6" ht="12.75">
      <c r="A22" s="232">
        <f>IF((SUM('Раздел 1'!X42:X42)=0),"","Неверно!")</f>
      </c>
      <c r="B22" s="231">
        <v>117159</v>
      </c>
      <c r="C22" s="314" t="s">
        <v>1865</v>
      </c>
      <c r="D22" s="314" t="s">
        <v>640</v>
      </c>
      <c r="E22" s="261"/>
      <c r="F22" s="265" t="str">
        <f>IF(('ФЛК (информационный)'!A22="Неверно!")*('ФЛК (информационный)'!E22=""),"Внести подтверждение к нарушенному информационному ФЛК"," ")</f>
        <v> </v>
      </c>
    </row>
    <row r="23" spans="1:6" ht="12.75">
      <c r="A23" s="232">
        <f>IF((SUM('Раздел 1'!Y42:Y42)=0),"","Неверно!")</f>
      </c>
      <c r="B23" s="231">
        <v>117159</v>
      </c>
      <c r="C23" s="314" t="s">
        <v>1866</v>
      </c>
      <c r="D23" s="314" t="s">
        <v>640</v>
      </c>
      <c r="E23" s="261"/>
      <c r="F23" s="265" t="str">
        <f>IF(('ФЛК (информационный)'!A23="Неверно!")*('ФЛК (информационный)'!E23=""),"Внести подтверждение к нарушенному информационному ФЛК"," ")</f>
        <v> </v>
      </c>
    </row>
    <row r="24" spans="1:6" ht="12.75">
      <c r="A24" s="232">
        <f>IF((SUM('Раздел 1'!Z42:Z42)=0),"","Неверно!")</f>
      </c>
      <c r="B24" s="231">
        <v>117159</v>
      </c>
      <c r="C24" s="314" t="s">
        <v>1867</v>
      </c>
      <c r="D24" s="314" t="s">
        <v>640</v>
      </c>
      <c r="E24" s="261"/>
      <c r="F24" s="265" t="str">
        <f>IF(('ФЛК (информационный)'!A24="Неверно!")*('ФЛК (информационный)'!E24=""),"Внести подтверждение к нарушенному информационному ФЛК"," ")</f>
        <v> </v>
      </c>
    </row>
    <row r="25" spans="1:6" ht="12.75">
      <c r="A25" s="232">
        <f>IF((SUM('Раздел 1'!AA42:AA42)=0),"","Неверно!")</f>
      </c>
      <c r="B25" s="231">
        <v>117159</v>
      </c>
      <c r="C25" s="314" t="s">
        <v>1868</v>
      </c>
      <c r="D25" s="314" t="s">
        <v>640</v>
      </c>
      <c r="E25" s="261"/>
      <c r="F25" s="265" t="str">
        <f>IF(('ФЛК (информационный)'!A25="Неверно!")*('ФЛК (информационный)'!E25=""),"Внести подтверждение к нарушенному информационному ФЛК"," ")</f>
        <v> </v>
      </c>
    </row>
    <row r="26" spans="1:6" ht="12.75">
      <c r="A26" s="232">
        <f>IF((SUM('Раздел 1'!AB42:AB42)=0),"","Неверно!")</f>
      </c>
      <c r="B26" s="231">
        <v>117159</v>
      </c>
      <c r="C26" s="314" t="s">
        <v>1869</v>
      </c>
      <c r="D26" s="314" t="s">
        <v>640</v>
      </c>
      <c r="E26" s="261"/>
      <c r="F26" s="265" t="str">
        <f>IF(('ФЛК (информационный)'!A26="Неверно!")*('ФЛК (информационный)'!E26=""),"Внести подтверждение к нарушенному информационному ФЛК"," ")</f>
        <v> </v>
      </c>
    </row>
    <row r="27" spans="1:6" ht="12.75">
      <c r="A27" s="232">
        <f>IF((SUM('Раздел 1'!AC42:AC42)=0),"","Неверно!")</f>
      </c>
      <c r="B27" s="231">
        <v>117159</v>
      </c>
      <c r="C27" s="314" t="s">
        <v>1870</v>
      </c>
      <c r="D27" s="314" t="s">
        <v>640</v>
      </c>
      <c r="E27" s="261"/>
      <c r="F27" s="265" t="str">
        <f>IF(('ФЛК (информационный)'!A27="Неверно!")*('ФЛК (информационный)'!E27=""),"Внести подтверждение к нарушенному информационному ФЛК"," ")</f>
        <v> </v>
      </c>
    </row>
    <row r="28" spans="1:6" ht="12.75">
      <c r="A28" s="232">
        <f>IF((SUM('Раздел 1'!AD42:AD42)=0),"","Неверно!")</f>
      </c>
      <c r="B28" s="231">
        <v>117159</v>
      </c>
      <c r="C28" s="314" t="s">
        <v>1871</v>
      </c>
      <c r="D28" s="314" t="s">
        <v>640</v>
      </c>
      <c r="E28" s="261"/>
      <c r="F28" s="265" t="str">
        <f>IF(('ФЛК (информационный)'!A28="Неверно!")*('ФЛК (информационный)'!E28=""),"Внести подтверждение к нарушенному информационному ФЛК"," ")</f>
        <v> </v>
      </c>
    </row>
    <row r="29" spans="1:6" ht="12.75">
      <c r="A29" s="232">
        <f>IF((SUM('Раздел 1'!F46:F46)=0),"","Неверно!")</f>
      </c>
      <c r="B29" s="231">
        <v>117161</v>
      </c>
      <c r="C29" s="314" t="s">
        <v>1872</v>
      </c>
      <c r="D29" s="314" t="s">
        <v>640</v>
      </c>
      <c r="E29" s="261"/>
      <c r="F29" s="265" t="str">
        <f>IF(('ФЛК (информационный)'!A29="Неверно!")*('ФЛК (информационный)'!E29=""),"Внести подтверждение к нарушенному информационному ФЛК"," ")</f>
        <v> </v>
      </c>
    </row>
    <row r="30" spans="1:6" ht="12.75">
      <c r="A30" s="232">
        <f>IF((SUM('Раздел 1'!F47:F47)=0),"","Неверно!")</f>
      </c>
      <c r="B30" s="231">
        <v>117161</v>
      </c>
      <c r="C30" s="314" t="s">
        <v>1873</v>
      </c>
      <c r="D30" s="314" t="s">
        <v>640</v>
      </c>
      <c r="E30" s="261"/>
      <c r="F30" s="265" t="str">
        <f>IF(('ФЛК (информационный)'!A30="Неверно!")*('ФЛК (информационный)'!E30=""),"Внести подтверждение к нарушенному информационному ФЛК"," ")</f>
        <v> </v>
      </c>
    </row>
    <row r="31" spans="1:6" ht="12.75">
      <c r="A31" s="232">
        <f>IF((SUM('Раздел 1'!G46:G46)=0),"","Неверно!")</f>
      </c>
      <c r="B31" s="231">
        <v>117161</v>
      </c>
      <c r="C31" s="314" t="s">
        <v>1874</v>
      </c>
      <c r="D31" s="314" t="s">
        <v>640</v>
      </c>
      <c r="E31" s="261"/>
      <c r="F31" s="265" t="str">
        <f>IF(('ФЛК (информационный)'!A31="Неверно!")*('ФЛК (информационный)'!E31=""),"Внести подтверждение к нарушенному информационному ФЛК"," ")</f>
        <v> </v>
      </c>
    </row>
    <row r="32" spans="1:6" ht="12.75">
      <c r="A32" s="232">
        <f>IF((SUM('Раздел 1'!G47:G47)=0),"","Неверно!")</f>
      </c>
      <c r="B32" s="231">
        <v>117161</v>
      </c>
      <c r="C32" s="314" t="s">
        <v>1875</v>
      </c>
      <c r="D32" s="314" t="s">
        <v>640</v>
      </c>
      <c r="E32" s="261"/>
      <c r="F32" s="265" t="str">
        <f>IF(('ФЛК (информационный)'!A32="Неверно!")*('ФЛК (информационный)'!E32=""),"Внести подтверждение к нарушенному информационному ФЛК"," ")</f>
        <v> </v>
      </c>
    </row>
    <row r="33" spans="1:6" ht="12.75">
      <c r="A33" s="232">
        <f>IF((SUM('Раздел 1'!H46:H46)=0),"","Неверно!")</f>
      </c>
      <c r="B33" s="231">
        <v>117161</v>
      </c>
      <c r="C33" s="314" t="s">
        <v>1876</v>
      </c>
      <c r="D33" s="314" t="s">
        <v>640</v>
      </c>
      <c r="E33" s="261"/>
      <c r="F33" s="265" t="str">
        <f>IF(('ФЛК (информационный)'!A33="Неверно!")*('ФЛК (информационный)'!E33=""),"Внести подтверждение к нарушенному информационному ФЛК"," ")</f>
        <v> </v>
      </c>
    </row>
    <row r="34" spans="1:6" ht="12.75">
      <c r="A34" s="232">
        <f>IF((SUM('Раздел 1'!H47:H47)=0),"","Неверно!")</f>
      </c>
      <c r="B34" s="231">
        <v>117161</v>
      </c>
      <c r="C34" s="314" t="s">
        <v>1877</v>
      </c>
      <c r="D34" s="314" t="s">
        <v>640</v>
      </c>
      <c r="E34" s="261"/>
      <c r="F34" s="265" t="str">
        <f>IF(('ФЛК (информационный)'!A34="Неверно!")*('ФЛК (информационный)'!E34=""),"Внести подтверждение к нарушенному информационному ФЛК"," ")</f>
        <v> </v>
      </c>
    </row>
    <row r="35" spans="1:6" ht="12.75">
      <c r="A35" s="232">
        <f>IF((SUM('Раздел 1'!I46:I46)=0),"","Неверно!")</f>
      </c>
      <c r="B35" s="231">
        <v>117161</v>
      </c>
      <c r="C35" s="314" t="s">
        <v>1878</v>
      </c>
      <c r="D35" s="314" t="s">
        <v>640</v>
      </c>
      <c r="E35" s="261"/>
      <c r="F35" s="265" t="str">
        <f>IF(('ФЛК (информационный)'!A35="Неверно!")*('ФЛК (информационный)'!E35=""),"Внести подтверждение к нарушенному информационному ФЛК"," ")</f>
        <v> </v>
      </c>
    </row>
    <row r="36" spans="1:6" ht="12.75">
      <c r="A36" s="232">
        <f>IF((SUM('Раздел 1'!I47:I47)=0),"","Неверно!")</f>
      </c>
      <c r="B36" s="231">
        <v>117161</v>
      </c>
      <c r="C36" s="314" t="s">
        <v>1879</v>
      </c>
      <c r="D36" s="314" t="s">
        <v>640</v>
      </c>
      <c r="E36" s="261"/>
      <c r="F36" s="265" t="str">
        <f>IF(('ФЛК (информационный)'!A36="Неверно!")*('ФЛК (информационный)'!E36=""),"Внести подтверждение к нарушенному информационному ФЛК"," ")</f>
        <v> </v>
      </c>
    </row>
    <row r="37" spans="1:6" ht="12.75">
      <c r="A37" s="232">
        <f>IF((SUM('Раздел 1'!J46:J46)=0),"","Неверно!")</f>
      </c>
      <c r="B37" s="231">
        <v>117161</v>
      </c>
      <c r="C37" s="314" t="s">
        <v>1880</v>
      </c>
      <c r="D37" s="314" t="s">
        <v>640</v>
      </c>
      <c r="E37" s="261"/>
      <c r="F37" s="265" t="str">
        <f>IF(('ФЛК (информационный)'!A37="Неверно!")*('ФЛК (информационный)'!E37=""),"Внести подтверждение к нарушенному информационному ФЛК"," ")</f>
        <v> </v>
      </c>
    </row>
    <row r="38" spans="1:6" ht="12.75">
      <c r="A38" s="232">
        <f>IF((SUM('Раздел 1'!J47:J47)=0),"","Неверно!")</f>
      </c>
      <c r="B38" s="231">
        <v>117161</v>
      </c>
      <c r="C38" s="314" t="s">
        <v>1881</v>
      </c>
      <c r="D38" s="314" t="s">
        <v>640</v>
      </c>
      <c r="E38" s="261"/>
      <c r="F38" s="265" t="str">
        <f>IF(('ФЛК (информационный)'!A38="Неверно!")*('ФЛК (информационный)'!E38=""),"Внести подтверждение к нарушенному информационному ФЛК"," ")</f>
        <v> </v>
      </c>
    </row>
    <row r="39" spans="1:6" ht="12.75">
      <c r="A39" s="232">
        <f>IF((SUM('Раздел 1'!K46:K46)=0),"","Неверно!")</f>
      </c>
      <c r="B39" s="231">
        <v>117161</v>
      </c>
      <c r="C39" s="314" t="s">
        <v>1882</v>
      </c>
      <c r="D39" s="314" t="s">
        <v>640</v>
      </c>
      <c r="E39" s="261"/>
      <c r="F39" s="265" t="str">
        <f>IF(('ФЛК (информационный)'!A39="Неверно!")*('ФЛК (информационный)'!E39=""),"Внести подтверждение к нарушенному информационному ФЛК"," ")</f>
        <v> </v>
      </c>
    </row>
    <row r="40" spans="1:6" ht="12.75">
      <c r="A40" s="232">
        <f>IF((SUM('Раздел 1'!K47:K47)=0),"","Неверно!")</f>
      </c>
      <c r="B40" s="231">
        <v>117161</v>
      </c>
      <c r="C40" s="314" t="s">
        <v>1883</v>
      </c>
      <c r="D40" s="314" t="s">
        <v>640</v>
      </c>
      <c r="E40" s="261"/>
      <c r="F40" s="265" t="str">
        <f>IF(('ФЛК (информационный)'!A40="Неверно!")*('ФЛК (информационный)'!E40=""),"Внести подтверждение к нарушенному информационному ФЛК"," ")</f>
        <v> </v>
      </c>
    </row>
    <row r="41" spans="1:6" ht="12.75">
      <c r="A41" s="232">
        <f>IF((SUM('Раздел 1'!L46:L46)=0),"","Неверно!")</f>
      </c>
      <c r="B41" s="231">
        <v>117161</v>
      </c>
      <c r="C41" s="314" t="s">
        <v>1884</v>
      </c>
      <c r="D41" s="314" t="s">
        <v>640</v>
      </c>
      <c r="E41" s="261"/>
      <c r="F41" s="265" t="str">
        <f>IF(('ФЛК (информационный)'!A41="Неверно!")*('ФЛК (информационный)'!E41=""),"Внести подтверждение к нарушенному информационному ФЛК"," ")</f>
        <v> </v>
      </c>
    </row>
    <row r="42" spans="1:6" ht="12.75">
      <c r="A42" s="232">
        <f>IF((SUM('Раздел 1'!L47:L47)=0),"","Неверно!")</f>
      </c>
      <c r="B42" s="231">
        <v>117161</v>
      </c>
      <c r="C42" s="314" t="s">
        <v>1885</v>
      </c>
      <c r="D42" s="314" t="s">
        <v>640</v>
      </c>
      <c r="E42" s="261"/>
      <c r="F42" s="265" t="str">
        <f>IF(('ФЛК (информационный)'!A42="Неверно!")*('ФЛК (информационный)'!E42=""),"Внести подтверждение к нарушенному информационному ФЛК"," ")</f>
        <v> </v>
      </c>
    </row>
    <row r="43" spans="1:6" ht="12.75">
      <c r="A43" s="232">
        <f>IF((SUM('Раздел 1'!M46:M46)=0),"","Неверно!")</f>
      </c>
      <c r="B43" s="231">
        <v>117161</v>
      </c>
      <c r="C43" s="314" t="s">
        <v>1886</v>
      </c>
      <c r="D43" s="314" t="s">
        <v>640</v>
      </c>
      <c r="E43" s="261"/>
      <c r="F43" s="265" t="str">
        <f>IF(('ФЛК (информационный)'!A43="Неверно!")*('ФЛК (информационный)'!E43=""),"Внести подтверждение к нарушенному информационному ФЛК"," ")</f>
        <v> </v>
      </c>
    </row>
    <row r="44" spans="1:6" ht="12.75">
      <c r="A44" s="232">
        <f>IF((SUM('Раздел 1'!M47:M47)=0),"","Неверно!")</f>
      </c>
      <c r="B44" s="231">
        <v>117161</v>
      </c>
      <c r="C44" s="314" t="s">
        <v>1887</v>
      </c>
      <c r="D44" s="314" t="s">
        <v>640</v>
      </c>
      <c r="E44" s="261"/>
      <c r="F44" s="265" t="str">
        <f>IF(('ФЛК (информационный)'!A44="Неверно!")*('ФЛК (информационный)'!E44=""),"Внести подтверждение к нарушенному информационному ФЛК"," ")</f>
        <v> </v>
      </c>
    </row>
    <row r="45" spans="1:6" ht="12.75">
      <c r="A45" s="232">
        <f>IF((SUM('Раздел 1'!N46:N46)=0),"","Неверно!")</f>
      </c>
      <c r="B45" s="231">
        <v>117161</v>
      </c>
      <c r="C45" s="314" t="s">
        <v>1888</v>
      </c>
      <c r="D45" s="314" t="s">
        <v>640</v>
      </c>
      <c r="E45" s="261"/>
      <c r="F45" s="265" t="str">
        <f>IF(('ФЛК (информационный)'!A45="Неверно!")*('ФЛК (информационный)'!E45=""),"Внести подтверждение к нарушенному информационному ФЛК"," ")</f>
        <v> </v>
      </c>
    </row>
    <row r="46" spans="1:6" ht="12.75">
      <c r="A46" s="232">
        <f>IF((SUM('Раздел 1'!N47:N47)=0),"","Неверно!")</f>
      </c>
      <c r="B46" s="231">
        <v>117161</v>
      </c>
      <c r="C46" s="314" t="s">
        <v>1889</v>
      </c>
      <c r="D46" s="314" t="s">
        <v>640</v>
      </c>
      <c r="E46" s="261"/>
      <c r="F46" s="265" t="str">
        <f>IF(('ФЛК (информационный)'!A46="Неверно!")*('ФЛК (информационный)'!E46=""),"Внести подтверждение к нарушенному информационному ФЛК"," ")</f>
        <v> </v>
      </c>
    </row>
    <row r="47" spans="1:6" ht="12.75">
      <c r="A47" s="232">
        <f>IF((SUM('Раздел 1'!O46:O46)=0),"","Неверно!")</f>
      </c>
      <c r="B47" s="231">
        <v>117161</v>
      </c>
      <c r="C47" s="314" t="s">
        <v>1890</v>
      </c>
      <c r="D47" s="314" t="s">
        <v>640</v>
      </c>
      <c r="E47" s="261"/>
      <c r="F47" s="265" t="str">
        <f>IF(('ФЛК (информационный)'!A47="Неверно!")*('ФЛК (информационный)'!E47=""),"Внести подтверждение к нарушенному информационному ФЛК"," ")</f>
        <v> </v>
      </c>
    </row>
    <row r="48" spans="1:6" ht="12.75">
      <c r="A48" s="232">
        <f>IF((SUM('Раздел 1'!O47:O47)=0),"","Неверно!")</f>
      </c>
      <c r="B48" s="231">
        <v>117161</v>
      </c>
      <c r="C48" s="314" t="s">
        <v>1891</v>
      </c>
      <c r="D48" s="314" t="s">
        <v>640</v>
      </c>
      <c r="E48" s="261"/>
      <c r="F48" s="265" t="str">
        <f>IF(('ФЛК (информационный)'!A48="Неверно!")*('ФЛК (информационный)'!E48=""),"Внести подтверждение к нарушенному информационному ФЛК"," ")</f>
        <v> </v>
      </c>
    </row>
    <row r="49" spans="1:6" ht="12.75">
      <c r="A49" s="232">
        <f>IF((SUM('Раздел 1'!P46:P46)=0),"","Неверно!")</f>
      </c>
      <c r="B49" s="231">
        <v>117161</v>
      </c>
      <c r="C49" s="314" t="s">
        <v>1892</v>
      </c>
      <c r="D49" s="314" t="s">
        <v>640</v>
      </c>
      <c r="E49" s="261"/>
      <c r="F49" s="265" t="str">
        <f>IF(('ФЛК (информационный)'!A49="Неверно!")*('ФЛК (информационный)'!E49=""),"Внести подтверждение к нарушенному информационному ФЛК"," ")</f>
        <v> </v>
      </c>
    </row>
    <row r="50" spans="1:6" ht="12.75">
      <c r="A50" s="232">
        <f>IF((SUM('Раздел 1'!P47:P47)=0),"","Неверно!")</f>
      </c>
      <c r="B50" s="231">
        <v>117161</v>
      </c>
      <c r="C50" s="314" t="s">
        <v>1893</v>
      </c>
      <c r="D50" s="314" t="s">
        <v>640</v>
      </c>
      <c r="E50" s="261"/>
      <c r="F50" s="265" t="str">
        <f>IF(('ФЛК (информационный)'!A50="Неверно!")*('ФЛК (информационный)'!E50=""),"Внести подтверждение к нарушенному информационному ФЛК"," ")</f>
        <v> </v>
      </c>
    </row>
    <row r="51" spans="1:6" ht="12.75">
      <c r="A51" s="232">
        <f>IF((SUM('Раздел 1'!Q46:Q46)=0),"","Неверно!")</f>
      </c>
      <c r="B51" s="231">
        <v>117161</v>
      </c>
      <c r="C51" s="314" t="s">
        <v>1894</v>
      </c>
      <c r="D51" s="314" t="s">
        <v>640</v>
      </c>
      <c r="E51" s="261"/>
      <c r="F51" s="265" t="str">
        <f>IF(('ФЛК (информационный)'!A51="Неверно!")*('ФЛК (информационный)'!E51=""),"Внести подтверждение к нарушенному информационному ФЛК"," ")</f>
        <v> </v>
      </c>
    </row>
    <row r="52" spans="1:6" ht="12.75">
      <c r="A52" s="232">
        <f>IF((SUM('Раздел 1'!Q47:Q47)=0),"","Неверно!")</f>
      </c>
      <c r="B52" s="231">
        <v>117161</v>
      </c>
      <c r="C52" s="314" t="s">
        <v>1895</v>
      </c>
      <c r="D52" s="314" t="s">
        <v>640</v>
      </c>
      <c r="E52" s="261"/>
      <c r="F52" s="265" t="str">
        <f>IF(('ФЛК (информационный)'!A52="Неверно!")*('ФЛК (информационный)'!E52=""),"Внести подтверждение к нарушенному информационному ФЛК"," ")</f>
        <v> </v>
      </c>
    </row>
    <row r="53" spans="1:6" ht="12.75">
      <c r="A53" s="232">
        <f>IF((SUM('Раздел 1'!R46:R46)=0),"","Неверно!")</f>
      </c>
      <c r="B53" s="231">
        <v>117161</v>
      </c>
      <c r="C53" s="314" t="s">
        <v>1896</v>
      </c>
      <c r="D53" s="314" t="s">
        <v>640</v>
      </c>
      <c r="E53" s="261"/>
      <c r="F53" s="265" t="str">
        <f>IF(('ФЛК (информационный)'!A53="Неверно!")*('ФЛК (информационный)'!E53=""),"Внести подтверждение к нарушенному информационному ФЛК"," ")</f>
        <v> </v>
      </c>
    </row>
    <row r="54" spans="1:6" ht="12.75">
      <c r="A54" s="232">
        <f>IF((SUM('Раздел 1'!R47:R47)=0),"","Неверно!")</f>
      </c>
      <c r="B54" s="231">
        <v>117161</v>
      </c>
      <c r="C54" s="314" t="s">
        <v>1897</v>
      </c>
      <c r="D54" s="314" t="s">
        <v>640</v>
      </c>
      <c r="E54" s="261"/>
      <c r="F54" s="265" t="str">
        <f>IF(('ФЛК (информационный)'!A54="Неверно!")*('ФЛК (информационный)'!E54=""),"Внести подтверждение к нарушенному информационному ФЛК"," ")</f>
        <v> </v>
      </c>
    </row>
    <row r="55" spans="1:6" ht="12.75">
      <c r="A55" s="232">
        <f>IF((SUM('Раздел 1'!S46:S46)=0),"","Неверно!")</f>
      </c>
      <c r="B55" s="231">
        <v>117161</v>
      </c>
      <c r="C55" s="314" t="s">
        <v>1898</v>
      </c>
      <c r="D55" s="314" t="s">
        <v>640</v>
      </c>
      <c r="E55" s="261"/>
      <c r="F55" s="265" t="str">
        <f>IF(('ФЛК (информационный)'!A55="Неверно!")*('ФЛК (информационный)'!E55=""),"Внести подтверждение к нарушенному информационному ФЛК"," ")</f>
        <v> </v>
      </c>
    </row>
    <row r="56" spans="1:6" ht="12.75">
      <c r="A56" s="232">
        <f>IF((SUM('Раздел 1'!S47:S47)=0),"","Неверно!")</f>
      </c>
      <c r="B56" s="231">
        <v>117161</v>
      </c>
      <c r="C56" s="314" t="s">
        <v>1899</v>
      </c>
      <c r="D56" s="314" t="s">
        <v>640</v>
      </c>
      <c r="E56" s="261"/>
      <c r="F56" s="265" t="str">
        <f>IF(('ФЛК (информационный)'!A56="Неверно!")*('ФЛК (информационный)'!E56=""),"Внести подтверждение к нарушенному информационному ФЛК"," ")</f>
        <v> </v>
      </c>
    </row>
    <row r="57" spans="1:6" ht="12.75">
      <c r="A57" s="232">
        <f>IF((SUM('Раздел 1'!T46:T46)=0),"","Неверно!")</f>
      </c>
      <c r="B57" s="231">
        <v>117161</v>
      </c>
      <c r="C57" s="314" t="s">
        <v>1900</v>
      </c>
      <c r="D57" s="314" t="s">
        <v>640</v>
      </c>
      <c r="E57" s="261"/>
      <c r="F57" s="265" t="str">
        <f>IF(('ФЛК (информационный)'!A57="Неверно!")*('ФЛК (информационный)'!E57=""),"Внести подтверждение к нарушенному информационному ФЛК"," ")</f>
        <v> </v>
      </c>
    </row>
    <row r="58" spans="1:6" ht="12.75">
      <c r="A58" s="232">
        <f>IF((SUM('Раздел 1'!T47:T47)=0),"","Неверно!")</f>
      </c>
      <c r="B58" s="231">
        <v>117161</v>
      </c>
      <c r="C58" s="314" t="s">
        <v>1901</v>
      </c>
      <c r="D58" s="314" t="s">
        <v>640</v>
      </c>
      <c r="E58" s="261"/>
      <c r="F58" s="265" t="str">
        <f>IF(('ФЛК (информационный)'!A58="Неверно!")*('ФЛК (информационный)'!E58=""),"Внести подтверждение к нарушенному информационному ФЛК"," ")</f>
        <v> </v>
      </c>
    </row>
    <row r="59" spans="1:6" ht="12.75">
      <c r="A59" s="232">
        <f>IF((SUM('Раздел 1'!U46:U46)=0),"","Неверно!")</f>
      </c>
      <c r="B59" s="231">
        <v>117161</v>
      </c>
      <c r="C59" s="314" t="s">
        <v>1902</v>
      </c>
      <c r="D59" s="314" t="s">
        <v>640</v>
      </c>
      <c r="E59" s="261"/>
      <c r="F59" s="265" t="str">
        <f>IF(('ФЛК (информационный)'!A59="Неверно!")*('ФЛК (информационный)'!E59=""),"Внести подтверждение к нарушенному информационному ФЛК"," ")</f>
        <v> </v>
      </c>
    </row>
    <row r="60" spans="1:6" ht="12.75">
      <c r="A60" s="232">
        <f>IF((SUM('Раздел 1'!U47:U47)=0),"","Неверно!")</f>
      </c>
      <c r="B60" s="231">
        <v>117161</v>
      </c>
      <c r="C60" s="314" t="s">
        <v>1903</v>
      </c>
      <c r="D60" s="314" t="s">
        <v>640</v>
      </c>
      <c r="E60" s="261"/>
      <c r="F60" s="265" t="str">
        <f>IF(('ФЛК (информационный)'!A60="Неверно!")*('ФЛК (информационный)'!E60=""),"Внести подтверждение к нарушенному информационному ФЛК"," ")</f>
        <v> </v>
      </c>
    </row>
    <row r="61" spans="1:6" ht="12.75">
      <c r="A61" s="232">
        <f>IF((SUM('Раздел 1'!V46:V46)=0),"","Неверно!")</f>
      </c>
      <c r="B61" s="231">
        <v>117161</v>
      </c>
      <c r="C61" s="314" t="s">
        <v>1904</v>
      </c>
      <c r="D61" s="314" t="s">
        <v>640</v>
      </c>
      <c r="E61" s="261"/>
      <c r="F61" s="265" t="str">
        <f>IF(('ФЛК (информационный)'!A61="Неверно!")*('ФЛК (информационный)'!E61=""),"Внести подтверждение к нарушенному информационному ФЛК"," ")</f>
        <v> </v>
      </c>
    </row>
    <row r="62" spans="1:6" ht="12.75">
      <c r="A62" s="232">
        <f>IF((SUM('Раздел 1'!V47:V47)=0),"","Неверно!")</f>
      </c>
      <c r="B62" s="231">
        <v>117161</v>
      </c>
      <c r="C62" s="314" t="s">
        <v>1905</v>
      </c>
      <c r="D62" s="314" t="s">
        <v>640</v>
      </c>
      <c r="E62" s="261"/>
      <c r="F62" s="265" t="str">
        <f>IF(('ФЛК (информационный)'!A62="Неверно!")*('ФЛК (информационный)'!E62=""),"Внести подтверждение к нарушенному информационному ФЛК"," ")</f>
        <v> </v>
      </c>
    </row>
    <row r="63" spans="1:6" ht="12.75">
      <c r="A63" s="232">
        <f>IF((SUM('Раздел 1'!W46:W46)=0),"","Неверно!")</f>
      </c>
      <c r="B63" s="231">
        <v>117161</v>
      </c>
      <c r="C63" s="314" t="s">
        <v>1906</v>
      </c>
      <c r="D63" s="314" t="s">
        <v>640</v>
      </c>
      <c r="E63" s="261"/>
      <c r="F63" s="265" t="str">
        <f>IF(('ФЛК (информационный)'!A63="Неверно!")*('ФЛК (информационный)'!E63=""),"Внести подтверждение к нарушенному информационному ФЛК"," ")</f>
        <v> </v>
      </c>
    </row>
    <row r="64" spans="1:6" ht="12.75">
      <c r="A64" s="232">
        <f>IF((SUM('Раздел 1'!W47:W47)=0),"","Неверно!")</f>
      </c>
      <c r="B64" s="231">
        <v>117161</v>
      </c>
      <c r="C64" s="314" t="s">
        <v>1907</v>
      </c>
      <c r="D64" s="314" t="s">
        <v>640</v>
      </c>
      <c r="E64" s="261"/>
      <c r="F64" s="265" t="str">
        <f>IF(('ФЛК (информационный)'!A64="Неверно!")*('ФЛК (информационный)'!E64=""),"Внести подтверждение к нарушенному информационному ФЛК"," ")</f>
        <v> </v>
      </c>
    </row>
    <row r="65" spans="1:6" ht="12.75">
      <c r="A65" s="232">
        <f>IF((SUM('Раздел 1'!X46:X46)=0),"","Неверно!")</f>
      </c>
      <c r="B65" s="231">
        <v>117161</v>
      </c>
      <c r="C65" s="314" t="s">
        <v>1908</v>
      </c>
      <c r="D65" s="314" t="s">
        <v>640</v>
      </c>
      <c r="E65" s="261"/>
      <c r="F65" s="265" t="str">
        <f>IF(('ФЛК (информационный)'!A65="Неверно!")*('ФЛК (информационный)'!E65=""),"Внести подтверждение к нарушенному информационному ФЛК"," ")</f>
        <v> </v>
      </c>
    </row>
    <row r="66" spans="1:6" ht="12.75">
      <c r="A66" s="232">
        <f>IF((SUM('Раздел 1'!X47:X47)=0),"","Неверно!")</f>
      </c>
      <c r="B66" s="231">
        <v>117161</v>
      </c>
      <c r="C66" s="314" t="s">
        <v>1909</v>
      </c>
      <c r="D66" s="314" t="s">
        <v>640</v>
      </c>
      <c r="E66" s="261"/>
      <c r="F66" s="265" t="str">
        <f>IF(('ФЛК (информационный)'!A66="Неверно!")*('ФЛК (информационный)'!E66=""),"Внести подтверждение к нарушенному информационному ФЛК"," ")</f>
        <v> </v>
      </c>
    </row>
    <row r="67" spans="1:6" ht="12.75">
      <c r="A67" s="232">
        <f>IF((SUM('Раздел 1'!Y46:Y46)=0),"","Неверно!")</f>
      </c>
      <c r="B67" s="231">
        <v>117161</v>
      </c>
      <c r="C67" s="314" t="s">
        <v>1910</v>
      </c>
      <c r="D67" s="314" t="s">
        <v>640</v>
      </c>
      <c r="E67" s="261"/>
      <c r="F67" s="265" t="str">
        <f>IF(('ФЛК (информационный)'!A67="Неверно!")*('ФЛК (информационный)'!E67=""),"Внести подтверждение к нарушенному информационному ФЛК"," ")</f>
        <v> </v>
      </c>
    </row>
    <row r="68" spans="1:6" ht="12.75">
      <c r="A68" s="232">
        <f>IF((SUM('Раздел 1'!Y47:Y47)=0),"","Неверно!")</f>
      </c>
      <c r="B68" s="231">
        <v>117161</v>
      </c>
      <c r="C68" s="314" t="s">
        <v>1911</v>
      </c>
      <c r="D68" s="314" t="s">
        <v>640</v>
      </c>
      <c r="E68" s="261"/>
      <c r="F68" s="265" t="str">
        <f>IF(('ФЛК (информационный)'!A68="Неверно!")*('ФЛК (информационный)'!E68=""),"Внести подтверждение к нарушенному информационному ФЛК"," ")</f>
        <v> </v>
      </c>
    </row>
    <row r="69" spans="1:6" ht="12.75">
      <c r="A69" s="232">
        <f>IF((SUM('Раздел 1'!Z46:Z46)=0),"","Неверно!")</f>
      </c>
      <c r="B69" s="231">
        <v>117161</v>
      </c>
      <c r="C69" s="314" t="s">
        <v>1912</v>
      </c>
      <c r="D69" s="314" t="s">
        <v>640</v>
      </c>
      <c r="E69" s="261"/>
      <c r="F69" s="265" t="str">
        <f>IF(('ФЛК (информационный)'!A69="Неверно!")*('ФЛК (информационный)'!E69=""),"Внести подтверждение к нарушенному информационному ФЛК"," ")</f>
        <v> </v>
      </c>
    </row>
    <row r="70" spans="1:6" ht="12.75">
      <c r="A70" s="232">
        <f>IF((SUM('Раздел 1'!Z47:Z47)=0),"","Неверно!")</f>
      </c>
      <c r="B70" s="231">
        <v>117161</v>
      </c>
      <c r="C70" s="314" t="s">
        <v>1913</v>
      </c>
      <c r="D70" s="314" t="s">
        <v>640</v>
      </c>
      <c r="E70" s="261"/>
      <c r="F70" s="265" t="str">
        <f>IF(('ФЛК (информационный)'!A70="Неверно!")*('ФЛК (информационный)'!E70=""),"Внести подтверждение к нарушенному информационному ФЛК"," ")</f>
        <v> </v>
      </c>
    </row>
    <row r="71" spans="1:6" ht="12.75">
      <c r="A71" s="232">
        <f>IF((SUM('Раздел 1'!AA46:AA46)=0),"","Неверно!")</f>
      </c>
      <c r="B71" s="231">
        <v>117161</v>
      </c>
      <c r="C71" s="314" t="s">
        <v>1914</v>
      </c>
      <c r="D71" s="314" t="s">
        <v>640</v>
      </c>
      <c r="E71" s="261"/>
      <c r="F71" s="265" t="str">
        <f>IF(('ФЛК (информационный)'!A71="Неверно!")*('ФЛК (информационный)'!E71=""),"Внести подтверждение к нарушенному информационному ФЛК"," ")</f>
        <v> </v>
      </c>
    </row>
    <row r="72" spans="1:6" ht="12.75">
      <c r="A72" s="232">
        <f>IF((SUM('Раздел 1'!AA47:AA47)=0),"","Неверно!")</f>
      </c>
      <c r="B72" s="231">
        <v>117161</v>
      </c>
      <c r="C72" s="314" t="s">
        <v>1915</v>
      </c>
      <c r="D72" s="314" t="s">
        <v>640</v>
      </c>
      <c r="E72" s="261"/>
      <c r="F72" s="265" t="str">
        <f>IF(('ФЛК (информационный)'!A72="Неверно!")*('ФЛК (информационный)'!E72=""),"Внести подтверждение к нарушенному информационному ФЛК"," ")</f>
        <v> </v>
      </c>
    </row>
    <row r="73" spans="1:6" ht="12.75">
      <c r="A73" s="232">
        <f>IF((SUM('Раздел 1'!AB46:AB46)=0),"","Неверно!")</f>
      </c>
      <c r="B73" s="231">
        <v>117161</v>
      </c>
      <c r="C73" s="314" t="s">
        <v>1916</v>
      </c>
      <c r="D73" s="314" t="s">
        <v>640</v>
      </c>
      <c r="E73" s="261"/>
      <c r="F73" s="265" t="str">
        <f>IF(('ФЛК (информационный)'!A73="Неверно!")*('ФЛК (информационный)'!E73=""),"Внести подтверждение к нарушенному информационному ФЛК"," ")</f>
        <v> </v>
      </c>
    </row>
    <row r="74" spans="1:6" ht="12.75">
      <c r="A74" s="232">
        <f>IF((SUM('Раздел 1'!AB47:AB47)=0),"","Неверно!")</f>
      </c>
      <c r="B74" s="231">
        <v>117161</v>
      </c>
      <c r="C74" s="314" t="s">
        <v>1917</v>
      </c>
      <c r="D74" s="314" t="s">
        <v>640</v>
      </c>
      <c r="E74" s="261"/>
      <c r="F74" s="265" t="str">
        <f>IF(('ФЛК (информационный)'!A74="Неверно!")*('ФЛК (информационный)'!E74=""),"Внести подтверждение к нарушенному информационному ФЛК"," ")</f>
        <v> </v>
      </c>
    </row>
    <row r="75" spans="1:6" ht="12.75">
      <c r="A75" s="232">
        <f>IF((SUM('Раздел 1'!AC46:AC46)=0),"","Неверно!")</f>
      </c>
      <c r="B75" s="231">
        <v>117161</v>
      </c>
      <c r="C75" s="314" t="s">
        <v>1918</v>
      </c>
      <c r="D75" s="314" t="s">
        <v>640</v>
      </c>
      <c r="E75" s="261"/>
      <c r="F75" s="265" t="str">
        <f>IF(('ФЛК (информационный)'!A75="Неверно!")*('ФЛК (информационный)'!E75=""),"Внести подтверждение к нарушенному информационному ФЛК"," ")</f>
        <v> </v>
      </c>
    </row>
    <row r="76" spans="1:6" ht="12.75">
      <c r="A76" s="232">
        <f>IF((SUM('Раздел 1'!AC47:AC47)=0),"","Неверно!")</f>
      </c>
      <c r="B76" s="231">
        <v>117161</v>
      </c>
      <c r="C76" s="314" t="s">
        <v>1919</v>
      </c>
      <c r="D76" s="314" t="s">
        <v>640</v>
      </c>
      <c r="E76" s="261"/>
      <c r="F76" s="265" t="str">
        <f>IF(('ФЛК (информационный)'!A76="Неверно!")*('ФЛК (информационный)'!E76=""),"Внести подтверждение к нарушенному информационному ФЛК"," ")</f>
        <v> </v>
      </c>
    </row>
    <row r="77" spans="1:6" ht="12.75">
      <c r="A77" s="232">
        <f>IF((SUM('Раздел 1'!AD46:AD46)=0),"","Неверно!")</f>
      </c>
      <c r="B77" s="231">
        <v>117161</v>
      </c>
      <c r="C77" s="314" t="s">
        <v>1920</v>
      </c>
      <c r="D77" s="314" t="s">
        <v>640</v>
      </c>
      <c r="E77" s="261"/>
      <c r="F77" s="265" t="str">
        <f>IF(('ФЛК (информационный)'!A77="Неверно!")*('ФЛК (информационный)'!E77=""),"Внести подтверждение к нарушенному информационному ФЛК"," ")</f>
        <v> </v>
      </c>
    </row>
    <row r="78" spans="1:6" ht="12.75">
      <c r="A78" s="232">
        <f>IF((SUM('Раздел 1'!AD47:AD47)=0),"","Неверно!")</f>
      </c>
      <c r="B78" s="231">
        <v>117161</v>
      </c>
      <c r="C78" s="314" t="s">
        <v>1921</v>
      </c>
      <c r="D78" s="314" t="s">
        <v>640</v>
      </c>
      <c r="E78" s="261"/>
      <c r="F78" s="265" t="str">
        <f>IF(('ФЛК (информационный)'!A78="Неверно!")*('ФЛК (информационный)'!E78=""),"Внести подтверждение к нарушенному информационному ФЛК"," ")</f>
        <v> </v>
      </c>
    </row>
    <row r="79" spans="1:6" ht="12.75">
      <c r="A79" s="232">
        <f>IF((SUM('Раздел 1'!J51:J51)=0),"","Неверно!")</f>
      </c>
      <c r="B79" s="231">
        <v>117165</v>
      </c>
      <c r="C79" s="314" t="s">
        <v>1922</v>
      </c>
      <c r="D79" s="314" t="s">
        <v>640</v>
      </c>
      <c r="E79" s="261"/>
      <c r="F79" s="265" t="str">
        <f>IF(('ФЛК (информационный)'!A79="Неверно!")*('ФЛК (информационный)'!E79=""),"Внести подтверждение к нарушенному информационному ФЛК"," ")</f>
        <v> </v>
      </c>
    </row>
    <row r="80" spans="1:6" ht="12.75">
      <c r="A80" s="232">
        <f>IF((SUM('Раздел 1'!U51:U51)=0),"","Неверно!")</f>
      </c>
      <c r="B80" s="231">
        <v>117166</v>
      </c>
      <c r="C80" s="314" t="s">
        <v>1923</v>
      </c>
      <c r="D80" s="314" t="s">
        <v>640</v>
      </c>
      <c r="E80" s="261"/>
      <c r="F80" s="265" t="str">
        <f>IF(('ФЛК (информационный)'!A80="Неверно!")*('ФЛК (информационный)'!E80=""),"Внести подтверждение к нарушенному информационному ФЛК"," ")</f>
        <v> </v>
      </c>
    </row>
    <row r="81" spans="1:6" ht="12.75">
      <c r="A81" s="232">
        <f>IF((SUM('Раздел 1'!AA51:AA51)=0),"","Неверно!")</f>
      </c>
      <c r="B81" s="231">
        <v>117168</v>
      </c>
      <c r="C81" s="314" t="s">
        <v>1924</v>
      </c>
      <c r="D81" s="314" t="s">
        <v>640</v>
      </c>
      <c r="E81" s="261"/>
      <c r="F81" s="265" t="str">
        <f>IF(('ФЛК (информационный)'!A81="Неверно!")*('ФЛК (информационный)'!E81=""),"Внести подтверждение к нарушенному информационному ФЛК"," ")</f>
        <v> </v>
      </c>
    </row>
    <row r="82" spans="1:6" ht="12.75">
      <c r="A82" s="232">
        <f>IF((SUM('Раздел 1'!AB51:AB51)=0),"","Неверно!")</f>
      </c>
      <c r="B82" s="231">
        <v>117168</v>
      </c>
      <c r="C82" s="314" t="s">
        <v>1925</v>
      </c>
      <c r="D82" s="314" t="s">
        <v>640</v>
      </c>
      <c r="E82" s="261"/>
      <c r="F82" s="265" t="str">
        <f>IF(('ФЛК (информационный)'!A82="Неверно!")*('ФЛК (информационный)'!E82=""),"Внести подтверждение к нарушенному информационному ФЛК"," ")</f>
        <v> </v>
      </c>
    </row>
    <row r="83" spans="1:6" ht="12.75">
      <c r="A83" s="232">
        <f>IF((SUM('Раздел 1'!AC51:AC51)=0),"","Неверно!")</f>
      </c>
      <c r="B83" s="231">
        <v>117168</v>
      </c>
      <c r="C83" s="314" t="s">
        <v>1926</v>
      </c>
      <c r="D83" s="314" t="s">
        <v>640</v>
      </c>
      <c r="E83" s="261"/>
      <c r="F83" s="265" t="str">
        <f>IF(('ФЛК (информационный)'!A83="Неверно!")*('ФЛК (информационный)'!E83=""),"Внести подтверждение к нарушенному информационному ФЛК"," ")</f>
        <v> </v>
      </c>
    </row>
    <row r="84" spans="1:6" ht="12.75">
      <c r="A84" s="232">
        <f>IF((SUM('Раздел 1'!X53:X53)=0),"","Неверно!")</f>
      </c>
      <c r="B84" s="231">
        <v>117172</v>
      </c>
      <c r="C84" s="314" t="s">
        <v>1927</v>
      </c>
      <c r="D84" s="314" t="s">
        <v>640</v>
      </c>
      <c r="E84" s="261"/>
      <c r="F84" s="265" t="str">
        <f>IF(('ФЛК (информационный)'!A84="Неверно!")*('ФЛК (информационный)'!E84=""),"Внести подтверждение к нарушенному информационному ФЛК"," ")</f>
        <v> </v>
      </c>
    </row>
    <row r="85" spans="1:6" ht="12.75">
      <c r="A85" s="232">
        <f>IF((SUM('Разделы 2, 3, 5'!K7:K7)=0),"","Неверно!")</f>
      </c>
      <c r="B85" s="231">
        <v>117175</v>
      </c>
      <c r="C85" s="314" t="s">
        <v>1928</v>
      </c>
      <c r="D85" s="314" t="s">
        <v>640</v>
      </c>
      <c r="E85" s="261"/>
      <c r="F85" s="265" t="str">
        <f>IF(('ФЛК (информационный)'!A85="Неверно!")*('ФЛК (информационный)'!E85=""),"Внести подтверждение к нарушенному информационному ФЛК"," ")</f>
        <v> </v>
      </c>
    </row>
    <row r="86" spans="1:6" ht="12.75">
      <c r="A86" s="232">
        <f>IF((SUM('Разделы 2, 3, 5'!L11:L11)=0),"","Неверно!")</f>
      </c>
      <c r="B86" s="231">
        <v>117177</v>
      </c>
      <c r="C86" s="314" t="s">
        <v>1929</v>
      </c>
      <c r="D86" s="314" t="s">
        <v>640</v>
      </c>
      <c r="E86" s="261"/>
      <c r="F86" s="265" t="str">
        <f>IF(('ФЛК (информационный)'!A86="Неверно!")*('ФЛК (информационный)'!E86=""),"Внести подтверждение к нарушенному информационному ФЛК"," ")</f>
        <v> </v>
      </c>
    </row>
    <row r="87" spans="1:6" ht="12.75">
      <c r="A87" s="232">
        <f>IF((SUM('Разделы 2, 3, 5'!K18:K18)=0),"","Неверно!")</f>
      </c>
      <c r="B87" s="231">
        <v>117178</v>
      </c>
      <c r="C87" s="314" t="s">
        <v>1930</v>
      </c>
      <c r="D87" s="314" t="s">
        <v>640</v>
      </c>
      <c r="E87" s="261"/>
      <c r="F87" s="265" t="str">
        <f>IF(('ФЛК (информационный)'!A87="Неверно!")*('ФЛК (информационный)'!E87=""),"Внести подтверждение к нарушенному информационному ФЛК"," ")</f>
        <v> </v>
      </c>
    </row>
    <row r="88" spans="1:6" ht="12.75">
      <c r="A88" s="232">
        <f>IF((SUM('Разделы 2, 3, 5'!K19:K19)=0),"","Неверно!")</f>
      </c>
      <c r="B88" s="231">
        <v>117178</v>
      </c>
      <c r="C88" s="314" t="s">
        <v>1931</v>
      </c>
      <c r="D88" s="314" t="s">
        <v>640</v>
      </c>
      <c r="E88" s="261"/>
      <c r="F88" s="265" t="str">
        <f>IF(('ФЛК (информационный)'!A88="Неверно!")*('ФЛК (информационный)'!E88=""),"Внести подтверждение к нарушенному информационному ФЛК"," ")</f>
        <v> </v>
      </c>
    </row>
    <row r="89" spans="1:6" ht="12.75">
      <c r="A89" s="232">
        <f>IF((SUM('Разделы 2, 3, 5'!L18:L18)=0),"","Неверно!")</f>
      </c>
      <c r="B89" s="231">
        <v>117178</v>
      </c>
      <c r="C89" s="314" t="s">
        <v>1932</v>
      </c>
      <c r="D89" s="314" t="s">
        <v>640</v>
      </c>
      <c r="E89" s="261"/>
      <c r="F89" s="265" t="str">
        <f>IF(('ФЛК (информационный)'!A89="Неверно!")*('ФЛК (информационный)'!E89=""),"Внести подтверждение к нарушенному информационному ФЛК"," ")</f>
        <v> </v>
      </c>
    </row>
    <row r="90" spans="1:6" ht="12.75">
      <c r="A90" s="232">
        <f>IF((SUM('Разделы 2, 3, 5'!L19:L19)=0),"","Неверно!")</f>
      </c>
      <c r="B90" s="231">
        <v>117178</v>
      </c>
      <c r="C90" s="314" t="s">
        <v>1933</v>
      </c>
      <c r="D90" s="314" t="s">
        <v>640</v>
      </c>
      <c r="E90" s="261"/>
      <c r="F90" s="265" t="str">
        <f>IF(('ФЛК (информационный)'!A90="Неверно!")*('ФЛК (информационный)'!E90=""),"Внести подтверждение к нарушенному информационному ФЛК"," ")</f>
        <v> </v>
      </c>
    </row>
    <row r="91" spans="1:6" ht="12.75">
      <c r="A91" s="232">
        <f>IF((SUM('Разделы 2, 3, 5'!K35:K35)=0),"","Неверно!")</f>
      </c>
      <c r="B91" s="231">
        <v>117181</v>
      </c>
      <c r="C91" s="314" t="s">
        <v>1934</v>
      </c>
      <c r="D91" s="314" t="s">
        <v>640</v>
      </c>
      <c r="E91" s="261"/>
      <c r="F91" s="265" t="str">
        <f>IF(('ФЛК (информационный)'!A91="Неверно!")*('ФЛК (информационный)'!E91=""),"Внести подтверждение к нарушенному информационному ФЛК"," ")</f>
        <v> </v>
      </c>
    </row>
    <row r="92" spans="1:6" ht="12.75">
      <c r="A92" s="232">
        <f>IF((SUM('Разделы 2, 3, 5'!L35:L35)=0),"","Неверно!")</f>
      </c>
      <c r="B92" s="231">
        <v>117181</v>
      </c>
      <c r="C92" s="314" t="s">
        <v>1935</v>
      </c>
      <c r="D92" s="314" t="s">
        <v>640</v>
      </c>
      <c r="E92" s="261"/>
      <c r="F92" s="265" t="str">
        <f>IF(('ФЛК (информационный)'!A92="Неверно!")*('ФЛК (информационный)'!E92=""),"Внести подтверждение к нарушенному информационному ФЛК"," ")</f>
        <v> </v>
      </c>
    </row>
    <row r="93" spans="1:6" ht="12.75">
      <c r="A93" s="232">
        <f>IF((SUM('Раздел 4'!G18:G18)=0),"","Неверно!")</f>
      </c>
      <c r="B93" s="231">
        <v>117182</v>
      </c>
      <c r="C93" s="314" t="s">
        <v>1936</v>
      </c>
      <c r="D93" s="314" t="s">
        <v>640</v>
      </c>
      <c r="E93" s="261"/>
      <c r="F93" s="265" t="str">
        <f>IF(('ФЛК (информационный)'!A93="Неверно!")*('ФЛК (информационный)'!E93=""),"Внести подтверждение к нарушенному информационному ФЛК"," ")</f>
        <v> </v>
      </c>
    </row>
    <row r="94" spans="1:6" ht="51">
      <c r="A94" s="232">
        <f>IF((SUM('Разделы 9, 10, 11, 12'!C48:C48)=0),"","Неверно!")</f>
      </c>
      <c r="B94" s="231">
        <v>123372</v>
      </c>
      <c r="C94" s="314" t="s">
        <v>1508</v>
      </c>
      <c r="D94" s="314" t="s">
        <v>1509</v>
      </c>
      <c r="E94" s="261"/>
      <c r="F94" s="265" t="str">
        <f>IF(('ФЛК (информационный)'!A94="Неверно!")*('ФЛК (информационный)'!E94=""),"Внести подтверждение к нарушенному информационному ФЛК"," ")</f>
        <v> </v>
      </c>
    </row>
    <row r="95" spans="1:6" ht="51">
      <c r="A95" s="232">
        <f>IF((SUM('Разделы 9, 10, 11, 12'!D48:D48)=0),"","Неверно!")</f>
      </c>
      <c r="B95" s="231">
        <v>123372</v>
      </c>
      <c r="C95" s="314" t="s">
        <v>1510</v>
      </c>
      <c r="D95" s="314" t="s">
        <v>1509</v>
      </c>
      <c r="E95" s="262"/>
      <c r="F95" s="265" t="str">
        <f>IF(('ФЛК (информационный)'!A95="Неверно!")*('ФЛК (информационный)'!E95=""),"Внести подтверждение к нарушенному информационному ФЛК"," ")</f>
        <v> </v>
      </c>
    </row>
    <row r="96" spans="1:6" ht="51">
      <c r="A96" s="232">
        <f>IF((SUM('Разделы 9, 10, 11, 12'!E48:E48)=0),"","Неверно!")</f>
      </c>
      <c r="B96" s="231">
        <v>123372</v>
      </c>
      <c r="C96" s="314" t="s">
        <v>1511</v>
      </c>
      <c r="D96" s="314" t="s">
        <v>1509</v>
      </c>
      <c r="E96" s="316"/>
      <c r="F96" s="265" t="str">
        <f>IF(('ФЛК (информационный)'!A96="Неверно!")*('ФЛК (информационный)'!E96=""),"Внести подтверждение к нарушенному информационному ФЛК"," ")</f>
        <v> </v>
      </c>
    </row>
    <row r="97" spans="1:6" ht="51">
      <c r="A97" s="232">
        <f>IF((SUM('Разделы 9, 10, 11, 12'!F48:F48)=0),"","Неверно!")</f>
      </c>
      <c r="B97" s="231">
        <v>123372</v>
      </c>
      <c r="C97" s="314" t="s">
        <v>1512</v>
      </c>
      <c r="D97" s="314" t="s">
        <v>1509</v>
      </c>
      <c r="E97" s="316"/>
      <c r="F97" s="265" t="str">
        <f>IF(('ФЛК (информационный)'!A97="Неверно!")*('ФЛК (информационный)'!E97=""),"Внести подтверждение к нарушенному информационному ФЛК"," ")</f>
        <v> </v>
      </c>
    </row>
    <row r="98" spans="1:6" ht="12.75">
      <c r="A98" s="324"/>
      <c r="B98" s="325"/>
      <c r="C98" s="326"/>
      <c r="D98" s="326"/>
      <c r="E98" s="263"/>
      <c r="F98" s="265" t="str">
        <f>IF(('ФЛК (информационный)'!A98="Неверно!")*('ФЛК (информационный)'!E98=""),"Внести подтверждение к нарушенному информационному ФЛК"," ")</f>
        <v> </v>
      </c>
    </row>
    <row r="99" spans="1:6" ht="12.75">
      <c r="A99" s="324"/>
      <c r="B99" s="325"/>
      <c r="C99" s="326"/>
      <c r="D99" s="326"/>
      <c r="E99" s="263"/>
      <c r="F99" s="265" t="str">
        <f>IF(('ФЛК (информационный)'!A99="Неверно!")*('ФЛК (информационный)'!E99=""),"Внести подтверждение к нарушенному информационному ФЛК"," ")</f>
        <v> </v>
      </c>
    </row>
    <row r="100" spans="5:6" ht="12.75">
      <c r="E100" s="263"/>
      <c r="F100" s="265"/>
    </row>
    <row r="101" spans="5:6" ht="12.75">
      <c r="E101" s="263"/>
      <c r="F101" s="265"/>
    </row>
    <row r="102" spans="5:6" ht="12.75">
      <c r="E102" s="263"/>
      <c r="F102" s="265"/>
    </row>
    <row r="103" spans="5:6" ht="12.75">
      <c r="E103" s="263"/>
      <c r="F103" s="265"/>
    </row>
    <row r="104" spans="5:6" ht="12.75">
      <c r="E104" s="263"/>
      <c r="F104" s="265"/>
    </row>
    <row r="105" spans="5:6" ht="12.75">
      <c r="E105" s="263"/>
      <c r="F105" s="265"/>
    </row>
    <row r="106" spans="5:6" ht="12.75">
      <c r="E106" s="263"/>
      <c r="F106" s="265"/>
    </row>
    <row r="107" spans="5:6" ht="12.75">
      <c r="E107" s="263"/>
      <c r="F107" s="265"/>
    </row>
    <row r="108" spans="5:6" ht="12.75">
      <c r="E108" s="263"/>
      <c r="F108" s="265"/>
    </row>
    <row r="109" spans="5:6" ht="12.75">
      <c r="E109" s="263"/>
      <c r="F109" s="265"/>
    </row>
    <row r="110" spans="5:6" ht="12.75">
      <c r="E110" s="263"/>
      <c r="F110" s="265"/>
    </row>
    <row r="111" spans="5:6" ht="12.75">
      <c r="E111" s="263"/>
      <c r="F111" s="265"/>
    </row>
    <row r="112" spans="5:6" ht="12.75">
      <c r="E112" s="263"/>
      <c r="F112" s="265"/>
    </row>
    <row r="113" spans="5:6" ht="12.75">
      <c r="E113" s="263"/>
      <c r="F113" s="265"/>
    </row>
    <row r="114" spans="5:6" ht="12.75">
      <c r="E114" s="263"/>
      <c r="F114" s="265"/>
    </row>
    <row r="115" spans="5:6" ht="12.75">
      <c r="E115" s="263"/>
      <c r="F115" s="265"/>
    </row>
    <row r="116" spans="5:6" ht="12.75">
      <c r="E116" s="263"/>
      <c r="F116" s="265"/>
    </row>
    <row r="117" spans="5:6" ht="12.75">
      <c r="E117" s="263"/>
      <c r="F117" s="265"/>
    </row>
    <row r="118" spans="5:6" ht="12.75">
      <c r="E118" s="263"/>
      <c r="F118" s="265"/>
    </row>
    <row r="119" spans="5:6" ht="12.75">
      <c r="E119" s="263"/>
      <c r="F119" s="265"/>
    </row>
    <row r="120" spans="5:6" ht="12.75">
      <c r="E120" s="263"/>
      <c r="F120" s="265"/>
    </row>
    <row r="121" spans="5:6" ht="12.75">
      <c r="E121" s="263"/>
      <c r="F121" s="265"/>
    </row>
    <row r="122" spans="5:6" ht="12.75">
      <c r="E122" s="263"/>
      <c r="F122" s="265"/>
    </row>
    <row r="123" spans="5:6" ht="12.75">
      <c r="E123" s="263"/>
      <c r="F123" s="265"/>
    </row>
    <row r="124" spans="5:6" ht="12.75">
      <c r="E124" s="263"/>
      <c r="F124" s="265"/>
    </row>
    <row r="125" spans="5:6" ht="12.75">
      <c r="E125" s="263"/>
      <c r="F125" s="265"/>
    </row>
    <row r="126" spans="5:6" ht="12.75">
      <c r="E126" s="263"/>
      <c r="F126" s="265"/>
    </row>
    <row r="127" spans="5:6" ht="12.75">
      <c r="E127" s="263"/>
      <c r="F127" s="265"/>
    </row>
    <row r="128" spans="5:6" ht="12.75">
      <c r="E128" s="263"/>
      <c r="F128" s="265"/>
    </row>
    <row r="129" spans="5:6" ht="12.75">
      <c r="E129" s="263"/>
      <c r="F129" s="265"/>
    </row>
    <row r="130" spans="5:6" ht="12.75">
      <c r="E130" s="263"/>
      <c r="F130" s="265"/>
    </row>
    <row r="131" spans="5:6" ht="12.75">
      <c r="E131" s="263"/>
      <c r="F131" s="265"/>
    </row>
    <row r="132" spans="5:6" ht="12.75">
      <c r="E132" s="263"/>
      <c r="F132" s="265"/>
    </row>
    <row r="133" spans="5:6" ht="12.75">
      <c r="E133" s="263"/>
      <c r="F133" s="265"/>
    </row>
    <row r="134" spans="5:6" ht="12.75">
      <c r="E134" s="263"/>
      <c r="F134" s="265"/>
    </row>
    <row r="135" spans="5:6" ht="12.75">
      <c r="E135" s="263"/>
      <c r="F135" s="265"/>
    </row>
    <row r="136" spans="5:6" ht="12.75">
      <c r="E136" s="263"/>
      <c r="F136" s="265"/>
    </row>
    <row r="137" spans="5:6" ht="12.75">
      <c r="E137" s="263"/>
      <c r="F137" s="265"/>
    </row>
    <row r="138" spans="5:6" ht="12.75">
      <c r="E138" s="263"/>
      <c r="F138" s="265"/>
    </row>
    <row r="139" spans="5:6" ht="12.75">
      <c r="E139" s="263"/>
      <c r="F139" s="265"/>
    </row>
    <row r="140" spans="5:6" ht="12.75">
      <c r="E140" s="263"/>
      <c r="F140" s="265"/>
    </row>
    <row r="141" spans="5:6" ht="12.75">
      <c r="E141" s="263"/>
      <c r="F141" s="265"/>
    </row>
    <row r="142" spans="5:6" ht="12.75">
      <c r="E142" s="263"/>
      <c r="F142" s="265"/>
    </row>
    <row r="143" spans="5:6" ht="12.75">
      <c r="E143" s="263"/>
      <c r="F143" s="265"/>
    </row>
    <row r="144" spans="5:6" ht="12.75">
      <c r="E144" s="263"/>
      <c r="F144" s="265"/>
    </row>
    <row r="145" spans="5:6" ht="12.75">
      <c r="E145" s="263"/>
      <c r="F145" s="265"/>
    </row>
    <row r="146" spans="5:6" ht="12.75">
      <c r="E146" s="263"/>
      <c r="F146" s="265"/>
    </row>
    <row r="147" spans="5:6" ht="12.75">
      <c r="E147" s="263"/>
      <c r="F147" s="265"/>
    </row>
    <row r="148" spans="5:6" ht="12.75">
      <c r="E148" s="263"/>
      <c r="F148" s="265"/>
    </row>
    <row r="149" spans="5:6" ht="12.75">
      <c r="E149" s="263"/>
      <c r="F149" s="265"/>
    </row>
    <row r="150" spans="5:6" ht="12.75">
      <c r="E150" s="263"/>
      <c r="F150" s="265"/>
    </row>
    <row r="151" spans="5:6" ht="12.75">
      <c r="E151" s="263"/>
      <c r="F151" s="265"/>
    </row>
    <row r="152" spans="5:6" ht="12.75">
      <c r="E152" s="263"/>
      <c r="F152" s="265"/>
    </row>
    <row r="153" spans="5:6" ht="12.75">
      <c r="E153" s="263"/>
      <c r="F153" s="265"/>
    </row>
    <row r="154" spans="5:6" ht="12.75">
      <c r="E154" s="263"/>
      <c r="F154" s="265"/>
    </row>
    <row r="155" spans="5:6" ht="12.75">
      <c r="E155" s="263"/>
      <c r="F155" s="265"/>
    </row>
    <row r="156" spans="5:6" ht="12.75">
      <c r="E156" s="263"/>
      <c r="F156" s="265"/>
    </row>
    <row r="157" spans="5:6" ht="12.75">
      <c r="E157" s="263"/>
      <c r="F157" s="265"/>
    </row>
    <row r="158" spans="5:6" ht="12.75">
      <c r="E158" s="263"/>
      <c r="F158" s="265"/>
    </row>
    <row r="159" spans="5:6" ht="12.75">
      <c r="E159" s="263"/>
      <c r="F159" s="265"/>
    </row>
    <row r="160" spans="5:6" ht="12.75">
      <c r="E160" s="263"/>
      <c r="F160" s="265"/>
    </row>
    <row r="161" spans="5:6" ht="12.75">
      <c r="E161" s="263"/>
      <c r="F161" s="265"/>
    </row>
    <row r="162" spans="5:6" ht="12.75">
      <c r="E162" s="263"/>
      <c r="F162" s="265"/>
    </row>
    <row r="163" spans="5:6" ht="12.75">
      <c r="E163" s="263"/>
      <c r="F163" s="265"/>
    </row>
    <row r="164" spans="5:6" ht="12.75">
      <c r="E164" s="263"/>
      <c r="F164" s="265"/>
    </row>
    <row r="165" spans="5:6" ht="12.75">
      <c r="E165" s="263"/>
      <c r="F165" s="265"/>
    </row>
    <row r="166" spans="5:6" ht="12.75">
      <c r="E166" s="263"/>
      <c r="F166" s="265"/>
    </row>
    <row r="167" spans="5:6" ht="12.75">
      <c r="E167" s="263"/>
      <c r="F167" s="265"/>
    </row>
    <row r="168" spans="5:6" ht="12.75">
      <c r="E168" s="263"/>
      <c r="F168" s="265"/>
    </row>
    <row r="169" spans="5:6" ht="12.75">
      <c r="E169" s="263"/>
      <c r="F169" s="265"/>
    </row>
    <row r="170" spans="5:6" ht="12.75">
      <c r="E170" s="263"/>
      <c r="F170" s="265"/>
    </row>
    <row r="171" spans="5:6" ht="12.75">
      <c r="E171" s="263"/>
      <c r="F171" s="265"/>
    </row>
    <row r="172" spans="5:6" ht="12.75">
      <c r="E172" s="263"/>
      <c r="F172" s="265"/>
    </row>
    <row r="173" spans="5:6" ht="12.75">
      <c r="E173" s="263"/>
      <c r="F173" s="265"/>
    </row>
    <row r="174" spans="5:6" ht="12.75">
      <c r="E174" s="263"/>
      <c r="F174" s="265"/>
    </row>
    <row r="175" spans="5:6" ht="12.75">
      <c r="E175" s="263"/>
      <c r="F175" s="265"/>
    </row>
    <row r="176" spans="5:6" ht="12.75">
      <c r="E176" s="263"/>
      <c r="F176" s="265"/>
    </row>
    <row r="177" spans="5:6" ht="12.75">
      <c r="E177" s="263"/>
      <c r="F177" s="265"/>
    </row>
    <row r="178" spans="5:6" ht="12.75">
      <c r="E178" s="263"/>
      <c r="F178" s="265"/>
    </row>
    <row r="179" spans="5:6" ht="12.75">
      <c r="E179" s="263"/>
      <c r="F179" s="265"/>
    </row>
    <row r="180" spans="5:6" ht="12.75">
      <c r="E180" s="263"/>
      <c r="F180" s="265"/>
    </row>
    <row r="181" spans="5:6" ht="12.75">
      <c r="E181" s="263"/>
      <c r="F181" s="265"/>
    </row>
    <row r="182" spans="5:6" ht="12.75">
      <c r="E182" s="263"/>
      <c r="F182" s="265"/>
    </row>
    <row r="183" spans="5:6" ht="12.75">
      <c r="E183" s="263"/>
      <c r="F183" s="265"/>
    </row>
    <row r="184" spans="5:6" ht="12.75">
      <c r="E184" s="263"/>
      <c r="F184" s="265"/>
    </row>
    <row r="185" spans="5:6" ht="12.75">
      <c r="E185" s="263"/>
      <c r="F185" s="265"/>
    </row>
    <row r="186" spans="5:6" ht="12.75">
      <c r="E186" s="263"/>
      <c r="F186" s="265"/>
    </row>
    <row r="187" spans="5:6" ht="12.75">
      <c r="E187" s="263"/>
      <c r="F187" s="265"/>
    </row>
    <row r="188" spans="5:6" ht="12.75">
      <c r="E188" s="263"/>
      <c r="F188" s="265"/>
    </row>
    <row r="189" spans="5:6" ht="12.75">
      <c r="E189" s="263"/>
      <c r="F189" s="265"/>
    </row>
    <row r="190" spans="5:6" ht="12.75">
      <c r="E190" s="263"/>
      <c r="F190" s="265"/>
    </row>
    <row r="191" spans="5:6" ht="12.75">
      <c r="E191" s="263"/>
      <c r="F191" s="265"/>
    </row>
    <row r="192" spans="5:6" ht="12.75">
      <c r="E192" s="263"/>
      <c r="F192" s="265"/>
    </row>
    <row r="193" spans="5:6" ht="12.75">
      <c r="E193" s="263"/>
      <c r="F193" s="265"/>
    </row>
    <row r="194" spans="5:6" ht="12.75">
      <c r="E194" s="263"/>
      <c r="F194" s="265"/>
    </row>
    <row r="195" spans="5:6" ht="12.75">
      <c r="E195" s="263"/>
      <c r="F195" s="265"/>
    </row>
    <row r="196" spans="5:6" ht="12.75">
      <c r="E196" s="263"/>
      <c r="F196" s="265"/>
    </row>
    <row r="197" spans="5:6" ht="12.75">
      <c r="E197" s="263"/>
      <c r="F197" s="265"/>
    </row>
    <row r="198" spans="5:6" ht="12.75">
      <c r="E198" s="263"/>
      <c r="F198" s="265"/>
    </row>
    <row r="199" spans="5:6" ht="12.75">
      <c r="E199" s="263"/>
      <c r="F199" s="265"/>
    </row>
    <row r="200" spans="5:6" ht="12.75">
      <c r="E200" s="263"/>
      <c r="F200" s="265"/>
    </row>
    <row r="201" spans="5:6" ht="12.75">
      <c r="E201" s="263"/>
      <c r="F201" s="265"/>
    </row>
    <row r="202" spans="5:6" ht="12.75">
      <c r="E202" s="263"/>
      <c r="F202" s="265"/>
    </row>
    <row r="203" spans="5:6" ht="12.75">
      <c r="E203" s="263"/>
      <c r="F203" s="265"/>
    </row>
    <row r="204" spans="5:6" ht="12.75">
      <c r="E204" s="263"/>
      <c r="F204" s="265"/>
    </row>
    <row r="205" spans="5:6" ht="12.75">
      <c r="E205" s="263"/>
      <c r="F205" s="265"/>
    </row>
    <row r="206" spans="5:6" ht="12.75">
      <c r="E206" s="263"/>
      <c r="F206" s="265"/>
    </row>
    <row r="207" spans="5:6" ht="12.75">
      <c r="E207" s="263"/>
      <c r="F207" s="265"/>
    </row>
    <row r="208" spans="5:6" ht="12.75">
      <c r="E208" s="263"/>
      <c r="F208" s="265"/>
    </row>
    <row r="209" spans="5:6" ht="12.75">
      <c r="E209" s="263"/>
      <c r="F209" s="265"/>
    </row>
    <row r="210" spans="5:6" ht="12.75">
      <c r="E210" s="263"/>
      <c r="F210" s="265"/>
    </row>
    <row r="211" spans="5:6" ht="12.75">
      <c r="E211" s="263"/>
      <c r="F211" s="265"/>
    </row>
    <row r="212" spans="5:6" ht="12.75">
      <c r="E212" s="263"/>
      <c r="F212" s="265"/>
    </row>
    <row r="213" spans="5:6" ht="12.75">
      <c r="E213" s="263"/>
      <c r="F213" s="265"/>
    </row>
    <row r="214" spans="5:6" ht="12.75">
      <c r="E214" s="263"/>
      <c r="F214" s="265"/>
    </row>
    <row r="215" spans="5:6" ht="12.75">
      <c r="E215" s="263"/>
      <c r="F215" s="265"/>
    </row>
    <row r="216" spans="5:6" ht="12.75">
      <c r="E216" s="263"/>
      <c r="F216" s="265"/>
    </row>
    <row r="217" spans="5:6" ht="12.75">
      <c r="E217" s="263"/>
      <c r="F217" s="265"/>
    </row>
    <row r="218" spans="5:6" ht="12.75">
      <c r="E218" s="263"/>
      <c r="F218" s="265"/>
    </row>
    <row r="219" spans="5:6" ht="12.75">
      <c r="E219" s="263"/>
      <c r="F219" s="265"/>
    </row>
    <row r="220" spans="5:6" ht="12.75">
      <c r="E220" s="263"/>
      <c r="F220" s="265"/>
    </row>
    <row r="221" spans="5:6" ht="12.75">
      <c r="E221" s="263"/>
      <c r="F221" s="265"/>
    </row>
    <row r="222" spans="5:6" ht="12.75">
      <c r="E222" s="263"/>
      <c r="F222" s="265"/>
    </row>
    <row r="223" spans="5:6" ht="12.75">
      <c r="E223" s="263"/>
      <c r="F223" s="265"/>
    </row>
    <row r="224" spans="5:6" ht="12.75">
      <c r="E224" s="263"/>
      <c r="F224" s="265"/>
    </row>
    <row r="225" spans="5:6" ht="12.75">
      <c r="E225" s="263"/>
      <c r="F225" s="265"/>
    </row>
    <row r="226" spans="5:6" ht="12.75">
      <c r="E226" s="263"/>
      <c r="F226" s="265"/>
    </row>
    <row r="227" spans="5:6" ht="12.75">
      <c r="E227" s="263"/>
      <c r="F227" s="265"/>
    </row>
    <row r="228" spans="5:6" ht="12.75">
      <c r="E228" s="263"/>
      <c r="F228" s="265"/>
    </row>
    <row r="229" spans="5:6" ht="12.75">
      <c r="E229" s="263"/>
      <c r="F229" s="265"/>
    </row>
    <row r="230" spans="5:6" ht="12.75">
      <c r="E230" s="263"/>
      <c r="F230" s="265"/>
    </row>
    <row r="231" spans="5:6" ht="12.75">
      <c r="E231" s="263"/>
      <c r="F231" s="265"/>
    </row>
    <row r="232" spans="5:6" ht="12.75">
      <c r="E232" s="263"/>
      <c r="F232" s="265"/>
    </row>
    <row r="233" spans="5:6" ht="12.75">
      <c r="E233" s="263"/>
      <c r="F233" s="265"/>
    </row>
    <row r="234" spans="5:6" ht="12.75">
      <c r="E234" s="263"/>
      <c r="F234" s="265"/>
    </row>
  </sheetData>
  <sheetProtection password="EC45" sheet="1" objects="1" scenarios="1"/>
  <printOptions/>
  <pageMargins left="0.75" right="0.75" top="1" bottom="1" header="0.5" footer="0.5"/>
  <pageSetup fitToHeight="10"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4">
    <tabColor indexed="31"/>
  </sheetPr>
  <dimension ref="A1:E86"/>
  <sheetViews>
    <sheetView showGridLines="0" zoomScalePageLayoutView="0" workbookViewId="0" topLeftCell="A1">
      <selection activeCell="A2" sqref="A2"/>
    </sheetView>
  </sheetViews>
  <sheetFormatPr defaultColWidth="9.140625" defaultRowHeight="12.75"/>
  <cols>
    <col min="1" max="1" width="61.57421875" style="1" customWidth="1"/>
    <col min="2" max="2" width="6.00390625" style="9" bestFit="1" customWidth="1"/>
    <col min="3" max="3" width="2.8515625" style="1" customWidth="1"/>
    <col min="4" max="4" width="41.7109375" style="1" bestFit="1" customWidth="1"/>
    <col min="5" max="5" width="5.57421875" style="1" bestFit="1" customWidth="1"/>
    <col min="6" max="16384" width="9.140625" style="1" customWidth="1"/>
  </cols>
  <sheetData>
    <row r="1" spans="1:5" ht="15.75">
      <c r="A1" s="300" t="s">
        <v>2019</v>
      </c>
      <c r="B1" s="301" t="s">
        <v>981</v>
      </c>
      <c r="D1" s="302" t="s">
        <v>982</v>
      </c>
      <c r="E1" s="302" t="s">
        <v>981</v>
      </c>
    </row>
    <row r="2" spans="1:5" ht="15.75">
      <c r="A2" s="253" t="s">
        <v>1937</v>
      </c>
      <c r="B2" s="254">
        <v>1</v>
      </c>
      <c r="D2" s="33">
        <v>6</v>
      </c>
      <c r="E2" s="34" t="s">
        <v>983</v>
      </c>
    </row>
    <row r="3" spans="1:5" ht="15.75">
      <c r="A3" s="253" t="s">
        <v>1938</v>
      </c>
      <c r="B3" s="254">
        <v>3</v>
      </c>
      <c r="D3" s="33">
        <v>12</v>
      </c>
      <c r="E3" s="35" t="s">
        <v>984</v>
      </c>
    </row>
    <row r="4" spans="1:2" ht="15.75">
      <c r="A4" s="253" t="s">
        <v>1939</v>
      </c>
      <c r="B4" s="254">
        <v>15</v>
      </c>
    </row>
    <row r="5" spans="1:2" ht="15.75">
      <c r="A5" s="253" t="s">
        <v>1940</v>
      </c>
      <c r="B5" s="254">
        <v>21</v>
      </c>
    </row>
    <row r="6" spans="1:2" ht="15.75">
      <c r="A6" s="253" t="s">
        <v>1941</v>
      </c>
      <c r="B6" s="254">
        <v>31</v>
      </c>
    </row>
    <row r="7" spans="1:2" ht="15.75">
      <c r="A7" s="253" t="s">
        <v>1942</v>
      </c>
      <c r="B7" s="254">
        <v>37</v>
      </c>
    </row>
    <row r="8" spans="1:2" ht="15.75">
      <c r="A8" s="253" t="s">
        <v>1945</v>
      </c>
      <c r="B8" s="254">
        <v>43</v>
      </c>
    </row>
    <row r="9" spans="1:2" ht="15.75">
      <c r="A9" s="253" t="s">
        <v>1944</v>
      </c>
      <c r="B9" s="254">
        <v>47</v>
      </c>
    </row>
    <row r="10" spans="1:2" ht="15.75">
      <c r="A10" s="253" t="s">
        <v>1946</v>
      </c>
      <c r="B10" s="254">
        <v>55</v>
      </c>
    </row>
    <row r="11" spans="1:2" ht="15.75">
      <c r="A11" s="253" t="s">
        <v>1943</v>
      </c>
      <c r="B11" s="254">
        <v>57</v>
      </c>
    </row>
    <row r="12" spans="1:2" ht="15.75">
      <c r="A12" s="253" t="s">
        <v>1947</v>
      </c>
      <c r="B12" s="254">
        <v>63</v>
      </c>
    </row>
    <row r="13" spans="1:2" ht="15.75">
      <c r="A13" s="253" t="s">
        <v>1948</v>
      </c>
      <c r="B13" s="254">
        <v>85</v>
      </c>
    </row>
    <row r="14" spans="1:2" ht="15.75">
      <c r="A14" s="253" t="s">
        <v>1949</v>
      </c>
      <c r="B14" s="254">
        <v>87</v>
      </c>
    </row>
    <row r="15" spans="1:2" ht="15.75">
      <c r="A15" s="253" t="s">
        <v>1950</v>
      </c>
      <c r="B15" s="254">
        <v>141</v>
      </c>
    </row>
    <row r="16" spans="1:2" ht="15.75">
      <c r="A16" s="253" t="s">
        <v>1951</v>
      </c>
      <c r="B16" s="254">
        <v>147</v>
      </c>
    </row>
    <row r="17" spans="1:2" ht="15.75">
      <c r="A17" s="253" t="s">
        <v>1952</v>
      </c>
      <c r="B17" s="254">
        <v>127</v>
      </c>
    </row>
    <row r="18" spans="1:2" ht="15.75">
      <c r="A18" s="253" t="s">
        <v>1953</v>
      </c>
      <c r="B18" s="254">
        <v>133</v>
      </c>
    </row>
    <row r="19" spans="1:2" ht="15.75">
      <c r="A19" s="253" t="s">
        <v>1954</v>
      </c>
      <c r="B19" s="254">
        <v>153</v>
      </c>
    </row>
    <row r="20" spans="1:2" ht="15.75">
      <c r="A20" s="253" t="s">
        <v>1955</v>
      </c>
      <c r="B20" s="254">
        <v>159</v>
      </c>
    </row>
    <row r="21" spans="1:2" ht="15.75">
      <c r="A21" s="253" t="s">
        <v>848</v>
      </c>
      <c r="B21" s="254">
        <v>171</v>
      </c>
    </row>
    <row r="22" spans="1:2" ht="15.75">
      <c r="A22" s="253" t="s">
        <v>1956</v>
      </c>
      <c r="B22" s="254">
        <v>165</v>
      </c>
    </row>
    <row r="23" spans="1:2" ht="15.75">
      <c r="A23" s="253" t="s">
        <v>2005</v>
      </c>
      <c r="B23" s="254">
        <v>5</v>
      </c>
    </row>
    <row r="24" spans="1:2" ht="15.75">
      <c r="A24" s="253" t="s">
        <v>2012</v>
      </c>
      <c r="B24" s="254">
        <v>167</v>
      </c>
    </row>
    <row r="25" spans="1:2" ht="15.75">
      <c r="A25" s="253" t="s">
        <v>2011</v>
      </c>
      <c r="B25" s="254">
        <v>51</v>
      </c>
    </row>
    <row r="26" spans="1:2" ht="15.75">
      <c r="A26" s="253" t="s">
        <v>2006</v>
      </c>
      <c r="B26" s="254">
        <v>67</v>
      </c>
    </row>
    <row r="27" spans="1:2" ht="15.75">
      <c r="A27" s="253" t="s">
        <v>2007</v>
      </c>
      <c r="B27" s="254">
        <v>69</v>
      </c>
    </row>
    <row r="28" spans="1:2" ht="15.75">
      <c r="A28" s="253" t="s">
        <v>2013</v>
      </c>
      <c r="B28" s="254">
        <v>109</v>
      </c>
    </row>
    <row r="29" spans="1:2" ht="15.75">
      <c r="A29" s="253" t="s">
        <v>2008</v>
      </c>
      <c r="B29" s="254">
        <v>113</v>
      </c>
    </row>
    <row r="30" spans="1:2" ht="15.75">
      <c r="A30" s="253" t="s">
        <v>2009</v>
      </c>
      <c r="B30" s="254">
        <v>137</v>
      </c>
    </row>
    <row r="31" spans="1:2" ht="15.75">
      <c r="A31" s="253" t="s">
        <v>2010</v>
      </c>
      <c r="B31" s="254">
        <v>157</v>
      </c>
    </row>
    <row r="32" spans="1:2" ht="15.75">
      <c r="A32" s="253" t="s">
        <v>1957</v>
      </c>
      <c r="B32" s="254">
        <v>7</v>
      </c>
    </row>
    <row r="33" spans="1:2" ht="15.75">
      <c r="A33" s="253" t="s">
        <v>1958</v>
      </c>
      <c r="B33" s="254">
        <v>9</v>
      </c>
    </row>
    <row r="34" spans="1:2" ht="15.75">
      <c r="A34" s="253" t="s">
        <v>1959</v>
      </c>
      <c r="B34" s="254">
        <v>13</v>
      </c>
    </row>
    <row r="35" spans="1:2" ht="15.75">
      <c r="A35" s="253" t="s">
        <v>1960</v>
      </c>
      <c r="B35" s="254">
        <v>17</v>
      </c>
    </row>
    <row r="36" spans="1:2" ht="15.75">
      <c r="A36" s="253" t="s">
        <v>1961</v>
      </c>
      <c r="B36" s="254">
        <v>19</v>
      </c>
    </row>
    <row r="37" spans="1:2" ht="15.75">
      <c r="A37" s="253" t="s">
        <v>1962</v>
      </c>
      <c r="B37" s="254">
        <v>23</v>
      </c>
    </row>
    <row r="38" spans="1:2" ht="15.75">
      <c r="A38" s="253" t="s">
        <v>1963</v>
      </c>
      <c r="B38" s="254">
        <v>27</v>
      </c>
    </row>
    <row r="39" spans="1:2" ht="15.75">
      <c r="A39" s="253" t="s">
        <v>1964</v>
      </c>
      <c r="B39" s="254">
        <v>25</v>
      </c>
    </row>
    <row r="40" spans="1:2" ht="15.75">
      <c r="A40" s="253" t="s">
        <v>1965</v>
      </c>
      <c r="B40" s="254">
        <v>29</v>
      </c>
    </row>
    <row r="41" spans="1:2" ht="15.75">
      <c r="A41" s="253" t="s">
        <v>1966</v>
      </c>
      <c r="B41" s="254">
        <v>35</v>
      </c>
    </row>
    <row r="42" spans="1:2" ht="15.75">
      <c r="A42" s="253" t="s">
        <v>1967</v>
      </c>
      <c r="B42" s="254">
        <v>39</v>
      </c>
    </row>
    <row r="43" spans="1:2" ht="15.75">
      <c r="A43" s="253" t="s">
        <v>1968</v>
      </c>
      <c r="B43" s="254">
        <v>49</v>
      </c>
    </row>
    <row r="44" spans="1:2" ht="15.75">
      <c r="A44" s="253" t="s">
        <v>1969</v>
      </c>
      <c r="B44" s="254">
        <v>45</v>
      </c>
    </row>
    <row r="45" spans="1:2" ht="15.75">
      <c r="A45" s="253" t="s">
        <v>1970</v>
      </c>
      <c r="B45" s="254">
        <v>59</v>
      </c>
    </row>
    <row r="46" spans="1:2" ht="15.75">
      <c r="A46" s="253" t="s">
        <v>1971</v>
      </c>
      <c r="B46" s="254">
        <v>61</v>
      </c>
    </row>
    <row r="47" spans="1:2" ht="15.75">
      <c r="A47" s="253" t="s">
        <v>1972</v>
      </c>
      <c r="B47" s="254">
        <v>65</v>
      </c>
    </row>
    <row r="48" spans="1:2" ht="15.75">
      <c r="A48" s="253" t="s">
        <v>1973</v>
      </c>
      <c r="B48" s="254">
        <v>75</v>
      </c>
    </row>
    <row r="49" spans="1:2" ht="15.75">
      <c r="A49" s="253" t="s">
        <v>1974</v>
      </c>
      <c r="B49" s="254">
        <v>77</v>
      </c>
    </row>
    <row r="50" spans="1:2" ht="15.75">
      <c r="A50" s="253" t="s">
        <v>1975</v>
      </c>
      <c r="B50" s="254">
        <v>79</v>
      </c>
    </row>
    <row r="51" spans="1:2" ht="15.75">
      <c r="A51" s="253" t="s">
        <v>1976</v>
      </c>
      <c r="B51" s="254">
        <v>81</v>
      </c>
    </row>
    <row r="52" spans="1:2" ht="15.75">
      <c r="A52" s="253" t="s">
        <v>1977</v>
      </c>
      <c r="B52" s="254">
        <v>83</v>
      </c>
    </row>
    <row r="53" spans="1:2" ht="15.75">
      <c r="A53" s="253" t="s">
        <v>1978</v>
      </c>
      <c r="B53" s="254">
        <v>91</v>
      </c>
    </row>
    <row r="54" spans="1:2" ht="15.75">
      <c r="A54" s="253" t="s">
        <v>1979</v>
      </c>
      <c r="B54" s="254">
        <v>93</v>
      </c>
    </row>
    <row r="55" spans="1:2" ht="15.75">
      <c r="A55" s="253" t="s">
        <v>1980</v>
      </c>
      <c r="B55" s="254">
        <v>95</v>
      </c>
    </row>
    <row r="56" spans="1:2" ht="15.75">
      <c r="A56" s="253" t="s">
        <v>1981</v>
      </c>
      <c r="B56" s="254">
        <v>97</v>
      </c>
    </row>
    <row r="57" spans="1:2" ht="15.75">
      <c r="A57" s="253" t="s">
        <v>1982</v>
      </c>
      <c r="B57" s="254">
        <v>99</v>
      </c>
    </row>
    <row r="58" spans="1:2" ht="15.75">
      <c r="A58" s="253" t="s">
        <v>1983</v>
      </c>
      <c r="B58" s="254">
        <v>101</v>
      </c>
    </row>
    <row r="59" spans="1:2" ht="15.75">
      <c r="A59" s="253" t="s">
        <v>1984</v>
      </c>
      <c r="B59" s="254">
        <v>103</v>
      </c>
    </row>
    <row r="60" spans="1:2" ht="15.75">
      <c r="A60" s="253" t="s">
        <v>1985</v>
      </c>
      <c r="B60" s="254">
        <v>105</v>
      </c>
    </row>
    <row r="61" spans="1:2" ht="15.75">
      <c r="A61" s="253" t="s">
        <v>1986</v>
      </c>
      <c r="B61" s="254">
        <v>107</v>
      </c>
    </row>
    <row r="62" spans="1:2" ht="15.75">
      <c r="A62" s="253" t="s">
        <v>1987</v>
      </c>
      <c r="B62" s="254">
        <v>115</v>
      </c>
    </row>
    <row r="63" spans="1:2" ht="15.75">
      <c r="A63" s="253" t="s">
        <v>1988</v>
      </c>
      <c r="B63" s="254">
        <v>117</v>
      </c>
    </row>
    <row r="64" spans="1:2" ht="15.75">
      <c r="A64" s="253" t="s">
        <v>1989</v>
      </c>
      <c r="B64" s="254">
        <v>119</v>
      </c>
    </row>
    <row r="65" spans="1:2" ht="15.75">
      <c r="A65" s="253" t="s">
        <v>1990</v>
      </c>
      <c r="B65" s="254">
        <v>121</v>
      </c>
    </row>
    <row r="66" spans="1:2" ht="15.75">
      <c r="A66" s="253" t="s">
        <v>1991</v>
      </c>
      <c r="B66" s="254">
        <v>125</v>
      </c>
    </row>
    <row r="67" spans="1:2" ht="15.75">
      <c r="A67" s="253" t="s">
        <v>1992</v>
      </c>
      <c r="B67" s="254">
        <v>129</v>
      </c>
    </row>
    <row r="68" spans="1:2" ht="15.75">
      <c r="A68" s="253" t="s">
        <v>1993</v>
      </c>
      <c r="B68" s="254">
        <v>131</v>
      </c>
    </row>
    <row r="69" spans="1:2" ht="15.75">
      <c r="A69" s="253" t="s">
        <v>1994</v>
      </c>
      <c r="B69" s="254">
        <v>135</v>
      </c>
    </row>
    <row r="70" spans="1:2" ht="15.75">
      <c r="A70" s="253" t="s">
        <v>1995</v>
      </c>
      <c r="B70" s="254">
        <v>139</v>
      </c>
    </row>
    <row r="71" spans="1:2" ht="15.75">
      <c r="A71" s="253" t="s">
        <v>1996</v>
      </c>
      <c r="B71" s="254">
        <v>143</v>
      </c>
    </row>
    <row r="72" spans="1:2" ht="15.75">
      <c r="A72" s="253" t="s">
        <v>1997</v>
      </c>
      <c r="B72" s="254">
        <v>145</v>
      </c>
    </row>
    <row r="73" spans="1:2" ht="15.75">
      <c r="A73" s="253" t="s">
        <v>1998</v>
      </c>
      <c r="B73" s="254">
        <v>149</v>
      </c>
    </row>
    <row r="74" spans="1:2" ht="15.75">
      <c r="A74" s="253" t="s">
        <v>1999</v>
      </c>
      <c r="B74" s="254">
        <v>151</v>
      </c>
    </row>
    <row r="75" spans="1:2" ht="15.75">
      <c r="A75" s="253" t="s">
        <v>2000</v>
      </c>
      <c r="B75" s="254">
        <v>155</v>
      </c>
    </row>
    <row r="76" spans="1:2" ht="15.75">
      <c r="A76" s="253" t="s">
        <v>2001</v>
      </c>
      <c r="B76" s="254">
        <v>163</v>
      </c>
    </row>
    <row r="77" spans="1:2" ht="15.75">
      <c r="A77" s="253" t="s">
        <v>2002</v>
      </c>
      <c r="B77" s="254">
        <v>177</v>
      </c>
    </row>
    <row r="78" spans="1:2" ht="15.75">
      <c r="A78" s="253" t="s">
        <v>2003</v>
      </c>
      <c r="B78" s="254">
        <v>89</v>
      </c>
    </row>
    <row r="79" spans="1:2" ht="15.75">
      <c r="A79" s="253" t="s">
        <v>2004</v>
      </c>
      <c r="B79" s="254">
        <v>123</v>
      </c>
    </row>
    <row r="80" spans="1:2" ht="15.75">
      <c r="A80" s="253" t="s">
        <v>2014</v>
      </c>
      <c r="B80" s="254">
        <v>33</v>
      </c>
    </row>
    <row r="81" spans="1:2" ht="15.75">
      <c r="A81" s="253" t="s">
        <v>2015</v>
      </c>
      <c r="B81" s="254">
        <v>11</v>
      </c>
    </row>
    <row r="82" spans="1:2" ht="15.75">
      <c r="A82" s="253" t="s">
        <v>2016</v>
      </c>
      <c r="B82" s="254">
        <v>161</v>
      </c>
    </row>
    <row r="83" spans="1:2" ht="15.75">
      <c r="A83" s="253" t="s">
        <v>2017</v>
      </c>
      <c r="B83" s="254">
        <v>173</v>
      </c>
    </row>
    <row r="84" spans="1:2" ht="15.75">
      <c r="A84" s="253" t="s">
        <v>2018</v>
      </c>
      <c r="B84" s="254">
        <v>175</v>
      </c>
    </row>
    <row r="85" spans="1:2" ht="32.25" thickBot="1">
      <c r="A85" s="252" t="s">
        <v>374</v>
      </c>
      <c r="B85" s="255">
        <v>999</v>
      </c>
    </row>
    <row r="86" spans="1:2" ht="16.5" thickBot="1">
      <c r="A86" s="57"/>
      <c r="B86" s="58"/>
    </row>
  </sheetData>
  <sheetProtection password="EC45"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Потапов Михаил</cp:lastModifiedBy>
  <cp:lastPrinted>2014-01-15T04:22:16Z</cp:lastPrinted>
  <dcterms:created xsi:type="dcterms:W3CDTF">2014-01-10T12:12:40Z</dcterms:created>
  <dcterms:modified xsi:type="dcterms:W3CDTF">2014-01-21T05:04:53Z</dcterms:modified>
  <cp:category/>
  <cp:version/>
  <cp:contentType/>
  <cp:contentStatus/>
</cp:coreProperties>
</file>