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60" activeTab="0"/>
  </bookViews>
  <sheets>
    <sheet name="Титул ф.7" sheetId="1" r:id="rId1"/>
    <sheet name="Разделы 1, 2, 3" sheetId="2" r:id="rId2"/>
    <sheet name="ФЛК (обязательный)" sheetId="3" r:id="rId3"/>
    <sheet name="Списки" sheetId="4" r:id="rId4"/>
  </sheets>
  <definedNames>
    <definedName name="_xlnm.Print_Titles" localSheetId="1">'Разделы 1, 2, 3'!$17:$19</definedName>
    <definedName name="Коды_отчетных_периодов" localSheetId="3">'Списки'!$D$2:$E$3</definedName>
    <definedName name="Коды_отчетных_периодов">'Списки'!$D$2:$E$3</definedName>
    <definedName name="Коды_судов" localSheetId="3">'Списки'!$A$2:$B$91</definedName>
    <definedName name="Коды_судов">'Списки'!$A$2:$B$86</definedName>
    <definedName name="Наим_отчет_периода" localSheetId="3">'Списки'!$D$2:$D$3</definedName>
    <definedName name="Наим_отчет_периода">'Списки'!$D$2:$D$3</definedName>
    <definedName name="Наим_УСД" localSheetId="3">'Списки'!$A$2:$A$90</definedName>
    <definedName name="Наим_УСД">'Списки'!$A$2:$A$86</definedName>
    <definedName name="_xlnm.Print_Area" localSheetId="1">'Разделы 1, 2, 3'!$A$1:$R$119</definedName>
    <definedName name="_xlnm.Print_Area" localSheetId="0">'Титул ф.7'!$A$1:$N$28</definedName>
  </definedNames>
  <calcPr fullCalcOnLoad="1"/>
</workbook>
</file>

<file path=xl/sharedStrings.xml><?xml version="1.0" encoding="utf-8"?>
<sst xmlns="http://schemas.openxmlformats.org/spreadsheetml/2006/main" count="1403" uniqueCount="874">
  <si>
    <t>Ф.F7r разд.2 стл.10 сумма стр.1-57=Ф.F7r разд.2 стл.10 стр.58</t>
  </si>
  <si>
    <t>Ф.F7r разд.2 стл.11 сумма стр.1-57=Ф.F7r разд.2 стл.11 стр.58</t>
  </si>
  <si>
    <t>Ф.F7r разд.2 стл.12 сумма стр.1-57=Ф.F7r разд.2 стл.12 стр.58</t>
  </si>
  <si>
    <t>Ф.F7r разд.2 стл.13 сумма стр.1-57=Ф.F7r разд.2 стл.13 стр.58</t>
  </si>
  <si>
    <t>Ф.F7r разд.2 стл.14 сумма стр.1-57=Ф.F7r разд.2 стл.14 стр.58</t>
  </si>
  <si>
    <t>Ф.F7r разд.1 стл.10 стр.1=Ф.F7r разд.2 стл.1 стр.83</t>
  </si>
  <si>
    <t>(2011)Разд.1 стр.1 стл.10  должен быть равен разд.2 стр.83 стл.1</t>
  </si>
  <si>
    <t>Ф.F7r разд.2 стл.1 стр.57&gt;=Ф.F7r разд.2 стл.1 стр.90</t>
  </si>
  <si>
    <t>(2011)В разд.2 стр. 57 д.б. больше или равна стр.90</t>
  </si>
  <si>
    <t>Ф.F7r разд.2 стл.2 стр.57&gt;=Ф.F7r разд.2 стл.2 стр.90</t>
  </si>
  <si>
    <t>Ф.F7r разд.2 стл.3 стр.57&gt;=Ф.F7r разд.2 стл.3 стр.90</t>
  </si>
  <si>
    <t>Ф.F7r разд.2 стл.4 стр.57&gt;=Ф.F7r разд.2 стл.4 стр.90</t>
  </si>
  <si>
    <t>Ф.F7r разд.2 стл.5 стр.57&gt;=Ф.F7r разд.2 стл.5 стр.90</t>
  </si>
  <si>
    <t>Ф.F7r разд.2 стл.6 стр.57&gt;=Ф.F7r разд.2 стл.6 стр.90</t>
  </si>
  <si>
    <t>Ф.F7r разд.2 стл.7 стр.57&gt;=Ф.F7r разд.2 стл.7 стр.90</t>
  </si>
  <si>
    <t>Ф.F7r разд.2 стл.8 стр.57&gt;=Ф.F7r разд.2 стл.8 стр.90</t>
  </si>
  <si>
    <t>Ф.F7r разд.2 стл.9 стр.57&gt;=Ф.F7r разд.2 стл.9 стр.90</t>
  </si>
  <si>
    <t>Ф.F7r разд.2 стл.10 стр.57&gt;=Ф.F7r разд.2 стл.10 стр.90</t>
  </si>
  <si>
    <t>Ф.F7r разд.2 стл.11 стр.57&gt;=Ф.F7r разд.2 стл.11 стр.90</t>
  </si>
  <si>
    <t>Ф.F7r разд.2 стл.12 стр.57&gt;=Ф.F7r разд.2 стл.12 стр.90</t>
  </si>
  <si>
    <t>Ф.F7r разд.2 стл.13 стр.57&gt;=Ф.F7r разд.2 стл.13 стр.90</t>
  </si>
  <si>
    <t>Ф.F7r разд.2 стл.14 стр.57&gt;=Ф.F7r разд.2 стл.14 стр.90</t>
  </si>
  <si>
    <t>Ф.F7r разд.2 стл.1 стр.57&gt;=Ф.F7r разд.2 стл.1 стр.88</t>
  </si>
  <si>
    <t>(2011)В разд.2 стр. 57 д.б. больше или равна стр.88</t>
  </si>
  <si>
    <t>Ф.F7r разд.2 стл.2 стр.57&gt;=Ф.F7r разд.2 стл.2 стр.88</t>
  </si>
  <si>
    <t>Ф.F7r разд.2 стл.3 стр.57&gt;=Ф.F7r разд.2 стл.3 стр.88</t>
  </si>
  <si>
    <t>Ф.F7r разд.2 стл.4 стр.57&gt;=Ф.F7r разд.2 стл.4 стр.88</t>
  </si>
  <si>
    <t>Ф.F7r разд.2 стл.5 стр.57&gt;=Ф.F7r разд.2 стл.5 стр.88</t>
  </si>
  <si>
    <t>Ф.F7r разд.2 стл.6 стр.57&gt;=Ф.F7r разд.2 стл.6 стр.88</t>
  </si>
  <si>
    <t>Ф.F7r разд.2 стл.7 стр.57&gt;=Ф.F7r разд.2 стл.7 стр.88</t>
  </si>
  <si>
    <t>Ф.F7r разд.2 стл.8 стр.57&gt;=Ф.F7r разд.2 стл.8 стр.88</t>
  </si>
  <si>
    <t>Ф.F7r разд.2 стл.9 стр.57&gt;=Ф.F7r разд.2 стл.9 стр.88</t>
  </si>
  <si>
    <t>Ф.F7r разд.2 стл.10 стр.57&gt;=Ф.F7r разд.2 стл.10 стр.88</t>
  </si>
  <si>
    <t>Ф.F7r разд.2 стл.11 стр.57&gt;=Ф.F7r разд.2 стл.11 стр.88</t>
  </si>
  <si>
    <t>Ф.F7r разд.2 стл.12 стр.57&gt;=Ф.F7r разд.2 стл.12 стр.88</t>
  </si>
  <si>
    <t>Ф.F7r разд.2 стл.13 стр.57&gt;=Ф.F7r разд.2 стл.13 стр.88</t>
  </si>
  <si>
    <t>Ф.F7r разд.2 стл.14 стр.57&gt;=Ф.F7r разд.2 стл.14 стр.88</t>
  </si>
  <si>
    <t>Ф.F7r разд.1 стл.10 сумма стр.2-4=0</t>
  </si>
  <si>
    <t>(2011) В разд.1 стр.2-4 стл.10 не должна заполняться</t>
  </si>
  <si>
    <t>Ф.F7r разд.3 стл.1 стр.3=1</t>
  </si>
  <si>
    <t>(2011)Количество судов = 1</t>
  </si>
  <si>
    <t>Ф.F7r разд.3 стл.1 стр.2&gt;0</t>
  </si>
  <si>
    <t>(2011)В разд.3 стл.1 стр.2 штат судей должен быть заполнен</t>
  </si>
  <si>
    <t>Ф.F7r разд.2 сумма стл.11-14 стр.1=Ф.F7r разд.2 сумма стл.6-7 стр.1</t>
  </si>
  <si>
    <t>(2011)В разд.2 сумма стл.11-14 должна быть равна сумме стл.6-7</t>
  </si>
  <si>
    <t>Ф.F7r разд.2 сумма стл.11-14 стр.2=Ф.F7r разд.2 сумма стл.6-7 стр.2</t>
  </si>
  <si>
    <t>Ф.F7r разд.2 сумма стл.11-14 стр.3=Ф.F7r разд.2 сумма стл.6-7 стр.3</t>
  </si>
  <si>
    <t>Ф.F7r разд.2 сумма стл.11-14 стр.4=Ф.F7r разд.2 сумма стл.6-7 стр.4</t>
  </si>
  <si>
    <t>Ф.F7r разд.2 сумма стл.11-14 стр.5=Ф.F7r разд.2 сумма стл.6-7 стр.5</t>
  </si>
  <si>
    <t>Ф.F7r разд.2 сумма стл.11-14 стр.6=Ф.F7r разд.2 сумма стл.6-7 стр.6</t>
  </si>
  <si>
    <t>Ф.F7r разд.2 сумма стл.11-14 стр.7=Ф.F7r разд.2 сумма стл.6-7 стр.7</t>
  </si>
  <si>
    <t>Ф.F7r разд.2 сумма стл.11-14 стр.8=Ф.F7r разд.2 сумма стл.6-7 стр.8</t>
  </si>
  <si>
    <t>Ф.F7r разд.2 сумма стл.11-14 стр.9=Ф.F7r разд.2 сумма стл.6-7 стр.9</t>
  </si>
  <si>
    <t>Ф.F7r разд.2 сумма стл.11-14 стр.10=Ф.F7r разд.2 сумма стл.6-7 стр.10</t>
  </si>
  <si>
    <t>Ф.F7r разд.2 сумма стл.11-14 стр.11=Ф.F7r разд.2 сумма стл.6-7 стр.11</t>
  </si>
  <si>
    <t>Ф.F7r разд.2 сумма стл.11-14 стр.12=Ф.F7r разд.2 сумма стл.6-7 стр.12</t>
  </si>
  <si>
    <t>Ф.F7r разд.2 сумма стл.11-14 стр.13=Ф.F7r разд.2 сумма стл.6-7 стр.13</t>
  </si>
  <si>
    <t>Ф.F7r разд.2 сумма стл.11-14 стр.14=Ф.F7r разд.2 сумма стл.6-7 стр.14</t>
  </si>
  <si>
    <t>Ф.F7r разд.2 сумма стл.11-14 стр.15=Ф.F7r разд.2 сумма стл.6-7 стр.15</t>
  </si>
  <si>
    <t>Ф.F7r разд.2 сумма стл.11-14 стр.16=Ф.F7r разд.2 сумма стл.6-7 стр.16</t>
  </si>
  <si>
    <t>Ф.F7r разд.2 сумма стл.11-14 стр.17=Ф.F7r разд.2 сумма стл.6-7 стр.17</t>
  </si>
  <si>
    <t>Ф.F7r разд.2 сумма стл.11-14 стр.18=Ф.F7r разд.2 сумма стл.6-7 стр.18</t>
  </si>
  <si>
    <t>Ф.F7r разд.2 сумма стл.11-14 стр.19=Ф.F7r разд.2 сумма стл.6-7 стр.19</t>
  </si>
  <si>
    <t>Ф.F7r разд.2 сумма стл.11-14 стр.20=Ф.F7r разд.2 сумма стл.6-7 стр.20</t>
  </si>
  <si>
    <t>Ф.F7r разд.2 сумма стл.11-14 стр.21=Ф.F7r разд.2 сумма стл.6-7 стр.21</t>
  </si>
  <si>
    <t>Ф.F7r разд.2 сумма стл.11-14 стр.22=Ф.F7r разд.2 сумма стл.6-7 стр.22</t>
  </si>
  <si>
    <t>Ф.F7r разд.2 сумма стл.11-14 стр.23=Ф.F7r разд.2 сумма стл.6-7 стр.23</t>
  </si>
  <si>
    <t>Ф.F7r разд.2 сумма стл.11-14 стр.24=Ф.F7r разд.2 сумма стл.6-7 стр.24</t>
  </si>
  <si>
    <t>Ф.F7r разд.2 сумма стл.11-14 стр.25=Ф.F7r разд.2 сумма стл.6-7 стр.25</t>
  </si>
  <si>
    <t>Ф.F7r разд.2 сумма стл.11-14 стр.26=Ф.F7r разд.2 сумма стл.6-7 стр.26</t>
  </si>
  <si>
    <t>Ф.F7r разд.2 сумма стл.11-14 стр.27=Ф.F7r разд.2 сумма стл.6-7 стр.27</t>
  </si>
  <si>
    <t>Ф.F7r разд.2 сумма стл.11-14 стр.28=Ф.F7r разд.2 сумма стл.6-7 стр.28</t>
  </si>
  <si>
    <t>Ф.F7r разд.2 сумма стл.11-14 стр.29=Ф.F7r разд.2 сумма стл.6-7 стр.29</t>
  </si>
  <si>
    <t>Ф.F7r разд.2 сумма стл.11-14 стр.30=Ф.F7r разд.2 сумма стл.6-7 стр.30</t>
  </si>
  <si>
    <t>Ф.F7r разд.2 сумма стл.11-14 стр.31=Ф.F7r разд.2 сумма стл.6-7 стр.31</t>
  </si>
  <si>
    <t>Ф.F7r разд.2 сумма стл.11-14 стр.32=Ф.F7r разд.2 сумма стл.6-7 стр.32</t>
  </si>
  <si>
    <t>Ф.F7r разд.2 сумма стл.11-14 стр.33=Ф.F7r разд.2 сумма стл.6-7 стр.33</t>
  </si>
  <si>
    <t>Ф.F7r разд.2 сумма стл.11-14 стр.34=Ф.F7r разд.2 сумма стл.6-7 стр.34</t>
  </si>
  <si>
    <t>Ф.F7r разд.2 сумма стл.11-14 стр.35=Ф.F7r разд.2 сумма стл.6-7 стр.35</t>
  </si>
  <si>
    <t>Ф.F7r разд.2 сумма стл.11-14 стр.36=Ф.F7r разд.2 сумма стл.6-7 стр.36</t>
  </si>
  <si>
    <t>Ф.F7r разд.2 сумма стл.11-14 стр.37=Ф.F7r разд.2 сумма стл.6-7 стр.37</t>
  </si>
  <si>
    <t>Ф.F7r разд.2 сумма стл.11-14 стр.38=Ф.F7r разд.2 сумма стл.6-7 стр.38</t>
  </si>
  <si>
    <t>Ф.F7r разд.2 сумма стл.11-14 стр.39=Ф.F7r разд.2 сумма стл.6-7 стр.39</t>
  </si>
  <si>
    <t>Ф.F7r разд.2 сумма стл.11-14 стр.40=Ф.F7r разд.2 сумма стл.6-7 стр.40</t>
  </si>
  <si>
    <t>Ф.F7r разд.2 сумма стл.11-14 стр.41=Ф.F7r разд.2 сумма стл.6-7 стр.41</t>
  </si>
  <si>
    <t>Ф.F7r разд.2 сумма стл.11-14 стр.42=Ф.F7r разд.2 сумма стл.6-7 стр.42</t>
  </si>
  <si>
    <t>Ф.F7r разд.2 сумма стл.11-14 стр.43=Ф.F7r разд.2 сумма стл.6-7 стр.43</t>
  </si>
  <si>
    <t>Ф.F7r разд.2 сумма стл.11-14 стр.44=Ф.F7r разд.2 сумма стл.6-7 стр.44</t>
  </si>
  <si>
    <t>Ф.F7r разд.2 сумма стл.11-14 стр.45=Ф.F7r разд.2 сумма стл.6-7 стр.45</t>
  </si>
  <si>
    <t>Ф.F7r разд.2 сумма стл.11-14 стр.46=Ф.F7r разд.2 сумма стл.6-7 стр.46</t>
  </si>
  <si>
    <t>Ф.F7r разд.2 сумма стл.11-14 стр.47=Ф.F7r разд.2 сумма стл.6-7 стр.47</t>
  </si>
  <si>
    <t>Ф.F7r разд.2 сумма стл.11-14 стр.48=Ф.F7r разд.2 сумма стл.6-7 стр.48</t>
  </si>
  <si>
    <t>Ф.F7r разд.2 сумма стл.11-14 стр.49=Ф.F7r разд.2 сумма стл.6-7 стр.49</t>
  </si>
  <si>
    <t>Ф.F7r разд.2 сумма стл.11-14 стр.50=Ф.F7r разд.2 сумма стл.6-7 стр.50</t>
  </si>
  <si>
    <t>Ф.F7r разд.2 сумма стл.11-14 стр.51=Ф.F7r разд.2 сумма стл.6-7 стр.51</t>
  </si>
  <si>
    <t>Ф.F7r разд.2 сумма стл.11-14 стр.52=Ф.F7r разд.2 сумма стл.6-7 стр.52</t>
  </si>
  <si>
    <t>Ф.F7r разд.2 сумма стл.11-14 стр.53=Ф.F7r разд.2 сумма стл.6-7 стр.53</t>
  </si>
  <si>
    <t>Ф.F7r разд.2 сумма стл.11-14 стр.54=Ф.F7r разд.2 сумма стл.6-7 стр.54</t>
  </si>
  <si>
    <t>Ф.F7r разд.2 сумма стл.11-14 стр.55=Ф.F7r разд.2 сумма стл.6-7 стр.55</t>
  </si>
  <si>
    <t>Ф.F7r разд.2 сумма стл.11-14 стр.56=Ф.F7r разд.2 сумма стл.6-7 стр.56</t>
  </si>
  <si>
    <t>Ф.F7r разд.2 сумма стл.11-14 стр.57=Ф.F7r разд.2 сумма стл.6-7 стр.57</t>
  </si>
  <si>
    <t>Ф.F7r разд.2 сумма стл.11-14 стр.58=Ф.F7r разд.2 сумма стл.6-7 стр.58</t>
  </si>
  <si>
    <t>Ф.F7r разд.2 сумма стл.11-14 стр.59=Ф.F7r разд.2 сумма стл.6-7 стр.59</t>
  </si>
  <si>
    <t>Ф.F7r разд.2 сумма стл.11-14 стр.60=Ф.F7r разд.2 сумма стл.6-7 стр.60</t>
  </si>
  <si>
    <t>Ф.F7r разд.2 сумма стл.11-14 стр.61=Ф.F7r разд.2 сумма стл.6-7 стр.61</t>
  </si>
  <si>
    <t>Ф.F7r разд.2 сумма стл.11-14 стр.62=Ф.F7r разд.2 сумма стл.6-7 стр.62</t>
  </si>
  <si>
    <t>Ф.F7r разд.2 сумма стл.11-14 стр.63=Ф.F7r разд.2 сумма стл.6-7 стр.63</t>
  </si>
  <si>
    <t>Ф.F7r разд.2 сумма стл.11-14 стр.64=Ф.F7r разд.2 сумма стл.6-7 стр.64</t>
  </si>
  <si>
    <t>Ф.F7r разд.2 сумма стл.11-14 стр.65=Ф.F7r разд.2 сумма стл.6-7 стр.65</t>
  </si>
  <si>
    <t>Ф.F7r разд.2 стл.6 стр.56=Ф.F7r разд.2 сумма стл.2-5 стр.56</t>
  </si>
  <si>
    <t>Ф.F7r разд.2 стл.6 стр.57=Ф.F7r разд.2 сумма стл.2-5 стр.57</t>
  </si>
  <si>
    <t>Ф.F7r разд.2 стл.6 стр.58=Ф.F7r разд.2 сумма стл.2-5 стр.58</t>
  </si>
  <si>
    <t>Ф.F7r разд.2 стл.6 стр.59=Ф.F7r разд.2 сумма стл.2-5 стр.59</t>
  </si>
  <si>
    <t>Ф.F7r разд.2 стл.6 стр.60=Ф.F7r разд.2 сумма стл.2-5 стр.60</t>
  </si>
  <si>
    <t>Ф.F7r разд.2 стл.6 стр.61=Ф.F7r разд.2 сумма стл.2-5 стр.61</t>
  </si>
  <si>
    <t>Ф.F7r разд.2 стл.6 стр.62=Ф.F7r разд.2 сумма стл.2-5 стр.62</t>
  </si>
  <si>
    <t>Ф.F7r разд.2 стл.6 стр.63=Ф.F7r разд.2 сумма стл.2-5 стр.63</t>
  </si>
  <si>
    <t>Ф.F7r разд.2 стл.6 стр.64=Ф.F7r разд.2 сумма стл.2-5 стр.64</t>
  </si>
  <si>
    <t>Ф.F7r разд.2 стл.6 стр.65=Ф.F7r разд.2 сумма стл.2-5 стр.65</t>
  </si>
  <si>
    <t>Ф.F7r разд.2 стл.6 стр.66=Ф.F7r разд.2 сумма стл.2-5 стр.66</t>
  </si>
  <si>
    <t>Ф.F7r разд.2 стл.6 стр.67=Ф.F7r разд.2 сумма стл.2-5 стр.67</t>
  </si>
  <si>
    <t>Ф.F7r разд.2 стл.6 стр.68=Ф.F7r разд.2 сумма стл.2-5 стр.68</t>
  </si>
  <si>
    <t>Ф.F7r разд.2 стл.6 стр.69=Ф.F7r разд.2 сумма стл.2-5 стр.69</t>
  </si>
  <si>
    <t>Ф.F7r разд.2 стл.6 стр.70=Ф.F7r разд.2 сумма стл.2-5 стр.70</t>
  </si>
  <si>
    <t>Ф.F7r разд.2 стл.6 стр.71=Ф.F7r разд.2 сумма стл.2-5 стр.71</t>
  </si>
  <si>
    <t>Ф.F7r разд.2 стл.6 стр.72=Ф.F7r разд.2 сумма стл.2-5 стр.72</t>
  </si>
  <si>
    <t>Ф.F7r разд.2 стл.6 стр.73=Ф.F7r разд.2 сумма стл.2-5 стр.73</t>
  </si>
  <si>
    <t>Ф.F7r разд.2 стл.6 стр.74=Ф.F7r разд.2 сумма стл.2-5 стр.74</t>
  </si>
  <si>
    <t>Ф.F7r разд.2 стл.6 стр.75=Ф.F7r разд.2 сумма стл.2-5 стр.75</t>
  </si>
  <si>
    <t>Ф.F7r разд.2 стл.6 стр.76=Ф.F7r разд.2 сумма стл.2-5 стр.76</t>
  </si>
  <si>
    <t>Ф.F7r разд.2 стл.6 стр.77=Ф.F7r разд.2 сумма стл.2-5 стр.77</t>
  </si>
  <si>
    <t>Ф.F7r разд.2 стл.6 стр.78=Ф.F7r разд.2 сумма стл.2-5 стр.78</t>
  </si>
  <si>
    <t>Ф.F7r разд.2 стл.6 стр.79=Ф.F7r разд.2 сумма стл.2-5 стр.79</t>
  </si>
  <si>
    <t>Ф.F7r разд.2 стл.6 стр.80=Ф.F7r разд.2 сумма стл.2-5 стр.80</t>
  </si>
  <si>
    <t>Ф.F7r разд.2 стл.6 стр.81=Ф.F7r разд.2 сумма стл.2-5 стр.81</t>
  </si>
  <si>
    <t>Ф.F7r разд.2 стл.6 стр.82=Ф.F7r разд.2 сумма стл.2-5 стр.82</t>
  </si>
  <si>
    <t>Ф.F7r разд.2 стл.6 стр.83=Ф.F7r разд.2 сумма стл.2-5 стр.83</t>
  </si>
  <si>
    <t>Ф.F7r разд.2 стл.6 стр.84=Ф.F7r разд.2 сумма стл.2-5 стр.84</t>
  </si>
  <si>
    <t>Ф.F7r разд.2 стл.6 стр.85=Ф.F7r разд.2 сумма стл.2-5 стр.85</t>
  </si>
  <si>
    <t>Ф.F7r разд.2 стл.6 стр.86=Ф.F7r разд.2 сумма стл.2-5 стр.86</t>
  </si>
  <si>
    <t>Ф.F7r разд.2 стл.6 стр.87=Ф.F7r разд.2 сумма стл.2-5 стр.87</t>
  </si>
  <si>
    <t>Ф.F7r разд.2 стл.6 стр.88=Ф.F7r разд.2 сумма стл.2-5 стр.88</t>
  </si>
  <si>
    <t>Ф.F7r разд.2 стл.6 стр.89=Ф.F7r разд.2 сумма стл.2-5 стр.89</t>
  </si>
  <si>
    <t>Ф.F7r разд.2 стл.6 стр.90=Ф.F7r разд.2 сумма стл.2-5 стр.90</t>
  </si>
  <si>
    <t>Ф.F7r разд.1 сумма стл.1-14 сумма стр.1-5&gt;0</t>
  </si>
  <si>
    <t>(2011)Раздел 1 не должен быть равен нулю</t>
  </si>
  <si>
    <t>Ф.F7r разд.2 стл.1 стр.84&lt;=Ф.F7r разд.2 стл.1 стр.62</t>
  </si>
  <si>
    <t>(2011)В разд. 2 стр.84 должна быть меньше или равна разд.2 стр.62</t>
  </si>
  <si>
    <t>Ф.F7r разд.2 стл.2 стр.84&lt;=Ф.F7r разд.2 стл.2 стр.62</t>
  </si>
  <si>
    <t>Ф.F7r разд.2 стл.3 стр.84&lt;=Ф.F7r разд.2 стл.3 стр.62</t>
  </si>
  <si>
    <t>Ф.F7r разд.2 стл.4 стр.84&lt;=Ф.F7r разд.2 стл.4 стр.62</t>
  </si>
  <si>
    <t>Ф.F7r разд.2 стл.5 стр.84&lt;=Ф.F7r разд.2 стл.5 стр.62</t>
  </si>
  <si>
    <t>Ф.F7r разд.2 стл.6 стр.84&lt;=Ф.F7r разд.2 стл.6 стр.62</t>
  </si>
  <si>
    <t>Ф.F7r разд.2 стл.7 стр.84&lt;=Ф.F7r разд.2 стл.7 стр.62</t>
  </si>
  <si>
    <t>Ф.F7r разд.2 стл.8 стр.84&lt;=Ф.F7r разд.2 стл.8 стр.62</t>
  </si>
  <si>
    <t>Ф.F7r разд.2 стл.9 стр.84&lt;=Ф.F7r разд.2 стл.9 стр.62</t>
  </si>
  <si>
    <t>Ф.F7r разд.2 стл.10 стр.84&lt;=Ф.F7r разд.2 стл.10 стр.62</t>
  </si>
  <si>
    <t>Ф.F7r разд.2 стл.11 стр.84&lt;=Ф.F7r разд.2 стл.11 стр.62</t>
  </si>
  <si>
    <t>Ф.F7r разд.2 стл.12 стр.84&lt;=Ф.F7r разд.2 стл.12 стр.62</t>
  </si>
  <si>
    <t>Ф.F7r разд.2 стл.13 стр.84&lt;=Ф.F7r разд.2 стл.13 стр.62</t>
  </si>
  <si>
    <t>Ф.F7r разд.2 стл.14 стр.84&lt;=Ф.F7r разд.2 стл.14 стр.62</t>
  </si>
  <si>
    <t>Ф.F7r разд.2 стл.10 стр.30=Ф.F7r разд.2 сумма стл.6-8 стр.30</t>
  </si>
  <si>
    <t>Ф.F7r разд.2 стл.10 стр.31=Ф.F7r разд.2 сумма стл.6-8 стр.31</t>
  </si>
  <si>
    <t>Ф.F7r разд.2 стл.10 стр.32=Ф.F7r разд.2 сумма стл.6-8 стр.32</t>
  </si>
  <si>
    <t>Ф.F7r разд.2 стл.10 стр.33=Ф.F7r разд.2 сумма стл.6-8 стр.33</t>
  </si>
  <si>
    <t>Ф.F7r разд.2 стл.10 стр.34=Ф.F7r разд.2 сумма стл.6-8 стр.34</t>
  </si>
  <si>
    <t>Ф.F7r разд.2 стл.10 стр.35=Ф.F7r разд.2 сумма стл.6-8 стр.35</t>
  </si>
  <si>
    <t>Ф.F7r разд.2 стл.10 стр.36=Ф.F7r разд.2 сумма стл.6-8 стр.36</t>
  </si>
  <si>
    <t>Ф.F7r разд.2 стл.10 стр.37=Ф.F7r разд.2 сумма стл.6-8 стр.37</t>
  </si>
  <si>
    <t>Ф.F7r разд.2 стл.10 стр.38=Ф.F7r разд.2 сумма стл.6-8 стр.38</t>
  </si>
  <si>
    <t>Ф.F7r разд.2 стл.10 стр.39=Ф.F7r разд.2 сумма стл.6-8 стр.39</t>
  </si>
  <si>
    <t>Ф.F7r разд.2 стл.10 стр.40=Ф.F7r разд.2 сумма стл.6-8 стр.40</t>
  </si>
  <si>
    <t>Ф.F7r разд.2 стл.10 стр.41=Ф.F7r разд.2 сумма стл.6-8 стр.41</t>
  </si>
  <si>
    <t>Ф.F7r разд.2 стл.10 стр.42=Ф.F7r разд.2 сумма стл.6-8 стр.42</t>
  </si>
  <si>
    <t>Ф.F7r разд.2 стл.10 стр.43=Ф.F7r разд.2 сумма стл.6-8 стр.43</t>
  </si>
  <si>
    <t>Ф.F7r разд.2 стл.10 стр.44=Ф.F7r разд.2 сумма стл.6-8 стр.44</t>
  </si>
  <si>
    <t>Ф.F7r разд.2 стл.10 стр.45=Ф.F7r разд.2 сумма стл.6-8 стр.45</t>
  </si>
  <si>
    <t>Ф.F7r разд.2 стл.10 стр.46=Ф.F7r разд.2 сумма стл.6-8 стр.46</t>
  </si>
  <si>
    <t>Ф.F7r разд.2 стл.10 стр.47=Ф.F7r разд.2 сумма стл.6-8 стр.47</t>
  </si>
  <si>
    <t>Ф.F7r разд.2 стл.10 стр.48=Ф.F7r разд.2 сумма стл.6-8 стр.48</t>
  </si>
  <si>
    <t>Ф.F7r разд.2 стл.10 стр.49=Ф.F7r разд.2 сумма стл.6-8 стр.49</t>
  </si>
  <si>
    <t>Ф.F7r разд.2 стл.10 стр.50=Ф.F7r разд.2 сумма стл.6-8 стр.50</t>
  </si>
  <si>
    <t>Ф.F7r разд.2 стл.10 стр.51=Ф.F7r разд.2 сумма стл.6-8 стр.51</t>
  </si>
  <si>
    <t>Ф.F7r разд.2 стл.10 стр.52=Ф.F7r разд.2 сумма стл.6-8 стр.52</t>
  </si>
  <si>
    <t>Ф.F7r разд.2 стл.10 стр.53=Ф.F7r разд.2 сумма стл.6-8 стр.53</t>
  </si>
  <si>
    <t>Ф.F7r разд.2 стл.10 стр.54=Ф.F7r разд.2 сумма стл.6-8 стр.54</t>
  </si>
  <si>
    <t>Ф.F7r разд.2 стл.10 стр.55=Ф.F7r разд.2 сумма стл.6-8 стр.55</t>
  </si>
  <si>
    <t>Ф.F7r разд.2 стл.10 стр.56=Ф.F7r разд.2 сумма стл.6-8 стр.56</t>
  </si>
  <si>
    <t>Ф.F7r разд.2 стл.10 стр.57=Ф.F7r разд.2 сумма стл.6-8 стр.57</t>
  </si>
  <si>
    <t>Ф.F7r разд.2 стл.10 стр.58=Ф.F7r разд.2 сумма стл.6-8 стр.58</t>
  </si>
  <si>
    <t>Ф.F7r разд.2 стл.10 стр.59=Ф.F7r разд.2 сумма стл.6-8 стр.59</t>
  </si>
  <si>
    <t>Ф.F7r разд.2 стл.10 стр.60=Ф.F7r разд.2 сумма стл.6-8 стр.60</t>
  </si>
  <si>
    <t>Ф.F7r разд.2 стл.10 стр.61=Ф.F7r разд.2 сумма стл.6-8 стр.61</t>
  </si>
  <si>
    <t>Ф.F7r разд.2 стл.10 стр.62=Ф.F7r разд.2 сумма стл.6-8 стр.62</t>
  </si>
  <si>
    <t>Ф.F7r разд.2 стл.10 стр.63=Ф.F7r разд.2 сумма стл.6-8 стр.63</t>
  </si>
  <si>
    <t>Ф.F7r разд.2 стл.10 стр.64=Ф.F7r разд.2 сумма стл.6-8 стр.64</t>
  </si>
  <si>
    <t>Ф.F7r разд.2 стл.10 стр.65=Ф.F7r разд.2 сумма стл.6-8 стр.65</t>
  </si>
  <si>
    <t>Ф.F7r разд.2 стл.10 стр.66=Ф.F7r разд.2 сумма стл.6-8 стр.66</t>
  </si>
  <si>
    <t>Ф.F7r разд.2 стл.10 стр.67=Ф.F7r разд.2 сумма стл.6-8 стр.67</t>
  </si>
  <si>
    <t>Ф.F7r разд.2 стл.10 стр.68=Ф.F7r разд.2 сумма стл.6-8 стр.68</t>
  </si>
  <si>
    <t>Ф.F7r разд.2 стл.10 стр.69=Ф.F7r разд.2 сумма стл.6-8 стр.69</t>
  </si>
  <si>
    <t>Ф.F7r разд.2 стл.10 стр.70=Ф.F7r разд.2 сумма стл.6-8 стр.70</t>
  </si>
  <si>
    <t>Ф.F7r разд.2 стл.10 стр.71=Ф.F7r разд.2 сумма стл.6-8 стр.71</t>
  </si>
  <si>
    <t>Ф.F7r разд.2 стл.10 стр.72=Ф.F7r разд.2 сумма стл.6-8 стр.72</t>
  </si>
  <si>
    <t>Ф.F7r разд.2 стл.10 стр.73=Ф.F7r разд.2 сумма стл.6-8 стр.73</t>
  </si>
  <si>
    <t>Ф.F7r разд.2 стл.10 стр.74=Ф.F7r разд.2 сумма стл.6-8 стр.74</t>
  </si>
  <si>
    <t>Ф.F7r разд.2 стл.10 стр.75=Ф.F7r разд.2 сумма стл.6-8 стр.75</t>
  </si>
  <si>
    <t>Ф.F7r разд.2 стл.10 стр.76=Ф.F7r разд.2 сумма стл.6-8 стр.76</t>
  </si>
  <si>
    <t>Ф.F7r разд.2 стл.10 стр.77=Ф.F7r разд.2 сумма стл.6-8 стр.77</t>
  </si>
  <si>
    <t>Ф.F7r разд.2 стл.10 стр.78=Ф.F7r разд.2 сумма стл.6-8 стр.78</t>
  </si>
  <si>
    <t>Ф.F7r разд.2 стл.10 стр.79=Ф.F7r разд.2 сумма стл.6-8 стр.79</t>
  </si>
  <si>
    <t>Ф.F7r разд.2 стл.10 стр.80=Ф.F7r разд.2 сумма стл.6-8 стр.80</t>
  </si>
  <si>
    <t>Ф.F7r разд.2 стл.10 стр.81=Ф.F7r разд.2 сумма стл.6-8 стр.81</t>
  </si>
  <si>
    <t>Ф.F7r разд.2 стл.10 стр.82=Ф.F7r разд.2 сумма стл.6-8 стр.82</t>
  </si>
  <si>
    <t>Ф.F7r разд.2 стл.10 стр.83=Ф.F7r разд.2 сумма стл.6-8 стр.83</t>
  </si>
  <si>
    <t>Ф.F7r разд.2 стл.10 стр.84=Ф.F7r разд.2 сумма стл.6-8 стр.84</t>
  </si>
  <si>
    <t>Ф.F7r разд.2 стл.10 стр.85=Ф.F7r разд.2 сумма стл.6-8 стр.85</t>
  </si>
  <si>
    <t>Ф.F7r разд.2 стл.10 стр.86=Ф.F7r разд.2 сумма стл.6-8 стр.86</t>
  </si>
  <si>
    <t>Ф.F7r разд.2 стл.10 стр.87=Ф.F7r разд.2 сумма стл.6-8 стр.87</t>
  </si>
  <si>
    <t>Ф.F7r разд.2 стл.10 стр.88=Ф.F7r разд.2 сумма стл.6-8 стр.88</t>
  </si>
  <si>
    <t>Ф.F7r разд.2 стл.10 стр.89=Ф.F7r разд.2 сумма стл.6-8 стр.89</t>
  </si>
  <si>
    <t>Ф.F7r разд.2 стл.10 стр.90=Ф.F7r разд.2 сумма стл.6-8 стр.90</t>
  </si>
  <si>
    <t>Ф.F7r разд.2 стл.8 стр.1&gt;=Ф.F7r разд.2 стл.9 стр.1</t>
  </si>
  <si>
    <t>(2011)В разд.2 стл.9 должен быть меньше или равен стл.8</t>
  </si>
  <si>
    <t>Ф.F7r разд.2 стл.8 стр.2&gt;=Ф.F7r разд.2 стл.9 стр.2</t>
  </si>
  <si>
    <t>Ф.F7r разд.2 стл.8 стр.3&gt;=Ф.F7r разд.2 стл.9 стр.3</t>
  </si>
  <si>
    <t>Ф.F7r разд.2 стл.8 стр.4&gt;=Ф.F7r разд.2 стл.9 стр.4</t>
  </si>
  <si>
    <t>Ф.F7r разд.2 стл.8 стр.5&gt;=Ф.F7r разд.2 стл.9 стр.5</t>
  </si>
  <si>
    <t>Ф.F7r разд.2 стл.8 стр.6&gt;=Ф.F7r разд.2 стл.9 стр.6</t>
  </si>
  <si>
    <t>Ф.F7r разд.2 стл.8 стр.7&gt;=Ф.F7r разд.2 стл.9 стр.7</t>
  </si>
  <si>
    <t>Ф.F7r разд.2 стл.8 стр.8&gt;=Ф.F7r разд.2 стл.9 стр.8</t>
  </si>
  <si>
    <t>Ф.F7r разд.2 стл.8 стр.9&gt;=Ф.F7r разд.2 стл.9 стр.9</t>
  </si>
  <si>
    <t>Ф.F7r разд.2 стл.8 стр.10&gt;=Ф.F7r разд.2 стл.9 стр.10</t>
  </si>
  <si>
    <t>Ф.F7r разд.2 стл.8 стр.11&gt;=Ф.F7r разд.2 стл.9 стр.11</t>
  </si>
  <si>
    <t>Ф.F7r разд.2 стл.8 стр.12&gt;=Ф.F7r разд.2 стл.9 стр.12</t>
  </si>
  <si>
    <t>Ф.F7r разд.2 стл.8 стр.13&gt;=Ф.F7r разд.2 стл.9 стр.13</t>
  </si>
  <si>
    <t>Ф.F7r разд.2 стл.8 стр.14&gt;=Ф.F7r разд.2 стл.9 стр.14</t>
  </si>
  <si>
    <t>Ф.F7r разд.2 стл.8 стр.15&gt;=Ф.F7r разд.2 стл.9 стр.15</t>
  </si>
  <si>
    <t>Ф.F7r разд.2 стл.8 стр.16&gt;=Ф.F7r разд.2 стл.9 стр.16</t>
  </si>
  <si>
    <t>Ф.F7r разд.2 стл.8 стр.17&gt;=Ф.F7r разд.2 стл.9 стр.17</t>
  </si>
  <si>
    <t>Ф.F7r разд.2 стл.8 стр.18&gt;=Ф.F7r разд.2 стл.9 стр.18</t>
  </si>
  <si>
    <t>Ф.F7r разд.2 стл.8 стр.19&gt;=Ф.F7r разд.2 стл.9 стр.19</t>
  </si>
  <si>
    <t>Ф.F7r разд.2 стл.8 стр.20&gt;=Ф.F7r разд.2 стл.9 стр.20</t>
  </si>
  <si>
    <t>Ф.F7r разд.2 стл.8 стр.21&gt;=Ф.F7r разд.2 стл.9 стр.21</t>
  </si>
  <si>
    <t>Ф.F7r разд.2 стл.8 стр.22&gt;=Ф.F7r разд.2 стл.9 стр.22</t>
  </si>
  <si>
    <t>Ф.F7r разд.2 стл.8 стр.23&gt;=Ф.F7r разд.2 стл.9 стр.23</t>
  </si>
  <si>
    <t>Ф.F7r разд.2 стл.8 стр.24&gt;=Ф.F7r разд.2 стл.9 стр.24</t>
  </si>
  <si>
    <t>Ф.F7r разд.2 стл.8 стр.25&gt;=Ф.F7r разд.2 стл.9 стр.25</t>
  </si>
  <si>
    <t>Ф.F7r разд.2 стл.8 стр.26&gt;=Ф.F7r разд.2 стл.9 стр.26</t>
  </si>
  <si>
    <t>Ф.F7r разд.2 стл.8 стр.27&gt;=Ф.F7r разд.2 стл.9 стр.27</t>
  </si>
  <si>
    <t>Ф.F7r разд.2 стл.8 стр.28&gt;=Ф.F7r разд.2 стл.9 стр.28</t>
  </si>
  <si>
    <t>Ф.F7r разд.2 стл.8 стр.29&gt;=Ф.F7r разд.2 стл.9 стр.29</t>
  </si>
  <si>
    <t>Ф.F7r разд.2 стл.8 стр.30&gt;=Ф.F7r разд.2 стл.9 стр.30</t>
  </si>
  <si>
    <t>Ф.F7r разд.2 стл.8 стр.31&gt;=Ф.F7r разд.2 стл.9 стр.31</t>
  </si>
  <si>
    <t>Ф.F7r разд.2 стл.8 стр.32&gt;=Ф.F7r разд.2 стл.9 стр.32</t>
  </si>
  <si>
    <t>Ф.F7r разд.2 стл.8 стр.33&gt;=Ф.F7r разд.2 стл.9 стр.33</t>
  </si>
  <si>
    <t>Ф.F7r разд.2 стл.8 стр.34&gt;=Ф.F7r разд.2 стл.9 стр.34</t>
  </si>
  <si>
    <t>Ф.F7r разд.2 стл.8 стр.35&gt;=Ф.F7r разд.2 стл.9 стр.35</t>
  </si>
  <si>
    <t>Ф.F7r разд.2 стл.8 стр.36&gt;=Ф.F7r разд.2 стл.9 стр.36</t>
  </si>
  <si>
    <t>Ф.F7r разд.2 стл.8 стр.37&gt;=Ф.F7r разд.2 стл.9 стр.37</t>
  </si>
  <si>
    <t>Ф.F7r разд.2 стл.8 стр.38&gt;=Ф.F7r разд.2 стл.9 стр.38</t>
  </si>
  <si>
    <t>Ф.F7r разд.2 стл.8 стр.39&gt;=Ф.F7r разд.2 стл.9 стр.39</t>
  </si>
  <si>
    <t>Ф.F7r разд.2 стл.8 стр.40&gt;=Ф.F7r разд.2 стл.9 стр.40</t>
  </si>
  <si>
    <t>Ф.F7r разд.2 стл.8 стр.41&gt;=Ф.F7r разд.2 стл.9 стр.41</t>
  </si>
  <si>
    <t>Ф.F7r разд.2 стл.8 стр.42&gt;=Ф.F7r разд.2 стл.9 стр.42</t>
  </si>
  <si>
    <t>Ф.F7r разд.2 стл.8 стр.43&gt;=Ф.F7r разд.2 стл.9 стр.43</t>
  </si>
  <si>
    <t>Ф.F7r разд.2 стл.8 стр.44&gt;=Ф.F7r разд.2 стл.9 стр.44</t>
  </si>
  <si>
    <t>Ф.F7r разд.2 стл.8 стр.45&gt;=Ф.F7r разд.2 стл.9 стр.45</t>
  </si>
  <si>
    <t>Ф.F7r разд.2 стл.8 стр.46&gt;=Ф.F7r разд.2 стл.9 стр.46</t>
  </si>
  <si>
    <t>Ф.F7r разд.2 стл.8 стр.47&gt;=Ф.F7r разд.2 стл.9 стр.47</t>
  </si>
  <si>
    <t>Ф.F7r разд.2 стл.8 стр.48&gt;=Ф.F7r разд.2 стл.9 стр.48</t>
  </si>
  <si>
    <t>Ф.F7r разд.2 стл.8 стр.49&gt;=Ф.F7r разд.2 стл.9 стр.49</t>
  </si>
  <si>
    <t>Ф.F7r разд.2 стл.8 стр.50&gt;=Ф.F7r разд.2 стл.9 стр.50</t>
  </si>
  <si>
    <t>Ф.F7r разд.2 стл.8 стр.51&gt;=Ф.F7r разд.2 стл.9 стр.51</t>
  </si>
  <si>
    <t>Ф.F7r разд.2 стл.8 стр.52&gt;=Ф.F7r разд.2 стл.9 стр.52</t>
  </si>
  <si>
    <t>Ф.F7r разд.2 стл.8 стр.53&gt;=Ф.F7r разд.2 стл.9 стр.53</t>
  </si>
  <si>
    <t>Ф.F7r разд.2 стл.8 стр.54&gt;=Ф.F7r разд.2 стл.9 стр.54</t>
  </si>
  <si>
    <t>Ф.F7r разд.2 стл.8 стр.55&gt;=Ф.F7r разд.2 стл.9 стр.55</t>
  </si>
  <si>
    <t>Ф.F7r разд.2 стл.8 стр.56&gt;=Ф.F7r разд.2 стл.9 стр.56</t>
  </si>
  <si>
    <t>Ф.F7r разд.2 стл.8 стр.57&gt;=Ф.F7r разд.2 стл.9 стр.57</t>
  </si>
  <si>
    <t>Ф.F7r разд.2 стл.8 стр.58&gt;=Ф.F7r разд.2 стл.9 стр.58</t>
  </si>
  <si>
    <t>Ф.F7r разд.2 стл.8 стр.59&gt;=Ф.F7r разд.2 стл.9 стр.59</t>
  </si>
  <si>
    <t>Ф.F7r разд.2 стл.8 стр.60&gt;=Ф.F7r разд.2 стл.9 стр.60</t>
  </si>
  <si>
    <t>Ф.F7r разд.2 стл.8 стр.61&gt;=Ф.F7r разд.2 стл.9 стр.61</t>
  </si>
  <si>
    <t>Ф.F7r разд.2 стл.8 стр.62&gt;=Ф.F7r разд.2 стл.9 стр.62</t>
  </si>
  <si>
    <t>Ф.F7r разд.2 стл.8 стр.63&gt;=Ф.F7r разд.2 стл.9 стр.63</t>
  </si>
  <si>
    <t>Ф.F7r разд.2 стл.8 стр.64&gt;=Ф.F7r разд.2 стл.9 стр.64</t>
  </si>
  <si>
    <t>Ф.F7r разд.2 стл.8 стр.65&gt;=Ф.F7r разд.2 стл.9 стр.65</t>
  </si>
  <si>
    <t>Ф.F7r разд.2 стл.8 стр.66&gt;=Ф.F7r разд.2 стл.9 стр.66</t>
  </si>
  <si>
    <t>Ф.F7r разд.2 стл.8 стр.67&gt;=Ф.F7r разд.2 стл.9 стр.67</t>
  </si>
  <si>
    <t>Ф.F7r разд.2 стл.8 стр.68&gt;=Ф.F7r разд.2 стл.9 стр.68</t>
  </si>
  <si>
    <t>Ф.F7r разд.2 стл.8 стр.69&gt;=Ф.F7r разд.2 стл.9 стр.69</t>
  </si>
  <si>
    <t>Ф.F7r разд.2 стл.8 стр.70&gt;=Ф.F7r разд.2 стл.9 стр.70</t>
  </si>
  <si>
    <t>Ф.F7r разд.2 стл.8 стр.71&gt;=Ф.F7r разд.2 стл.9 стр.71</t>
  </si>
  <si>
    <t>Ф.F7r разд.2 стл.8 стр.72&gt;=Ф.F7r разд.2 стл.9 стр.72</t>
  </si>
  <si>
    <t>Ф.F7r разд.2 стл.8 стр.73&gt;=Ф.F7r разд.2 стл.9 стр.73</t>
  </si>
  <si>
    <t>Ф.F7r разд.2 стл.8 стр.74&gt;=Ф.F7r разд.2 стл.9 стр.74</t>
  </si>
  <si>
    <t>Ф.F7r разд.2 стл.8 стр.75&gt;=Ф.F7r разд.2 стл.9 стр.75</t>
  </si>
  <si>
    <t>Ф.F7r разд.2 стл.8 стр.76&gt;=Ф.F7r разд.2 стл.9 стр.76</t>
  </si>
  <si>
    <t>Ф.F7r разд.2 стл.8 стр.77&gt;=Ф.F7r разд.2 стл.9 стр.77</t>
  </si>
  <si>
    <t>Ф.F7r разд.2 стл.8 стр.78&gt;=Ф.F7r разд.2 стл.9 стр.78</t>
  </si>
  <si>
    <t>Ф.F7r разд.2 стл.8 стр.79&gt;=Ф.F7r разд.2 стл.9 стр.79</t>
  </si>
  <si>
    <t>Ф.F7r разд.2 стл.8 стр.80&gt;=Ф.F7r разд.2 стл.9 стр.80</t>
  </si>
  <si>
    <t>Ф.F7r разд.2 стл.8 стр.81&gt;=Ф.F7r разд.2 стл.9 стр.81</t>
  </si>
  <si>
    <t>Ф.F7r разд.2 стл.8 стр.82&gt;=Ф.F7r разд.2 стл.9 стр.82</t>
  </si>
  <si>
    <t>Ф.F7r разд.2 стл.8 стр.83&gt;=Ф.F7r разд.2 стл.9 стр.83</t>
  </si>
  <si>
    <t>Ф.F7r разд.2 стл.8 стр.84&gt;=Ф.F7r разд.2 стл.9 стр.84</t>
  </si>
  <si>
    <t>Ф.F7r разд.2 стл.8 стр.85&gt;=Ф.F7r разд.2 стл.9 стр.85</t>
  </si>
  <si>
    <t>Ф.F7r разд.2 стл.8 стр.86&gt;=Ф.F7r разд.2 стл.9 стр.86</t>
  </si>
  <si>
    <t>Ф.F7r разд.2 стл.8 стр.87&gt;=Ф.F7r разд.2 стл.9 стр.87</t>
  </si>
  <si>
    <t>Ф.F7r разд.2 стл.8 стр.88&gt;=Ф.F7r разд.2 стл.9 стр.88</t>
  </si>
  <si>
    <t>Ф.F7r разд.2 стл.8 стр.89&gt;=Ф.F7r разд.2 стл.9 стр.89</t>
  </si>
  <si>
    <t>Ф.F7r разд.2 стл.8 стр.90&gt;=Ф.F7r разд.2 стл.9 стр.90</t>
  </si>
  <si>
    <t>Ф.F7r разд.2 стл.6 стр.1=Ф.F7r разд.2 сумма стл.2-5 стр.1</t>
  </si>
  <si>
    <t>(2011)В разд.2 стл.6 должен быть равен сумме стл. 2-5</t>
  </si>
  <si>
    <t>Ф.F7r разд.2 стл.6 стр.2=Ф.F7r разд.2 сумма стл.2-5 стр.2</t>
  </si>
  <si>
    <t>Ф.F7r разд.2 стл.6 стр.3=Ф.F7r разд.2 сумма стл.2-5 стр.3</t>
  </si>
  <si>
    <t>Ф.F7r разд.2 стл.6 стр.4=Ф.F7r разд.2 сумма стл.2-5 стр.4</t>
  </si>
  <si>
    <t>Ф.F7r разд.2 стл.6 стр.5=Ф.F7r разд.2 сумма стл.2-5 стр.5</t>
  </si>
  <si>
    <t>Ф.F7r разд.2 стл.6 стр.6=Ф.F7r разд.2 сумма стл.2-5 стр.6</t>
  </si>
  <si>
    <t>Ф.F7r разд.2 стл.6 стр.7=Ф.F7r разд.2 сумма стл.2-5 стр.7</t>
  </si>
  <si>
    <t>Ф.F7r разд.2 стл.6 стр.8=Ф.F7r разд.2 сумма стл.2-5 стр.8</t>
  </si>
  <si>
    <t>ОТЧЕТ О РАБОТЕ СУДОВ ОБЩЕЙ ЮРИСДИКЦИИ ПО РАССМОТРЕНИЮ ГРАЖДАНСКИХ  ДЕЛ 
В КАССАЦИОННОМ (АПЕЛЛЯЦИОННОМ*) ПОРЯДКЕ</t>
  </si>
  <si>
    <t>Ф.F7r разд.2 стл.6 стр.9=Ф.F7r разд.2 сумма стл.2-5 стр.9</t>
  </si>
  <si>
    <t>Ф.F7r разд.2 стл.6 стр.10=Ф.F7r разд.2 сумма стл.2-5 стр.10</t>
  </si>
  <si>
    <t>Ф.F7r разд.2 стл.6 стр.11=Ф.F7r разд.2 сумма стл.2-5 стр.11</t>
  </si>
  <si>
    <t>Ф.F7r разд.2 стл.6 стр.12=Ф.F7r разд.2 сумма стл.2-5 стр.12</t>
  </si>
  <si>
    <t>Ф.F7r разд.2 стл.6 стр.13=Ф.F7r разд.2 сумма стл.2-5 стр.13</t>
  </si>
  <si>
    <t>Ф.F7r разд.2 стл.6 стр.14=Ф.F7r разд.2 сумма стл.2-5 стр.14</t>
  </si>
  <si>
    <t>Ф.F7r разд.2 стл.6 стр.15=Ф.F7r разд.2 сумма стл.2-5 стр.15</t>
  </si>
  <si>
    <t>Ф.F7r разд.2 стл.6 стр.16=Ф.F7r разд.2 сумма стл.2-5 стр.16</t>
  </si>
  <si>
    <t>Ф.F7r разд.2 стл.6 стр.17=Ф.F7r разд.2 сумма стл.2-5 стр.17</t>
  </si>
  <si>
    <t>Ф.F7r разд.2 стл.6 стр.18=Ф.F7r разд.2 сумма стл.2-5 стр.18</t>
  </si>
  <si>
    <t>Ф.F7r разд.2 стл.6 стр.19=Ф.F7r разд.2 сумма стл.2-5 стр.19</t>
  </si>
  <si>
    <t>Ф.F7r разд.2 стл.6 стр.20=Ф.F7r разд.2 сумма стл.2-5 стр.20</t>
  </si>
  <si>
    <t>Ф.F7r разд.2 стл.6 стр.21=Ф.F7r разд.2 сумма стл.2-5 стр.21</t>
  </si>
  <si>
    <t>Ф.F7r разд.2 стл.6 стр.22=Ф.F7r разд.2 сумма стл.2-5 стр.22</t>
  </si>
  <si>
    <t>Ф.F7r разд.2 стл.6 стр.23=Ф.F7r разд.2 сумма стл.2-5 стр.23</t>
  </si>
  <si>
    <t>Ф.F7r разд.2 стл.6 стр.24=Ф.F7r разд.2 сумма стл.2-5 стр.24</t>
  </si>
  <si>
    <t>Ф.F7r разд.2 стл.6 стр.25=Ф.F7r разд.2 сумма стл.2-5 стр.25</t>
  </si>
  <si>
    <t>Ф.F7r разд.2 стл.6 стр.26=Ф.F7r разд.2 сумма стл.2-5 стр.26</t>
  </si>
  <si>
    <t>Ф.F7r разд.2 стл.6 стр.27=Ф.F7r разд.2 сумма стл.2-5 стр.27</t>
  </si>
  <si>
    <t>Ф.F7r разд.2 стл.6 стр.28=Ф.F7r разд.2 сумма стл.2-5 стр.28</t>
  </si>
  <si>
    <t>Ф.F7r разд.2 стл.6 стр.29=Ф.F7r разд.2 сумма стл.2-5 стр.29</t>
  </si>
  <si>
    <t>Ф.F7r разд.2 стл.6 стр.30=Ф.F7r разд.2 сумма стл.2-5 стр.30</t>
  </si>
  <si>
    <t>Ф.F7r разд.2 стл.6 стр.31=Ф.F7r разд.2 сумма стл.2-5 стр.31</t>
  </si>
  <si>
    <t>Ф.F7r разд.2 стл.6 стр.32=Ф.F7r разд.2 сумма стл.2-5 стр.32</t>
  </si>
  <si>
    <t>Ф.F7r разд.2 стл.6 стр.33=Ф.F7r разд.2 сумма стл.2-5 стр.33</t>
  </si>
  <si>
    <t>Ф.F7r разд.2 стл.6 стр.34=Ф.F7r разд.2 сумма стл.2-5 стр.34</t>
  </si>
  <si>
    <t>Ф.F7r разд.2 стл.6 стр.35=Ф.F7r разд.2 сумма стл.2-5 стр.35</t>
  </si>
  <si>
    <t>Ф.F7r разд.2 стл.6 стр.36=Ф.F7r разд.2 сумма стл.2-5 стр.36</t>
  </si>
  <si>
    <t>Ф.F7r разд.2 стл.6 стр.37=Ф.F7r разд.2 сумма стл.2-5 стр.37</t>
  </si>
  <si>
    <t>Ф.F7r разд.2 стл.6 стр.38=Ф.F7r разд.2 сумма стл.2-5 стр.38</t>
  </si>
  <si>
    <t>Ф.F7r разд.2 стл.6 стр.39=Ф.F7r разд.2 сумма стл.2-5 стр.39</t>
  </si>
  <si>
    <t>Ф.F7r разд.2 стл.6 стр.40=Ф.F7r разд.2 сумма стл.2-5 стр.40</t>
  </si>
  <si>
    <t>Ф.F7r разд.2 стл.6 стр.41=Ф.F7r разд.2 сумма стл.2-5 стр.41</t>
  </si>
  <si>
    <t>Ф.F7r разд.2 стл.6 стр.42=Ф.F7r разд.2 сумма стл.2-5 стр.42</t>
  </si>
  <si>
    <t>Ф.F7r разд.2 стл.6 стр.43=Ф.F7r разд.2 сумма стл.2-5 стр.43</t>
  </si>
  <si>
    <t>Ф.F7r разд.2 стл.6 стр.44=Ф.F7r разд.2 сумма стл.2-5 стр.44</t>
  </si>
  <si>
    <t>Ф.F7r разд.2 стл.6 стр.45=Ф.F7r разд.2 сумма стл.2-5 стр.45</t>
  </si>
  <si>
    <t>Ф.F7r разд.2 стл.6 стр.46=Ф.F7r разд.2 сумма стл.2-5 стр.46</t>
  </si>
  <si>
    <t>Ф.F7r разд.2 стл.6 стр.47=Ф.F7r разд.2 сумма стл.2-5 стр.47</t>
  </si>
  <si>
    <t>Ф.F7r разд.2 стл.6 стр.48=Ф.F7r разд.2 сумма стл.2-5 стр.48</t>
  </si>
  <si>
    <t>Ф.F7r разд.2 стл.6 стр.49=Ф.F7r разд.2 сумма стл.2-5 стр.49</t>
  </si>
  <si>
    <t>Ф.F7r разд.2 стл.6 стр.50=Ф.F7r разд.2 сумма стл.2-5 стр.50</t>
  </si>
  <si>
    <t>Ф.F7r разд.2 стл.6 стр.51=Ф.F7r разд.2 сумма стл.2-5 стр.51</t>
  </si>
  <si>
    <t>Ф.F7r разд.2 стл.6 стр.52=Ф.F7r разд.2 сумма стл.2-5 стр.52</t>
  </si>
  <si>
    <t>Ф.F7r разд.2 стл.6 стр.53=Ф.F7r разд.2 сумма стл.2-5 стр.53</t>
  </si>
  <si>
    <t>Ф.F7r разд.2 стл.6 стр.54=Ф.F7r разд.2 сумма стл.2-5 стр.54</t>
  </si>
  <si>
    <t>Ф.F7r разд.2 стл.6 стр.55=Ф.F7r разд.2 сумма стл.2-5 стр.55</t>
  </si>
  <si>
    <t>Ф.F7r разд.2 сумма стл.11-14 стр.66=Ф.F7r разд.2 сумма стл.6-7 стр.66</t>
  </si>
  <si>
    <t>Ф.F7r разд.2 сумма стл.11-14 стр.67=Ф.F7r разд.2 сумма стл.6-7 стр.67</t>
  </si>
  <si>
    <t>Ф.F7r разд.2 сумма стл.11-14 стр.68=Ф.F7r разд.2 сумма стл.6-7 стр.68</t>
  </si>
  <si>
    <t>Ф.F7r разд.2 сумма стл.11-14 стр.69=Ф.F7r разд.2 сумма стл.6-7 стр.69</t>
  </si>
  <si>
    <t>Ф.F7r разд.2 сумма стл.11-14 стр.70=Ф.F7r разд.2 сумма стл.6-7 стр.70</t>
  </si>
  <si>
    <t>Ф.F7r разд.2 сумма стл.11-14 стр.71=Ф.F7r разд.2 сумма стл.6-7 стр.71</t>
  </si>
  <si>
    <t>Ф.F7r разд.2 сумма стл.11-14 стр.72=Ф.F7r разд.2 сумма стл.6-7 стр.72</t>
  </si>
  <si>
    <t>Ф.F7r разд.2 сумма стл.11-14 стр.73=Ф.F7r разд.2 сумма стл.6-7 стр.73</t>
  </si>
  <si>
    <t>Ф.F7r разд.2 сумма стл.11-14 стр.74=Ф.F7r разд.2 сумма стл.6-7 стр.74</t>
  </si>
  <si>
    <t>Ф.F7r разд.2 сумма стл.11-14 стр.75=Ф.F7r разд.2 сумма стл.6-7 стр.75</t>
  </si>
  <si>
    <t>Ф.F7r разд.2 сумма стл.11-14 стр.76=Ф.F7r разд.2 сумма стл.6-7 стр.76</t>
  </si>
  <si>
    <t>Ф.F7r разд.2 сумма стл.11-14 стр.77=Ф.F7r разд.2 сумма стл.6-7 стр.77</t>
  </si>
  <si>
    <t>Ф.F7r разд.2 сумма стл.11-14 стр.78=Ф.F7r разд.2 сумма стл.6-7 стр.78</t>
  </si>
  <si>
    <t>Ф.F7r разд.2 сумма стл.11-14 стр.79=Ф.F7r разд.2 сумма стл.6-7 стр.79</t>
  </si>
  <si>
    <t>Ф.F7r разд.2 сумма стл.11-14 стр.80=Ф.F7r разд.2 сумма стл.6-7 стр.80</t>
  </si>
  <si>
    <t>Ф.F7r разд.2 сумма стл.11-14 стр.81=Ф.F7r разд.2 сумма стл.6-7 стр.81</t>
  </si>
  <si>
    <t>Ф.F7r разд.2 сумма стл.11-14 стр.82=Ф.F7r разд.2 сумма стл.6-7 стр.82</t>
  </si>
  <si>
    <t>Ф.F7r разд.2 сумма стл.11-14 стр.83=Ф.F7r разд.2 сумма стл.6-7 стр.83</t>
  </si>
  <si>
    <t>Ф.F7r разд.2 сумма стл.11-14 стр.84=Ф.F7r разд.2 сумма стл.6-7 стр.84</t>
  </si>
  <si>
    <t>Ф.F7r разд.2 сумма стл.11-14 стр.85=Ф.F7r разд.2 сумма стл.6-7 стр.85</t>
  </si>
  <si>
    <t>Ф.F7r разд.2 сумма стл.11-14 стр.86=Ф.F7r разд.2 сумма стл.6-7 стр.86</t>
  </si>
  <si>
    <t>Ф.F7r разд.2 сумма стл.11-14 стр.87=Ф.F7r разд.2 сумма стл.6-7 стр.87</t>
  </si>
  <si>
    <t>Ф.F7r разд.2 сумма стл.11-14 стр.88=Ф.F7r разд.2 сумма стл.6-7 стр.88</t>
  </si>
  <si>
    <t>Ф.F7r разд.2 сумма стл.11-14 стр.89=Ф.F7r разд.2 сумма стл.6-7 стр.89</t>
  </si>
  <si>
    <t>Ф.F7r разд.2 сумма стл.11-14 стр.90=Ф.F7r разд.2 сумма стл.6-7 стр.90</t>
  </si>
  <si>
    <t>Ф.F7r разд.1 стл.1 стр.5=Ф.F7r разд.1 стл.1 сумма стр.1-4</t>
  </si>
  <si>
    <t>(2011)В разд.1 строка 5 должна быть равна строкам 1-4</t>
  </si>
  <si>
    <t>Ф.F7r разд.1 стл.2 стр.5=Ф.F7r разд.1 стл.2 сумма стр.1-4</t>
  </si>
  <si>
    <t>Ф.F7r разд.1 стл.3 стр.5=Ф.F7r разд.1 стл.3 сумма стр.1-4</t>
  </si>
  <si>
    <t>Ф.F7r разд.1 стл.4 стр.5=Ф.F7r разд.1 стл.4 сумма стр.1-4</t>
  </si>
  <si>
    <t>Ф.F7r разд.1 стл.5 стр.5=Ф.F7r разд.1 стл.5 сумма стр.1-4</t>
  </si>
  <si>
    <t>Ф.F7r разд.1 стл.6 стр.5=Ф.F7r разд.1 стл.6 сумма стр.1-4</t>
  </si>
  <si>
    <t>Ф.F7r разд.1 стл.7 стр.5=Ф.F7r разд.1 стл.7 сумма стр.1-4</t>
  </si>
  <si>
    <t>Ф.F7r разд.1 стл.8 стр.5=Ф.F7r разд.1 стл.8 сумма стр.1-4</t>
  </si>
  <si>
    <t>Ф.F7r разд.1 стл.9 стр.5=Ф.F7r разд.1 стл.9 сумма стр.1-4</t>
  </si>
  <si>
    <t>Ф.F7r разд.1 стл.10 стр.5=Ф.F7r разд.1 стл.10 сумма стр.1-4</t>
  </si>
  <si>
    <t>Ф.F7r разд.1 стл.11 стр.5=Ф.F7r разд.1 стл.11 сумма стр.1-4</t>
  </si>
  <si>
    <t>Ф.F7r разд.1 стл.12 стр.5=Ф.F7r разд.1 стл.12 сумма стр.1-4</t>
  </si>
  <si>
    <t>Ф.F7r разд.1 стл.13 стр.5=Ф.F7r разд.1 стл.13 сумма стр.1-4</t>
  </si>
  <si>
    <t>Ф.F7r разд.1 стл.14 стр.5=Ф.F7r разд.1 стл.14 сумма стр.1-4</t>
  </si>
  <si>
    <t>Ф.F7r разд.1 стл.6 стр.1=Ф.F7r разд.1 сумма стл.2-5 стр.1</t>
  </si>
  <si>
    <t>(2011)В разд.1 стл.6 должен быть равер сумме стл.2-5</t>
  </si>
  <si>
    <t>Ф.F7r разд.1 стл.6 стр.2=Ф.F7r разд.1 сумма стл.2-5 стр.2</t>
  </si>
  <si>
    <t>Ф.F7r разд.1 стл.6 стр.3=Ф.F7r разд.1 сумма стл.2-5 стр.3</t>
  </si>
  <si>
    <t>Ф.F7r разд.1 стл.6 стр.4=Ф.F7r разд.1 сумма стл.2-5 стр.4</t>
  </si>
  <si>
    <t>Ф.F7r разд.1 стл.6 стр.5=Ф.F7r разд.1 сумма стл.2-5 стр.5</t>
  </si>
  <si>
    <t>Ф.F7r разд.1 стл.11 стр.1&lt;=Ф.F7r разд.1 стл.8 стр.1</t>
  </si>
  <si>
    <t>(2011)В разд.1 стл.11 должен быть меньше или равен стл.8</t>
  </si>
  <si>
    <t>Ф.F7r разд.1 стл.11 стр.2&lt;=Ф.F7r разд.1 стл.8 стр.2</t>
  </si>
  <si>
    <t>Ф.F7r разд.1 стл.11 стр.3&lt;=Ф.F7r разд.1 стл.8 стр.3</t>
  </si>
  <si>
    <t>Ф.F7r разд.1 стл.11 стр.4&lt;=Ф.F7r разд.1 стл.8 стр.4</t>
  </si>
  <si>
    <t>Ф.F7r разд.1 стл.11 стр.5&lt;=Ф.F7r разд.1 стл.8 стр.5</t>
  </si>
  <si>
    <t>Ф.F7r разд.2 сумма стл.1-14 сумма стр.1-90&gt;0</t>
  </si>
  <si>
    <t>(2011)Раздел 2 не должен быть равен нулю</t>
  </si>
  <si>
    <t>Ф.F7r разд.2 стл.1 сумма стр.67-81=Ф.F7r разд.2 стл.1 стр.82</t>
  </si>
  <si>
    <t>(2011)В разд.2 сумма стр.67-81 должна быть равна стр.82</t>
  </si>
  <si>
    <t>Ф.F7r разд.2 стл.2 сумма стр.67-81=Ф.F7r разд.2 стл.2 стр.82</t>
  </si>
  <si>
    <t>Ф.F7r разд.2 стл.3 сумма стр.67-81=Ф.F7r разд.2 стл.3 стр.82</t>
  </si>
  <si>
    <t>Ф.F7r разд.2 стл.4 сумма стр.67-81=Ф.F7r разд.2 стл.4 стр.82</t>
  </si>
  <si>
    <t>Ф.F7r разд.2 стл.5 сумма стр.67-81=Ф.F7r разд.2 стл.5 стр.82</t>
  </si>
  <si>
    <t>Ф.F7r разд.2 стл.6 сумма стр.67-81=Ф.F7r разд.2 стл.6 стр.82</t>
  </si>
  <si>
    <t>Ф.F7r разд.2 стл.7 сумма стр.67-81=Ф.F7r разд.2 стл.7 стр.82</t>
  </si>
  <si>
    <t>Ф.F7r разд.2 стл.8 сумма стр.67-81=Ф.F7r разд.2 стл.8 стр.82</t>
  </si>
  <si>
    <t>Ф.F7r разд.2 стл.9 сумма стр.67-81=Ф.F7r разд.2 стл.9 стр.82</t>
  </si>
  <si>
    <t>Ф.F7r разд.2 стл.10 сумма стр.67-81=Ф.F7r разд.2 стл.10 стр.82</t>
  </si>
  <si>
    <t>Ф.F7r разд.2 стл.11 сумма стр.67-81=Ф.F7r разд.2 стл.11 стр.82</t>
  </si>
  <si>
    <t>Ф.F7r разд.2 стл.12 сумма стр.67-81=Ф.F7r разд.2 стл.12 стр.82</t>
  </si>
  <si>
    <t>Ф.F7r разд.2 стл.13 сумма стр.67-81=Ф.F7r разд.2 стл.13 стр.82</t>
  </si>
  <si>
    <t>Ф.F7r разд.2 стл.14 сумма стр.67-81=Ф.F7r разд.2 стл.14 стр.82</t>
  </si>
  <si>
    <t>Ф.F7r разд.2 стл.1 сумма стр.59-65=Ф.F7r разд.2 стл.1 стр.66</t>
  </si>
  <si>
    <t>(2011)В разд.2 сумма стр.59-65 должна быть равна стр.66</t>
  </si>
  <si>
    <t>Ф.F7r разд.2 стл.2 сумма стр.59-65=Ф.F7r разд.2 стл.2 стр.66</t>
  </si>
  <si>
    <t>Ф.F7r разд.2 стл.3 сумма стр.59-65=Ф.F7r разд.2 стл.3 стр.66</t>
  </si>
  <si>
    <t>Ф.F7r разд.2 стл.4 сумма стр.59-65=Ф.F7r разд.2 стл.4 стр.66</t>
  </si>
  <si>
    <t>Ф.F7r разд.2 стл.5 сумма стр.59-65=Ф.F7r разд.2 стл.5 стр.66</t>
  </si>
  <si>
    <t>Ф.F7r разд.2 стл.6 сумма стр.59-65=Ф.F7r разд.2 стл.6 стр.66</t>
  </si>
  <si>
    <t>Ф.F7r разд.2 стл.7 сумма стр.59-65=Ф.F7r разд.2 стл.7 стр.66</t>
  </si>
  <si>
    <t>Ф.F7r разд.2 стл.8 сумма стр.59-65=Ф.F7r разд.2 стл.8 стр.66</t>
  </si>
  <si>
    <t>Ф.F7r разд.2 стл.9 сумма стр.59-65=Ф.F7r разд.2 стл.9 стр.66</t>
  </si>
  <si>
    <t>Ф.F7r разд.2 стл.10 сумма стр.59-65=Ф.F7r разд.2 стл.10 стр.66</t>
  </si>
  <si>
    <t>Ф.F7r разд.2 стл.11 сумма стр.59-65=Ф.F7r разд.2 стл.11 стр.66</t>
  </si>
  <si>
    <t>Ф.F7r разд.2 стл.12 сумма стр.59-65=Ф.F7r разд.2 стл.12 стр.66</t>
  </si>
  <si>
    <t>Ф.F7r разд.2 стл.13 сумма стр.59-65=Ф.F7r разд.2 стл.13 стр.66</t>
  </si>
  <si>
    <t>Ф.F7r разд.2 стл.14 сумма стр.59-65=Ф.F7r разд.2 стл.14 стр.66</t>
  </si>
  <si>
    <t>Ф.F7r разд.2 стл.1 стр.57&gt;=Ф.F7r разд.2 стл.1 стр.87</t>
  </si>
  <si>
    <t>(2011)В разд.2 стр. 57 д.б. больше или равна стр.87</t>
  </si>
  <si>
    <t>Ф.F7r разд.2 стл.2 стр.57&gt;=Ф.F7r разд.2 стл.2 стр.87</t>
  </si>
  <si>
    <t>Ф.F7r разд.2 стл.3 стр.57&gt;=Ф.F7r разд.2 стл.3 стр.87</t>
  </si>
  <si>
    <t>Ф.F7r разд.2 стл.4 стр.57&gt;=Ф.F7r разд.2 стл.4 стр.87</t>
  </si>
  <si>
    <t>Ф.F7r разд.2 стл.5 стр.57&gt;=Ф.F7r разд.2 стл.5 стр.87</t>
  </si>
  <si>
    <t>Ф.F7r разд.2 стл.6 стр.57&gt;=Ф.F7r разд.2 стл.6 стр.87</t>
  </si>
  <si>
    <t>Ф.F7r разд.2 стл.7 стр.57&gt;=Ф.F7r разд.2 стл.7 стр.87</t>
  </si>
  <si>
    <t>Ф.F7r разд.2 стл.8 стр.57&gt;=Ф.F7r разд.2 стл.8 стр.87</t>
  </si>
  <si>
    <t>Ф.F7r разд.2 стл.9 стр.57&gt;=Ф.F7r разд.2 стл.9 стр.87</t>
  </si>
  <si>
    <t>Ф.F7r разд.2 стл.10 стр.57&gt;=Ф.F7r разд.2 стл.10 стр.87</t>
  </si>
  <si>
    <t>Ф.F7r разд.2 стл.11 стр.57&gt;=Ф.F7r разд.2 стл.11 стр.87</t>
  </si>
  <si>
    <t>Ф.F7r разд.2 стл.12 стр.57&gt;=Ф.F7r разд.2 стл.12 стр.87</t>
  </si>
  <si>
    <t>Ф.F7r разд.2 стл.13 стр.57&gt;=Ф.F7r разд.2 стл.13 стр.87</t>
  </si>
  <si>
    <t>Ф.F7r разд.2 стл.14 стр.57&gt;=Ф.F7r разд.2 стл.14 стр.87</t>
  </si>
  <si>
    <t>Ф.F7r разд.2 стл.1 стр.57&gt;=Ф.F7r разд.2 стл.1 стр.86</t>
  </si>
  <si>
    <t>(2011)В разд.2 стр. 57 д.б. больше или равна стр.86</t>
  </si>
  <si>
    <t>Ф.F7r разд.2 стл.2 стр.57&gt;=Ф.F7r разд.2 стл.2 стр.86</t>
  </si>
  <si>
    <t>Ф.F7r разд.2 стл.3 стр.57&gt;=Ф.F7r разд.2 стл.3 стр.86</t>
  </si>
  <si>
    <t>Ф.F7r разд.2 стл.4 стр.57&gt;=Ф.F7r разд.2 стл.4 стр.86</t>
  </si>
  <si>
    <t>Ф.F7r разд.2 стл.5 стр.57&gt;=Ф.F7r разд.2 стл.5 стр.86</t>
  </si>
  <si>
    <t>Ф.F7r разд.2 стл.6 стр.57&gt;=Ф.F7r разд.2 стл.6 стр.86</t>
  </si>
  <si>
    <t>Ф.F7r разд.2 стл.7 стр.57&gt;=Ф.F7r разд.2 стл.7 стр.86</t>
  </si>
  <si>
    <t>Ф.F7r разд.2 стл.8 стр.57&gt;=Ф.F7r разд.2 стл.8 стр.86</t>
  </si>
  <si>
    <t>Ф.F7r разд.2 стл.9 стр.57&gt;=Ф.F7r разд.2 стл.9 стр.86</t>
  </si>
  <si>
    <t>Ф.F7r разд.2 стл.10 стр.57&gt;=Ф.F7r разд.2 стл.10 стр.86</t>
  </si>
  <si>
    <t>Ф.F7r разд.2 стл.11 стр.57&gt;=Ф.F7r разд.2 стл.11 стр.86</t>
  </si>
  <si>
    <t>Ф.F7r разд.2 стл.12 стр.57&gt;=Ф.F7r разд.2 стл.12 стр.86</t>
  </si>
  <si>
    <t>Ф.F7r разд.2 стл.13 стр.57&gt;=Ф.F7r разд.2 стл.13 стр.86</t>
  </si>
  <si>
    <t>Ф.F7r разд.2 стл.14 стр.57&gt;=Ф.F7r разд.2 стл.14 стр.86</t>
  </si>
  <si>
    <t>Ф.F7r разд.2 стл.1 стр.57&gt;=Ф.F7r разд.2 стл.1 стр.89</t>
  </si>
  <si>
    <t>(2011)В разд.2 стр. 57 д.б. больше или равна стр.89</t>
  </si>
  <si>
    <t>Ф.F7r разд.2 стл.2 стр.57&gt;=Ф.F7r разд.2 стл.2 стр.89</t>
  </si>
  <si>
    <t>Ф.F7r разд.2 стл.3 стр.57&gt;=Ф.F7r разд.2 стл.3 стр.89</t>
  </si>
  <si>
    <t>Ф.F7r разд.2 стл.4 стр.57&gt;=Ф.F7r разд.2 стл.4 стр.89</t>
  </si>
  <si>
    <t>Ф.F7r разд.2 стл.5 стр.57&gt;=Ф.F7r разд.2 стл.5 стр.89</t>
  </si>
  <si>
    <t>Ф.F7r разд.2 стл.6 стр.57&gt;=Ф.F7r разд.2 стл.6 стр.89</t>
  </si>
  <si>
    <t>Ф.F7r разд.2 стл.7 стр.57&gt;=Ф.F7r разд.2 стл.7 стр.89</t>
  </si>
  <si>
    <t>Ф.F7r разд.2 стл.8 стр.57&gt;=Ф.F7r разд.2 стл.8 стр.89</t>
  </si>
  <si>
    <t>Ф.F7r разд.2 стл.9 стр.57&gt;=Ф.F7r разд.2 стл.9 стр.89</t>
  </si>
  <si>
    <t>Ф.F7r разд.2 стл.10 стр.57&gt;=Ф.F7r разд.2 стл.10 стр.89</t>
  </si>
  <si>
    <t>Ф.F7r разд.2 стл.11 стр.57&gt;=Ф.F7r разд.2 стл.11 стр.89</t>
  </si>
  <si>
    <t>Ф.F7r разд.2 стл.12 стр.57&gt;=Ф.F7r разд.2 стл.12 стр.89</t>
  </si>
  <si>
    <t>Ф.F7r разд.2 стл.13 стр.57&gt;=Ф.F7r разд.2 стл.13 стр.89</t>
  </si>
  <si>
    <t>Ф.F7r разд.2 стл.14 стр.57&gt;=Ф.F7r разд.2 стл.14 стр.89</t>
  </si>
  <si>
    <t>Ф.F7r разд.2 сумма стл.1-14 стр.86=0</t>
  </si>
  <si>
    <t>(2011)В разд.2 стр.86-90 стл.1-14 не должны заполняться</t>
  </si>
  <si>
    <t>Ф.F7r разд.2 сумма стл.1-14 стр.87=0</t>
  </si>
  <si>
    <t>Ф.F7r разд.2 сумма стл.1-14 стр.88=0</t>
  </si>
  <si>
    <t>Ф.F7r разд.2 сумма стл.1-14 стр.89=0</t>
  </si>
  <si>
    <t>Ф.F7r разд.2 сумма стл.1-14 стр.90=0</t>
  </si>
  <si>
    <t>Ф.F7r разд.1 сумма стл.2-3 стр.2=0</t>
  </si>
  <si>
    <t>(2011)В разд.1 стр.3 стл.2 не должна заполняться</t>
  </si>
  <si>
    <t>Ф.F7r разд.1 сумма стл.2-3 стр.3=0</t>
  </si>
  <si>
    <t>Ф.F7r разд.1 сумма стл.2-3 стр.4=0</t>
  </si>
  <si>
    <t>Ф.F7r разд.1 стл.4 стр.1=0</t>
  </si>
  <si>
    <t>(2011)В разд.1 стр.1 стл.4 не должна заполняться</t>
  </si>
  <si>
    <t>Ф.F7r разд.1 стл.10 стр.1&lt;=Ф.F7r разд.1 стл.8 стр.1</t>
  </si>
  <si>
    <t>(2011)В разд.1 стл.10 должен быть меньше или равен стл.8</t>
  </si>
  <si>
    <t>Ф.F7r разд.1 стл.10 стр.2&lt;=Ф.F7r разд.1 стл.8 стр.2</t>
  </si>
  <si>
    <t>Ф.F7r разд.1 стл.10 стр.3&lt;=Ф.F7r разд.1 стл.8 стр.3</t>
  </si>
  <si>
    <t>Ф.F7r разд.1 стл.10 стр.4&lt;=Ф.F7r разд.1 стл.8 стр.4</t>
  </si>
  <si>
    <t>Ф.F7r разд.1 стл.10 стр.5&lt;=Ф.F7r разд.1 стл.8 стр.5</t>
  </si>
  <si>
    <t>Ф.F7r разд.1 стл.1 стр.1+Ф.F7r разд.1 стл.6 стр.1=Ф.F7r разд.1 сумма стл.7-9 стр.1</t>
  </si>
  <si>
    <t>(2011)В разд.1 сумма стл.1 и стл.6 должна быть равна сумме стл.7-9</t>
  </si>
  <si>
    <t>Ф.F7r разд.1 стл.1 стр.2+Ф.F7r разд.1 стл.6 стр.2=Ф.F7r разд.1 сумма стл.7-9 стр.2</t>
  </si>
  <si>
    <t>Ф.F7r разд.1 стл.1 стр.3+Ф.F7r разд.1 стл.6 стр.3=Ф.F7r разд.1 сумма стл.7-9 стр.3</t>
  </si>
  <si>
    <t>Ф.F7r разд.1 стл.1 стр.4+Ф.F7r разд.1 стл.6 стр.4=Ф.F7r разд.1 сумма стл.7-9 стр.4</t>
  </si>
  <si>
    <t>Ф.F7r разд.1 стл.1 стр.5+Ф.F7r разд.1 стл.6 стр.5=Ф.F7r разд.1 сумма стл.7-9 стр.5</t>
  </si>
  <si>
    <t>Ф.F7r разд.3 стл.1 стр.1&lt;=Ф.F7r разд.2 стл.10 стр.83</t>
  </si>
  <si>
    <t>(2011)В разд.3 стр.1 должна быть меньше или равна разд.2 стр.83 стл.10</t>
  </si>
  <si>
    <t>Ф.F7r разд.2 стл.1 стр.83=Ф.F7r разд.2 стл.1 стр.58+Ф.F7r разд.2 стл.1 стр.66+Ф.F7r разд.2 стл.1 стр.82+Ф.F7r разд.2 стл.1 стр.85</t>
  </si>
  <si>
    <t>Судебный департамент при Верховном Суде РФ</t>
  </si>
  <si>
    <t>107996, г.Москва, ул. Гиляровского, д.31, корп.2, И-90, ГСП-6</t>
  </si>
  <si>
    <t>(2011) В разд.2 стр.83 должна быть равна сумме стр.58,66,82,85</t>
  </si>
  <si>
    <t>Ф.F7r разд.2 стл.2 стр.83=Ф.F7r разд.2 стл.2 стр.58+Ф.F7r разд.2 стл.2 стр.66+Ф.F7r разд.2 стл.2 стр.82+Ф.F7r разд.2 стл.2 стр.85</t>
  </si>
  <si>
    <t>Ф.F7r разд.2 стл.3 стр.83=Ф.F7r разд.2 стл.3 стр.58+Ф.F7r разд.2 стл.3 стр.66+Ф.F7r разд.2 стл.3 стр.82+Ф.F7r разд.2 стл.3 стр.85</t>
  </si>
  <si>
    <t>Ф.F7r разд.2 стл.4 стр.83=Ф.F7r разд.2 стл.4 стр.58+Ф.F7r разд.2 стл.4 стр.66+Ф.F7r разд.2 стл.4 стр.82+Ф.F7r разд.2 стл.4 стр.85</t>
  </si>
  <si>
    <t>Ф.F7r разд.2 стл.5 стр.83=Ф.F7r разд.2 стл.5 стр.58+Ф.F7r разд.2 стл.5 стр.66+Ф.F7r разд.2 стл.5 стр.82+Ф.F7r разд.2 стл.5 стр.85</t>
  </si>
  <si>
    <t>Ф.F7r разд.2 стл.6 стр.83=Ф.F7r разд.2 стл.6 стр.58+Ф.F7r разд.2 стл.6 стр.66+Ф.F7r разд.2 стл.6 стр.82+Ф.F7r разд.2 стл.6 стр.85</t>
  </si>
  <si>
    <t>Ф.F7r разд.2 стл.7 стр.83=Ф.F7r разд.2 стл.7 стр.58+Ф.F7r разд.2 стл.7 стр.66+Ф.F7r разд.2 стл.7 стр.82+Ф.F7r разд.2 стл.7 стр.85</t>
  </si>
  <si>
    <t>Ф.F7r разд.2 стл.8 стр.83=Ф.F7r разд.2 стл.8 стр.58+Ф.F7r разд.2 стл.8 стр.66+Ф.F7r разд.2 стл.8 стр.82+Ф.F7r разд.2 стл.8 стр.85</t>
  </si>
  <si>
    <t>Ф.F7r разд.2 стл.9 стр.83=Ф.F7r разд.2 стл.9 стр.58+Ф.F7r разд.2 стл.9 стр.66+Ф.F7r разд.2 стл.9 стр.82+Ф.F7r разд.2 стл.9 стр.85</t>
  </si>
  <si>
    <t>Ф.F7r разд.2 стл.10 стр.83=Ф.F7r разд.2 стл.10 стр.58+Ф.F7r разд.2 стл.10 стр.66+Ф.F7r разд.2 стл.10 стр.82+Ф.F7r разд.2 стл.10 стр.85</t>
  </si>
  <si>
    <t>Ф.F7r разд.2 стл.11 стр.83=Ф.F7r разд.2 стл.11 стр.58+Ф.F7r разд.2 стл.11 стр.66+Ф.F7r разд.2 стл.11 стр.82+Ф.F7r разд.2 стл.11 стр.85</t>
  </si>
  <si>
    <t>Ф.F7r разд.2 стл.12 стр.83=Ф.F7r разд.2 стл.12 стр.58+Ф.F7r разд.2 стл.12 стр.66+Ф.F7r разд.2 стл.12 стр.82+Ф.F7r разд.2 стл.12 стр.85</t>
  </si>
  <si>
    <t>Ф.F7r разд.2 стл.13 стр.83=Ф.F7r разд.2 стл.13 стр.58+Ф.F7r разд.2 стл.13 стр.66+Ф.F7r разд.2 стл.13 стр.82+Ф.F7r разд.2 стл.13 стр.85</t>
  </si>
  <si>
    <t>Ф.F7r разд.2 стл.14 стр.83=Ф.F7r разд.2 стл.14 стр.58+Ф.F7r разд.2 стл.14 стр.66+Ф.F7r разд.2 стл.14 стр.82+Ф.F7r разд.2 стл.14 стр.85</t>
  </si>
  <si>
    <t>Ф.F7r разд.2 стл.10 стр.1=Ф.F7r разд.2 сумма стл.6-8 стр.1</t>
  </si>
  <si>
    <t>(2011)В разд.2 стл.10 должен быть равен сумме стл.6-8</t>
  </si>
  <si>
    <t>Ф.F7r разд.2 стл.10 стр.2=Ф.F7r разд.2 сумма стл.6-8 стр.2</t>
  </si>
  <si>
    <t>Ф.F7r разд.2 стл.10 стр.3=Ф.F7r разд.2 сумма стл.6-8 стр.3</t>
  </si>
  <si>
    <t>Ф.F7r разд.2 стл.10 стр.4=Ф.F7r разд.2 сумма стл.6-8 стр.4</t>
  </si>
  <si>
    <t>Ф.F7r разд.2 стл.10 стр.5=Ф.F7r разд.2 сумма стл.6-8 стр.5</t>
  </si>
  <si>
    <t>Ф.F7r разд.2 стл.10 стр.6=Ф.F7r разд.2 сумма стл.6-8 стр.6</t>
  </si>
  <si>
    <t>Ф.F7r разд.2 стл.10 стр.7=Ф.F7r разд.2 сумма стл.6-8 стр.7</t>
  </si>
  <si>
    <t>Ф.F7r разд.2 стл.10 стр.8=Ф.F7r разд.2 сумма стл.6-8 стр.8</t>
  </si>
  <si>
    <t>Ф.F7r разд.2 стл.10 стр.9=Ф.F7r разд.2 сумма стл.6-8 стр.9</t>
  </si>
  <si>
    <t>Ф.F7r разд.2 стл.10 стр.10=Ф.F7r разд.2 сумма стл.6-8 стр.10</t>
  </si>
  <si>
    <t>Ф.F7r разд.2 стл.10 стр.11=Ф.F7r разд.2 сумма стл.6-8 стр.11</t>
  </si>
  <si>
    <t>Ф.F7r разд.2 стл.10 стр.12=Ф.F7r разд.2 сумма стл.6-8 стр.12</t>
  </si>
  <si>
    <t>Ф.F7r разд.2 стл.10 стр.13=Ф.F7r разд.2 сумма стл.6-8 стр.13</t>
  </si>
  <si>
    <t>Ф.F7r разд.2 стл.10 стр.14=Ф.F7r разд.2 сумма стл.6-8 стр.14</t>
  </si>
  <si>
    <t>Ф.F7r разд.2 стл.10 стр.15=Ф.F7r разд.2 сумма стл.6-8 стр.15</t>
  </si>
  <si>
    <t>Ф.F7r разд.2 стл.10 стр.16=Ф.F7r разд.2 сумма стл.6-8 стр.16</t>
  </si>
  <si>
    <t>Ф.F7r разд.2 стл.10 стр.17=Ф.F7r разд.2 сумма стл.6-8 стр.17</t>
  </si>
  <si>
    <t>Ф.F7r разд.2 стл.10 стр.18=Ф.F7r разд.2 сумма стл.6-8 стр.18</t>
  </si>
  <si>
    <t>Ф.F7r разд.2 стл.10 стр.19=Ф.F7r разд.2 сумма стл.6-8 стр.19</t>
  </si>
  <si>
    <t>Ф.F7r разд.2 стл.10 стр.20=Ф.F7r разд.2 сумма стл.6-8 стр.20</t>
  </si>
  <si>
    <t>Ф.F7r разд.2 стл.10 стр.21=Ф.F7r разд.2 сумма стл.6-8 стр.21</t>
  </si>
  <si>
    <t>Ф.F7r разд.2 стл.10 стр.22=Ф.F7r разд.2 сумма стл.6-8 стр.22</t>
  </si>
  <si>
    <t>Ф.F7r разд.2 стл.10 стр.23=Ф.F7r разд.2 сумма стл.6-8 стр.23</t>
  </si>
  <si>
    <t>Ф.F7r разд.2 стл.10 стр.24=Ф.F7r разд.2 сумма стл.6-8 стр.24</t>
  </si>
  <si>
    <t>Ф.F7r разд.2 стл.10 стр.25=Ф.F7r разд.2 сумма стл.6-8 стр.25</t>
  </si>
  <si>
    <t>Ф.F7r разд.2 стл.10 стр.26=Ф.F7r разд.2 сумма стл.6-8 стр.26</t>
  </si>
  <si>
    <t>Ф.F7r разд.2 стл.10 стр.27=Ф.F7r разд.2 сумма стл.6-8 стр.27</t>
  </si>
  <si>
    <t>Ф.F7r разд.2 стл.10 стр.28=Ф.F7r разд.2 сумма стл.6-8 стр.28</t>
  </si>
  <si>
    <t>Ф.F7r разд.2 стл.10 стр.29=Ф.F7r разд.2 сумма стл.6-8 стр.29</t>
  </si>
  <si>
    <t>Всего гражданских дел (сумма строк 58, 66, 82, 85)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</si>
  <si>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</si>
  <si>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</si>
  <si>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</si>
  <si>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</si>
  <si>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</si>
  <si>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</si>
  <si>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</si>
  <si>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</si>
  <si>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</si>
  <si>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</si>
  <si>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</si>
  <si>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</si>
  <si>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</si>
  <si>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</si>
  <si>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</si>
  <si>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</si>
  <si>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</si>
  <si>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</si>
  <si>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</si>
  <si>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</si>
  <si>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</si>
  <si>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</si>
  <si>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</si>
  <si>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</si>
  <si>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</si>
  <si>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</si>
  <si>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</si>
  <si>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</si>
  <si>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</si>
  <si>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</si>
  <si>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</si>
  <si>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</si>
  <si>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</si>
  <si>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</si>
  <si>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</si>
  <si>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</si>
  <si>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</si>
  <si>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</si>
  <si>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</si>
  <si>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</si>
  <si>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</si>
  <si>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</si>
  <si>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</si>
  <si>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</si>
  <si>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</si>
  <si>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</si>
  <si>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</si>
  <si>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</si>
  <si>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</si>
  <si>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</si>
  <si>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</si>
  <si>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</si>
  <si>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</si>
  <si>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</si>
  <si>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</si>
  <si>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</si>
  <si>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</si>
  <si>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</si>
  <si>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</si>
  <si>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</si>
  <si>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</si>
  <si>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</si>
  <si>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</si>
  <si>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</si>
  <si>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67-81)</t>
  </si>
  <si>
    <t>Раздел 3. Справка</t>
  </si>
  <si>
    <t>Из графы 10 строки 83 - по представлениям прокуроров</t>
  </si>
  <si>
    <t>Должностное лицо, 
ответственное за составление отчета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</si>
  <si>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</si>
  <si>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</si>
  <si>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</si>
  <si>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М.П.</t>
  </si>
  <si>
    <t>Суд областного звена</t>
  </si>
  <si>
    <t>Контрольные суммы равенства: 1) графа 6 равна сумме граф 2-5; 2) графа 10 равна сумме граф 6-8; 3) сумма граф 11-14 равна сумме граф 6+7 4) гр.10 стр.1 раздела 1 равна гр.1 стр.83</t>
  </si>
  <si>
    <t>Итого дел искового производства 
(сумма строк 1-57)</t>
  </si>
  <si>
    <t>Итого дел из публично-правовых отношений 
(сумма строк 59-65)</t>
  </si>
  <si>
    <t>Пермский краевой суд</t>
  </si>
  <si>
    <t>Всего обжаловано решений</t>
  </si>
  <si>
    <t>О возмещении ущерба от незаконных действий органов дознания, следствия, прокуратуры и суда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</si>
  <si>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</si>
  <si>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</si>
  <si>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</si>
  <si>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</si>
  <si>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</si>
  <si>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</si>
  <si>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</si>
  <si>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</si>
  <si>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</si>
  <si>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</si>
  <si>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</si>
  <si>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</si>
  <si>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</si>
  <si>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</si>
  <si>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</si>
  <si>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</si>
  <si>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</si>
  <si>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</si>
  <si>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</si>
  <si>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</si>
  <si>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</si>
  <si>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</si>
  <si>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</si>
  <si>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</si>
  <si>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</si>
  <si>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</si>
  <si>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</si>
  <si>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</si>
  <si>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</si>
  <si>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</si>
  <si>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</si>
  <si>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итого поступило</t>
  </si>
  <si>
    <t>Раздел 2. Результаты рассмотрения дел по удовлетворенным жалобам и представлениям</t>
  </si>
  <si>
    <t>Категория дел</t>
  </si>
  <si>
    <t>№ стр</t>
  </si>
  <si>
    <t>Решения отменены</t>
  </si>
  <si>
    <t>Решения изменены</t>
  </si>
  <si>
    <t>Итого дел по удовлетвореным  жалобам и представлениям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</si>
  <si>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</si>
  <si>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</si>
  <si>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</si>
  <si>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Форма №7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</si>
  <si>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</si>
  <si>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</si>
  <si>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</si>
  <si>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</si>
  <si>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</si>
  <si>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</si>
  <si>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</si>
  <si>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</si>
  <si>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</si>
  <si>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</si>
  <si>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</si>
  <si>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</si>
  <si>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</si>
  <si>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</si>
  <si>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</si>
  <si>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</si>
  <si>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</si>
  <si>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</si>
  <si>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</si>
  <si>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</si>
  <si>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</si>
  <si>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</si>
  <si>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</si>
  <si>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</si>
  <si>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</si>
  <si>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</si>
  <si>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</si>
  <si>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</si>
  <si>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Вынесно частных определений</t>
  </si>
  <si>
    <t>из суда надзорной инстанции на новое кассационное рассмотрение</t>
  </si>
  <si>
    <t xml:space="preserve">На судебные решения 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</si>
  <si>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</si>
  <si>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</si>
  <si>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</si>
  <si>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</si>
  <si>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</si>
  <si>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</si>
  <si>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</si>
  <si>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</si>
  <si>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</si>
  <si>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</si>
  <si>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</si>
  <si>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Руководитель отчета</t>
  </si>
  <si>
    <t>неправильное определение обстоятельств, имеющих значение для дела</t>
  </si>
  <si>
    <t>Штат судей на конец отчетного периода</t>
  </si>
  <si>
    <t>Из графы 8 окончено дел</t>
  </si>
  <si>
    <t>Контрольные суммы равенства: 1) сумма граф 1 и 6 равна сумме граф 7-9; 2) графа 6 равна сумме граф 2-5</t>
  </si>
  <si>
    <t>Остаток неоконченных дел на начало года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</si>
  <si>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</si>
  <si>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</si>
  <si>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</si>
  <si>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</si>
  <si>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</si>
  <si>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</si>
  <si>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</si>
  <si>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</si>
  <si>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</si>
  <si>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</si>
  <si>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</si>
  <si>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</si>
  <si>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Иски о взыскании платы за жилую площадь и коммунальные платежи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</si>
  <si>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</si>
  <si>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</si>
  <si>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</si>
  <si>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</si>
  <si>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Районный суд (по 1 инстанции)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</si>
  <si>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</si>
  <si>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Споры, вытекающие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</si>
  <si>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</si>
  <si>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</si>
  <si>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Споры, вытекающие из нарушений налогового законодательства</t>
  </si>
  <si>
    <t>иски физ.лиц к налоговым органам</t>
  </si>
  <si>
    <t>иски налоговых органов о взыскании налогов и сборов  с физ.лиц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</si>
  <si>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</si>
  <si>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</si>
  <si>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</si>
  <si>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</si>
  <si>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</si>
  <si>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</si>
  <si>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</si>
  <si>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</si>
  <si>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</si>
  <si>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</si>
  <si>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Приостановление и прекращение деятельности общественных организаций, партий</t>
  </si>
  <si>
    <t>Председатель суда  Н.П. Лысякова</t>
  </si>
  <si>
    <t>секретарь суда  И.А. Причеснова</t>
  </si>
  <si>
    <t>(8422) 33-12-59</t>
  </si>
  <si>
    <t>12.01.2012 г.</t>
  </si>
  <si>
    <t>432000, г. Ульяновск, ул. Железной Дивизии, д. 21-А/12</t>
  </si>
  <si>
    <t>Иски, связанные с реабилитацией жертв политических                                                                   репрессий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</si>
  <si>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</si>
  <si>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</si>
  <si>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</si>
  <si>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</si>
  <si>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</si>
  <si>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</si>
  <si>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</si>
  <si>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</si>
  <si>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</si>
  <si>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Прочие исковые дела</t>
  </si>
  <si>
    <t xml:space="preserve">Дела, возникающие из публично-правовых отношений     </t>
  </si>
  <si>
    <t>О признании нормативных правовых актов незаконными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</si>
  <si>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</si>
  <si>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</si>
  <si>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</si>
  <si>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</si>
  <si>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</si>
  <si>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</si>
  <si>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</si>
  <si>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</si>
  <si>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</si>
  <si>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</si>
  <si>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</si>
  <si>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Об объявлении несовершеннолетнего полностью дееспособным (эмансипации)</t>
  </si>
  <si>
    <t>Об усыновлении детей</t>
  </si>
  <si>
    <t xml:space="preserve">Возвращено дел без рассмотрения в т.ч. с прекращением производства в связи с отзывом жалобы, представления
</t>
  </si>
  <si>
    <t>по частным жалобам и представ-лениям</t>
  </si>
  <si>
    <t>в сроки, свыше установленных  ст. 348 
ГПК РФ</t>
  </si>
  <si>
    <t>из графы 8 в связи с отказом в приеме искового заявления</t>
  </si>
  <si>
    <t>с 
возвращением дела на новое рассмотрение</t>
  </si>
  <si>
    <t>с 
прекращением дела</t>
  </si>
  <si>
    <t>с 
оставлением требования без рассмотрения</t>
  </si>
  <si>
    <t>с 
вынесением нового решения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</si>
  <si>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</si>
  <si>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</si>
  <si>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</si>
  <si>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</si>
  <si>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</si>
  <si>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</si>
  <si>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</si>
  <si>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</si>
  <si>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</si>
  <si>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</si>
  <si>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</si>
  <si>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</si>
  <si>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</si>
  <si>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</si>
  <si>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</si>
  <si>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</si>
  <si>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</si>
  <si>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таможенным и иным государственным органам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</si>
  <si>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</si>
  <si>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</si>
  <si>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</si>
  <si>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</si>
  <si>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</si>
  <si>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</si>
  <si>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</si>
  <si>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</si>
  <si>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</si>
  <si>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</si>
  <si>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>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</si>
  <si>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 xml:space="preserve">
</t>
  </si>
  <si>
    <t>должность         инициалы, фамилия         подпись</t>
  </si>
  <si>
    <t xml:space="preserve">Количество судов, по которым составлен отчет </t>
  </si>
  <si>
    <t>Примечание: * в апелляционном порядке рассматриваются судами областного уровня в 2011 г. жалобы и представления на судебные постановления на решения и определения по заявлениям о присуждении компенсации (в соответствии с Федеральным законом от 09.12.2010 N 353-ФЗ)</t>
  </si>
  <si>
    <t>Сумма госпошлины с кассационных (апелляционных ) жалоб (руб.)</t>
  </si>
  <si>
    <t>по кассационным (апелляционным ) представле-ниям</t>
  </si>
  <si>
    <t>по кассационным (апелляционным ) жалобам и представлениям</t>
  </si>
  <si>
    <t>Другие кассационные (апелляционные ) определения с удовлетворением жалоб и представлений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</si>
  <si>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</si>
  <si>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</si>
  <si>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</si>
  <si>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</si>
  <si>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</si>
  <si>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по кассационным (апелляционным ) жалобам</t>
  </si>
  <si>
    <t>Cтатус</t>
  </si>
  <si>
    <t>Код формулы</t>
  </si>
  <si>
    <t>Формула</t>
  </si>
  <si>
    <t>Описание формулы</t>
  </si>
  <si>
    <t>Ф.F7r разд.2 стл.1 сумма стр.1-57=Ф.F7r разд.2 стл.1 стр.58</t>
  </si>
  <si>
    <t xml:space="preserve">(2011)В разд.2 сумма стр.1-57 должна быть равна стр.58 </t>
  </si>
  <si>
    <t>Ф.F7r разд.2 стл.2 сумма стр.1-57=Ф.F7r разд.2 стл.2 стр.58</t>
  </si>
  <si>
    <t>Ф.F7r разд.2 стл.3 сумма стр.1-57=Ф.F7r разд.2 стл.3 стр.58</t>
  </si>
  <si>
    <t>Ф.F7r разд.2 стл.4 сумма стр.1-57=Ф.F7r разд.2 стл.4 стр.58</t>
  </si>
  <si>
    <t>Ф.F7r разд.2 стл.5 сумма стр.1-57=Ф.F7r разд.2 стл.5 стр.58</t>
  </si>
  <si>
    <t>Ф.F7r разд.2 стл.6 сумма стр.1-57=Ф.F7r разд.2 стл.6 стр.58</t>
  </si>
  <si>
    <t>Ф.F7r разд.2 стл.7 сумма стр.1-57=Ф.F7r разд.2 стл.7 стр.58</t>
  </si>
  <si>
    <t>Ф.F7r разд.2 стл.8 сумма стр.1-57=Ф.F7r разд.2 стл.8 стр.58</t>
  </si>
  <si>
    <t>Ф.F7r разд.2 стл.9 сумма стр.1-57=Ф.F7r разд.2 стл.9 стр.58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</si>
</sst>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7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8" fillId="0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/>
    </xf>
    <xf numFmtId="49" fontId="8" fillId="0" borderId="7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49" fontId="8" fillId="0" borderId="5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/>
      <protection locked="0"/>
    </xf>
    <xf numFmtId="0" fontId="21" fillId="2" borderId="0" xfId="15" applyFont="1" applyFill="1" applyAlignment="1">
      <alignment/>
      <protection/>
    </xf>
    <xf numFmtId="0" fontId="17" fillId="2" borderId="0" xfId="15" applyFont="1" applyFill="1" applyAlignment="1">
      <alignment vertical="center"/>
      <protection/>
    </xf>
    <xf numFmtId="0" fontId="4" fillId="2" borderId="0" xfId="15" applyFont="1" applyFill="1" applyBorder="1" applyAlignment="1">
      <alignment/>
      <protection/>
    </xf>
    <xf numFmtId="0" fontId="3" fillId="2" borderId="0" xfId="15" applyFont="1" applyFill="1" applyBorder="1" applyAlignment="1">
      <alignment/>
      <protection/>
    </xf>
    <xf numFmtId="0" fontId="4" fillId="2" borderId="0" xfId="15" applyFont="1" applyFill="1" applyBorder="1">
      <alignment/>
      <protection/>
    </xf>
    <xf numFmtId="0" fontId="4" fillId="2" borderId="0" xfId="15" applyFont="1" applyFill="1">
      <alignment/>
      <protection/>
    </xf>
    <xf numFmtId="0" fontId="17" fillId="2" borderId="0" xfId="15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/>
      <protection/>
    </xf>
    <xf numFmtId="0" fontId="13" fillId="2" borderId="10" xfId="15" applyFont="1" applyFill="1" applyBorder="1" applyAlignment="1">
      <alignment/>
      <protection/>
    </xf>
    <xf numFmtId="0" fontId="13" fillId="2" borderId="11" xfId="15" applyFont="1" applyFill="1" applyBorder="1" applyAlignment="1">
      <alignment/>
      <protection/>
    </xf>
    <xf numFmtId="0" fontId="13" fillId="2" borderId="12" xfId="15" applyFont="1" applyFill="1" applyBorder="1" applyAlignment="1">
      <alignment/>
      <protection/>
    </xf>
    <xf numFmtId="0" fontId="17" fillId="2" borderId="0" xfId="15" applyFont="1" applyFill="1" applyAlignment="1">
      <alignment vertical="center" wrapText="1"/>
      <protection/>
    </xf>
    <xf numFmtId="0" fontId="22" fillId="2" borderId="0" xfId="15" applyFont="1" applyFill="1" applyAlignment="1">
      <alignment vertical="top" wrapText="1"/>
      <protection/>
    </xf>
    <xf numFmtId="0" fontId="17" fillId="2" borderId="0" xfId="15" applyFont="1" applyFill="1" applyAlignment="1">
      <alignment horizontal="left" vertical="top" wrapText="1"/>
      <protection/>
    </xf>
    <xf numFmtId="0" fontId="17" fillId="2" borderId="0" xfId="15" applyFont="1" applyFill="1" applyAlignment="1">
      <alignment vertical="top" wrapText="1"/>
      <protection/>
    </xf>
    <xf numFmtId="0" fontId="5" fillId="2" borderId="0" xfId="15" applyFont="1" applyFill="1" applyBorder="1" applyAlignment="1">
      <alignment horizontal="left" vertical="center"/>
      <protection/>
    </xf>
    <xf numFmtId="0" fontId="17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0" xfId="15" applyFont="1" applyFill="1" applyAlignment="1">
      <alignment horizontal="left" vertical="top" wrapText="1"/>
      <protection/>
    </xf>
    <xf numFmtId="0" fontId="5" fillId="2" borderId="0" xfId="15" applyFont="1" applyFill="1" applyAlignment="1">
      <alignment horizontal="left" vertical="center"/>
      <protection/>
    </xf>
    <xf numFmtId="0" fontId="1" fillId="2" borderId="11" xfId="15" applyFont="1" applyFill="1" applyBorder="1" applyAlignment="1">
      <alignment vertical="center"/>
      <protection/>
    </xf>
    <xf numFmtId="0" fontId="1" fillId="2" borderId="12" xfId="15" applyFont="1" applyFill="1" applyBorder="1" applyAlignment="1">
      <alignment vertical="center"/>
      <protection/>
    </xf>
    <xf numFmtId="0" fontId="4" fillId="2" borderId="13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left"/>
      <protection/>
    </xf>
    <xf numFmtId="0" fontId="21" fillId="2" borderId="0" xfId="15" applyFont="1" applyFill="1" applyBorder="1" applyAlignment="1">
      <alignment horizontal="left"/>
      <protection/>
    </xf>
    <xf numFmtId="0" fontId="21" fillId="2" borderId="0" xfId="15" applyFont="1" applyFill="1" applyBorder="1" applyAlignment="1">
      <alignment/>
      <protection/>
    </xf>
    <xf numFmtId="0" fontId="8" fillId="2" borderId="0" xfId="15" applyNumberFormat="1" applyFont="1" applyFill="1" applyBorder="1" applyAlignment="1">
      <alignment horizontal="center" vertical="top" wrapText="1"/>
      <protection/>
    </xf>
    <xf numFmtId="0" fontId="5" fillId="2" borderId="14" xfId="15" applyNumberFormat="1" applyFont="1" applyFill="1" applyBorder="1" applyAlignment="1">
      <alignment horizontal="center" vertical="center" wrapText="1"/>
      <protection/>
    </xf>
    <xf numFmtId="0" fontId="5" fillId="2" borderId="13" xfId="15" applyNumberFormat="1" applyFont="1" applyFill="1" applyBorder="1" applyAlignment="1">
      <alignment horizontal="center" vertical="top" wrapText="1"/>
      <protection/>
    </xf>
    <xf numFmtId="0" fontId="5" fillId="2" borderId="14" xfId="15" applyNumberFormat="1" applyFont="1" applyFill="1" applyBorder="1" applyAlignment="1">
      <alignment horizontal="center" vertical="top" wrapText="1"/>
      <protection/>
    </xf>
    <xf numFmtId="0" fontId="8" fillId="2" borderId="0" xfId="15" applyFont="1" applyFill="1" applyAlignment="1">
      <alignment horizontal="center" vertical="top"/>
      <protection/>
    </xf>
    <xf numFmtId="0" fontId="1" fillId="2" borderId="15" xfId="15" applyFont="1" applyFill="1" applyBorder="1" applyAlignment="1">
      <alignment horizontal="center" vertical="center"/>
      <protection/>
    </xf>
    <xf numFmtId="0" fontId="1" fillId="2" borderId="12" xfId="15" applyFont="1" applyFill="1" applyBorder="1" applyAlignment="1">
      <alignment horizontal="center" vertical="center"/>
      <protection/>
    </xf>
    <xf numFmtId="0" fontId="1" fillId="2" borderId="10" xfId="15" applyFont="1" applyFill="1" applyBorder="1" applyAlignment="1">
      <alignment horizontal="center" vertical="center"/>
      <protection/>
    </xf>
    <xf numFmtId="0" fontId="1" fillId="2" borderId="0" xfId="15" applyFont="1" applyFill="1" applyAlignment="1">
      <alignment horizontal="center"/>
      <protection/>
    </xf>
    <xf numFmtId="0" fontId="1" fillId="2" borderId="15" xfId="16" applyFont="1" applyFill="1" applyBorder="1" applyAlignment="1">
      <alignment horizontal="center" vertical="center" wrapText="1"/>
      <protection/>
    </xf>
    <xf numFmtId="0" fontId="21" fillId="2" borderId="0" xfId="15" applyFont="1" applyFill="1">
      <alignment/>
      <protection/>
    </xf>
    <xf numFmtId="0" fontId="3" fillId="2" borderId="0" xfId="15" applyFont="1" applyFill="1">
      <alignment/>
      <protection/>
    </xf>
    <xf numFmtId="49" fontId="21" fillId="2" borderId="0" xfId="15" applyNumberFormat="1" applyFont="1" applyFill="1">
      <alignment/>
      <protection/>
    </xf>
    <xf numFmtId="0" fontId="21" fillId="2" borderId="0" xfId="15" applyFont="1" applyFill="1" applyAlignment="1">
      <alignment horizontal="left" wrapText="1"/>
      <protection/>
    </xf>
    <xf numFmtId="0" fontId="4" fillId="2" borderId="13" xfId="15" applyFont="1" applyFill="1" applyBorder="1" applyAlignment="1">
      <alignment/>
      <protection/>
    </xf>
    <xf numFmtId="0" fontId="21" fillId="2" borderId="13" xfId="15" applyFont="1" applyFill="1" applyBorder="1" applyAlignment="1">
      <alignment/>
      <protection/>
    </xf>
    <xf numFmtId="0" fontId="3" fillId="2" borderId="0" xfId="15" applyFont="1" applyFill="1" applyAlignment="1">
      <alignment vertical="center"/>
      <protection/>
    </xf>
    <xf numFmtId="0" fontId="17" fillId="2" borderId="10" xfId="15" applyFont="1" applyFill="1" applyBorder="1" applyAlignment="1">
      <alignment horizontal="center" vertical="center" wrapText="1"/>
      <protection/>
    </xf>
    <xf numFmtId="0" fontId="8" fillId="2" borderId="0" xfId="15" applyFont="1" applyFill="1" applyAlignment="1">
      <alignment horizontal="center" vertical="center"/>
      <protection/>
    </xf>
    <xf numFmtId="0" fontId="5" fillId="2" borderId="15" xfId="15" applyFont="1" applyFill="1" applyBorder="1" applyAlignment="1">
      <alignment horizontal="center" vertical="top" wrapText="1"/>
      <protection/>
    </xf>
    <xf numFmtId="0" fontId="5" fillId="2" borderId="16" xfId="15" applyFont="1" applyFill="1" applyBorder="1" applyAlignment="1">
      <alignment horizontal="center" vertical="top" wrapText="1"/>
      <protection/>
    </xf>
    <xf numFmtId="0" fontId="5" fillId="2" borderId="14" xfId="15" applyFont="1" applyFill="1" applyBorder="1" applyAlignment="1">
      <alignment horizontal="center" vertical="top" wrapText="1"/>
      <protection/>
    </xf>
    <xf numFmtId="0" fontId="5" fillId="2" borderId="17" xfId="15" applyFont="1" applyFill="1" applyBorder="1" applyAlignment="1">
      <alignment horizontal="center" vertical="top" wrapText="1"/>
      <protection/>
    </xf>
    <xf numFmtId="0" fontId="21" fillId="2" borderId="0" xfId="15" applyFont="1" applyFill="1" applyAlignment="1">
      <alignment horizontal="center" vertical="center"/>
      <protection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15" applyNumberFormat="1" applyFont="1" applyFill="1" applyBorder="1" applyAlignment="1">
      <alignment horizontal="center" vertical="center" wrapText="1"/>
      <protection/>
    </xf>
    <xf numFmtId="0" fontId="1" fillId="2" borderId="15" xfId="15" applyFont="1" applyFill="1" applyBorder="1" applyAlignment="1">
      <alignment horizontal="center" vertical="center"/>
      <protection/>
    </xf>
    <xf numFmtId="0" fontId="1" fillId="2" borderId="15" xfId="15" applyFont="1" applyFill="1" applyBorder="1" applyAlignment="1">
      <alignment horizontal="center" vertical="center" wrapText="1"/>
      <protection/>
    </xf>
    <xf numFmtId="0" fontId="1" fillId="2" borderId="10" xfId="15" applyFont="1" applyFill="1" applyBorder="1" applyAlignment="1">
      <alignment horizontal="center" vertical="center"/>
      <protection/>
    </xf>
    <xf numFmtId="0" fontId="1" fillId="2" borderId="12" xfId="15" applyFont="1" applyFill="1" applyBorder="1" applyAlignment="1">
      <alignment horizontal="center" vertical="center"/>
      <protection/>
    </xf>
    <xf numFmtId="0" fontId="1" fillId="2" borderId="0" xfId="15" applyFont="1" applyFill="1" applyAlignment="1">
      <alignment horizontal="center" vertical="center"/>
      <protection/>
    </xf>
    <xf numFmtId="49" fontId="5" fillId="2" borderId="15" xfId="0" applyNumberFormat="1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top" wrapText="1"/>
    </xf>
    <xf numFmtId="49" fontId="5" fillId="2" borderId="15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0" xfId="15" applyFont="1" applyFill="1">
      <alignment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49" fontId="4" fillId="2" borderId="0" xfId="15" applyNumberFormat="1" applyFont="1" applyFill="1">
      <alignment/>
      <protection/>
    </xf>
    <xf numFmtId="0" fontId="1" fillId="2" borderId="15" xfId="15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 wrapText="1"/>
    </xf>
    <xf numFmtId="3" fontId="18" fillId="3" borderId="15" xfId="15" applyNumberFormat="1" applyFont="1" applyFill="1" applyBorder="1" applyAlignment="1">
      <alignment horizontal="right" vertical="center"/>
      <protection/>
    </xf>
    <xf numFmtId="3" fontId="18" fillId="3" borderId="15" xfId="15" applyNumberFormat="1" applyFont="1" applyFill="1" applyBorder="1" applyAlignment="1">
      <alignment horizontal="right" vertical="center" wrapText="1"/>
      <protection/>
    </xf>
    <xf numFmtId="0" fontId="17" fillId="2" borderId="10" xfId="0" applyFont="1" applyFill="1" applyBorder="1" applyAlignment="1">
      <alignment vertical="center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7" fillId="0" borderId="24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3" fontId="33" fillId="3" borderId="15" xfId="16" applyNumberFormat="1" applyFont="1" applyFill="1" applyBorder="1" applyAlignment="1">
      <alignment horizontal="right" vertical="center" wrapText="1"/>
      <protection/>
    </xf>
    <xf numFmtId="3" fontId="5" fillId="3" borderId="15" xfId="16" applyNumberFormat="1" applyFont="1" applyFill="1" applyBorder="1" applyAlignment="1">
      <alignment horizontal="right" vertical="center" wrapText="1"/>
      <protection/>
    </xf>
    <xf numFmtId="3" fontId="5" fillId="4" borderId="15" xfId="16" applyNumberFormat="1" applyFont="1" applyFill="1" applyBorder="1" applyAlignment="1">
      <alignment horizontal="right" vertical="center" wrapText="1"/>
      <protection/>
    </xf>
    <xf numFmtId="3" fontId="33" fillId="3" borderId="10" xfId="15" applyNumberFormat="1" applyFont="1" applyFill="1" applyBorder="1" applyAlignment="1">
      <alignment horizontal="right" vertical="center" wrapText="1"/>
      <protection/>
    </xf>
    <xf numFmtId="3" fontId="33" fillId="3" borderId="15" xfId="15" applyNumberFormat="1" applyFont="1" applyFill="1" applyBorder="1" applyAlignment="1">
      <alignment horizontal="right" vertical="center" wrapText="1"/>
      <protection/>
    </xf>
    <xf numFmtId="3" fontId="33" fillId="3" borderId="12" xfId="15" applyNumberFormat="1" applyFont="1" applyFill="1" applyBorder="1" applyAlignment="1">
      <alignment horizontal="right" vertical="center" wrapText="1"/>
      <protection/>
    </xf>
    <xf numFmtId="3" fontId="33" fillId="3" borderId="15" xfId="15" applyNumberFormat="1" applyFont="1" applyFill="1" applyBorder="1" applyAlignment="1">
      <alignment horizontal="right" vertical="center"/>
      <protection/>
    </xf>
    <xf numFmtId="3" fontId="34" fillId="3" borderId="15" xfId="0" applyNumberFormat="1" applyFont="1" applyFill="1" applyBorder="1" applyAlignment="1">
      <alignment horizontal="right" vertical="center"/>
    </xf>
    <xf numFmtId="3" fontId="33" fillId="3" borderId="15" xfId="0" applyNumberFormat="1" applyFont="1" applyFill="1" applyBorder="1" applyAlignment="1">
      <alignment horizontal="right" vertical="center"/>
    </xf>
    <xf numFmtId="3" fontId="33" fillId="4" borderId="15" xfId="0" applyNumberFormat="1" applyFont="1" applyFill="1" applyBorder="1" applyAlignment="1">
      <alignment horizontal="right" vertical="center"/>
    </xf>
    <xf numFmtId="0" fontId="16" fillId="0" borderId="25" xfId="0" applyNumberFormat="1" applyFont="1" applyAlignment="1">
      <alignment/>
    </xf>
    <xf numFmtId="0" fontId="4" fillId="0" borderId="25" xfId="0" applyNumberFormat="1" applyFont="1" applyAlignment="1">
      <alignment horizontal="left" vertical="top" wrapText="1"/>
    </xf>
    <xf numFmtId="1" fontId="35" fillId="0" borderId="25" xfId="0" applyNumberFormat="1" applyFont="1" applyAlignment="1">
      <alignment horizontal="center" vertical="center"/>
    </xf>
    <xf numFmtId="0" fontId="5" fillId="5" borderId="26" xfId="0" applyNumberFormat="1" applyFont="1" applyFill="1" applyAlignment="1">
      <alignment/>
    </xf>
    <xf numFmtId="0" fontId="36" fillId="0" borderId="19" xfId="0" applyFont="1" applyBorder="1" applyAlignment="1" applyProtection="1">
      <alignment horizontal="center" wrapText="1"/>
      <protection/>
    </xf>
    <xf numFmtId="0" fontId="36" fillId="0" borderId="19" xfId="0" applyFont="1" applyFill="1" applyBorder="1" applyAlignment="1" applyProtection="1">
      <alignment horizontal="right" wrapText="1"/>
      <protection/>
    </xf>
    <xf numFmtId="0" fontId="36" fillId="0" borderId="19" xfId="0" applyFont="1" applyBorder="1" applyAlignment="1" applyProtection="1">
      <alignment wrapText="1"/>
      <protection/>
    </xf>
    <xf numFmtId="0" fontId="36" fillId="3" borderId="19" xfId="0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9" xfId="17" applyFont="1" applyBorder="1" applyAlignment="1" applyProtection="1">
      <alignment horizontal="center" vertical="center" wrapText="1"/>
      <protection/>
    </xf>
    <xf numFmtId="0" fontId="27" fillId="0" borderId="30" xfId="17" applyFont="1" applyBorder="1" applyAlignment="1" applyProtection="1">
      <alignment horizontal="center" vertical="center" wrapText="1"/>
      <protection/>
    </xf>
    <xf numFmtId="0" fontId="27" fillId="0" borderId="31" xfId="17" applyFont="1" applyBorder="1" applyAlignment="1" applyProtection="1">
      <alignment horizontal="center" vertical="center" wrapText="1"/>
      <protection/>
    </xf>
    <xf numFmtId="0" fontId="27" fillId="0" borderId="21" xfId="17" applyFont="1" applyBorder="1" applyAlignment="1" applyProtection="1">
      <alignment horizontal="center" vertical="center" wrapText="1"/>
      <protection/>
    </xf>
    <xf numFmtId="0" fontId="27" fillId="0" borderId="0" xfId="17" applyFont="1" applyBorder="1" applyAlignment="1" applyProtection="1">
      <alignment horizontal="center" vertical="center" wrapText="1"/>
      <protection/>
    </xf>
    <xf numFmtId="0" fontId="27" fillId="0" borderId="28" xfId="17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5" fillId="0" borderId="31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7" fillId="0" borderId="24" xfId="0" applyFont="1" applyBorder="1" applyAlignment="1" applyProtection="1">
      <alignment horizontal="center" vertical="top"/>
      <protection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3" borderId="23" xfId="0" applyFont="1" applyFill="1" applyBorder="1" applyAlignment="1" applyProtection="1">
      <alignment horizontal="center"/>
      <protection locked="0"/>
    </xf>
    <xf numFmtId="0" fontId="17" fillId="3" borderId="24" xfId="0" applyFont="1" applyFill="1" applyBorder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30" fillId="0" borderId="22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/>
      <protection/>
    </xf>
    <xf numFmtId="0" fontId="32" fillId="0" borderId="24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3" fillId="2" borderId="10" xfId="16" applyFont="1" applyFill="1" applyBorder="1" applyAlignment="1">
      <alignment horizontal="left" vertical="top" wrapText="1"/>
      <protection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22" fillId="2" borderId="0" xfId="16" applyNumberFormat="1" applyFont="1" applyFill="1" applyBorder="1" applyAlignment="1">
      <alignment horizontal="left" vertical="center" wrapText="1"/>
      <protection/>
    </xf>
    <xf numFmtId="0" fontId="5" fillId="2" borderId="32" xfId="15" applyNumberFormat="1" applyFont="1" applyFill="1" applyBorder="1" applyAlignment="1">
      <alignment horizontal="center" vertical="center" wrapText="1"/>
      <protection/>
    </xf>
    <xf numFmtId="0" fontId="5" fillId="2" borderId="14" xfId="15" applyNumberFormat="1" applyFont="1" applyFill="1" applyBorder="1" applyAlignment="1">
      <alignment horizontal="center" vertical="center" wrapText="1"/>
      <protection/>
    </xf>
    <xf numFmtId="0" fontId="17" fillId="2" borderId="10" xfId="15" applyNumberFormat="1" applyFont="1" applyFill="1" applyBorder="1" applyAlignment="1">
      <alignment horizontal="center" vertical="center" wrapText="1"/>
      <protection/>
    </xf>
    <xf numFmtId="0" fontId="17" fillId="2" borderId="11" xfId="15" applyNumberFormat="1" applyFont="1" applyFill="1" applyBorder="1" applyAlignment="1">
      <alignment horizontal="center" vertical="center" wrapText="1"/>
      <protection/>
    </xf>
    <xf numFmtId="0" fontId="17" fillId="2" borderId="12" xfId="15" applyNumberFormat="1" applyFont="1" applyFill="1" applyBorder="1" applyAlignment="1">
      <alignment horizontal="center" vertical="center" wrapText="1"/>
      <protection/>
    </xf>
    <xf numFmtId="0" fontId="17" fillId="2" borderId="10" xfId="16" applyFont="1" applyFill="1" applyBorder="1" applyAlignment="1">
      <alignment horizontal="left" vertical="top" wrapText="1"/>
      <protection/>
    </xf>
    <xf numFmtId="0" fontId="24" fillId="2" borderId="11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0" fontId="13" fillId="2" borderId="0" xfId="15" applyFont="1" applyFill="1" applyBorder="1" applyAlignment="1">
      <alignment horizontal="left"/>
      <protection/>
    </xf>
    <xf numFmtId="0" fontId="22" fillId="2" borderId="0" xfId="15" applyFont="1" applyFill="1" applyAlignment="1">
      <alignment horizontal="left" vertical="top" wrapText="1"/>
      <protection/>
    </xf>
    <xf numFmtId="0" fontId="5" fillId="2" borderId="33" xfId="15" applyFont="1" applyFill="1" applyBorder="1" applyAlignment="1">
      <alignment horizontal="center" vertical="center" wrapText="1"/>
      <protection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5" fillId="2" borderId="10" xfId="15" applyNumberFormat="1" applyFont="1" applyFill="1" applyBorder="1" applyAlignment="1">
      <alignment horizontal="center" vertical="center" wrapText="1"/>
      <protection/>
    </xf>
    <xf numFmtId="0" fontId="5" fillId="2" borderId="12" xfId="15" applyNumberFormat="1" applyFont="1" applyFill="1" applyBorder="1" applyAlignment="1">
      <alignment horizontal="center" vertical="center" wrapText="1"/>
      <protection/>
    </xf>
    <xf numFmtId="0" fontId="5" fillId="2" borderId="32" xfId="15" applyFont="1" applyFill="1" applyBorder="1" applyAlignment="1">
      <alignment horizontal="center" vertical="center" wrapText="1"/>
      <protection/>
    </xf>
    <xf numFmtId="0" fontId="5" fillId="2" borderId="14" xfId="15" applyFont="1" applyFill="1" applyBorder="1" applyAlignment="1">
      <alignment horizontal="center" vertical="center" wrapText="1"/>
      <protection/>
    </xf>
    <xf numFmtId="0" fontId="1" fillId="2" borderId="10" xfId="15" applyFont="1" applyFill="1" applyBorder="1" applyAlignment="1">
      <alignment horizontal="center"/>
      <protection/>
    </xf>
    <xf numFmtId="0" fontId="23" fillId="2" borderId="11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0" fontId="1" fillId="2" borderId="32" xfId="15" applyFont="1" applyFill="1" applyBorder="1" applyAlignment="1">
      <alignment horizontal="center" vertical="center" wrapText="1"/>
      <protection/>
    </xf>
    <xf numFmtId="0" fontId="23" fillId="2" borderId="14" xfId="0" applyFont="1" applyFill="1" applyBorder="1" applyAlignment="1">
      <alignment vertical="center"/>
    </xf>
    <xf numFmtId="0" fontId="17" fillId="2" borderId="10" xfId="15" applyFont="1" applyFill="1" applyBorder="1" applyAlignment="1">
      <alignment horizontal="center" vertical="center" wrapText="1"/>
      <protection/>
    </xf>
    <xf numFmtId="0" fontId="17" fillId="2" borderId="11" xfId="15" applyFont="1" applyFill="1" applyBorder="1" applyAlignment="1">
      <alignment horizontal="center" vertical="center" wrapText="1"/>
      <protection/>
    </xf>
    <xf numFmtId="0" fontId="17" fillId="2" borderId="12" xfId="15" applyFont="1" applyFill="1" applyBorder="1" applyAlignment="1">
      <alignment horizontal="center" vertical="center" wrapText="1"/>
      <protection/>
    </xf>
    <xf numFmtId="49" fontId="1" fillId="2" borderId="10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/>
    </xf>
    <xf numFmtId="0" fontId="25" fillId="2" borderId="35" xfId="0" applyFont="1" applyFill="1" applyBorder="1" applyAlignment="1">
      <alignment/>
    </xf>
    <xf numFmtId="0" fontId="25" fillId="2" borderId="16" xfId="0" applyFont="1" applyFill="1" applyBorder="1" applyAlignment="1">
      <alignment/>
    </xf>
    <xf numFmtId="0" fontId="25" fillId="2" borderId="13" xfId="0" applyFont="1" applyFill="1" applyBorder="1" applyAlignment="1">
      <alignment/>
    </xf>
    <xf numFmtId="0" fontId="25" fillId="2" borderId="17" xfId="0" applyFont="1" applyFill="1" applyBorder="1" applyAlignment="1">
      <alignment/>
    </xf>
    <xf numFmtId="49" fontId="1" fillId="2" borderId="32" xfId="0" applyNumberFormat="1" applyFont="1" applyFill="1" applyBorder="1" applyAlignment="1">
      <alignment horizontal="center" vertical="center" wrapText="1"/>
    </xf>
    <xf numFmtId="0" fontId="17" fillId="2" borderId="32" xfId="15" applyFont="1" applyFill="1" applyBorder="1" applyAlignment="1">
      <alignment horizontal="center" vertical="center" wrapText="1"/>
      <protection/>
    </xf>
    <xf numFmtId="0" fontId="17" fillId="2" borderId="14" xfId="15" applyFont="1" applyFill="1" applyBorder="1" applyAlignment="1">
      <alignment horizontal="center" vertical="center" wrapText="1"/>
      <protection/>
    </xf>
    <xf numFmtId="0" fontId="27" fillId="2" borderId="15" xfId="0" applyFont="1" applyFill="1" applyBorder="1" applyAlignment="1">
      <alignment horizontal="center" vertical="center" textRotation="90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top" wrapText="1"/>
    </xf>
    <xf numFmtId="49" fontId="5" fillId="2" borderId="12" xfId="0" applyNumberFormat="1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0" fontId="28" fillId="2" borderId="36" xfId="0" applyFont="1" applyFill="1" applyBorder="1" applyAlignment="1">
      <alignment horizontal="center" vertical="center" wrapText="1"/>
    </xf>
    <xf numFmtId="49" fontId="28" fillId="2" borderId="32" xfId="0" applyNumberFormat="1" applyFont="1" applyFill="1" applyBorder="1" applyAlignment="1">
      <alignment horizontal="center" vertical="center" wrapText="1"/>
    </xf>
    <xf numFmtId="49" fontId="28" fillId="2" borderId="14" xfId="0" applyNumberFormat="1" applyFont="1" applyFill="1" applyBorder="1" applyAlignment="1">
      <alignment horizontal="center" vertical="center" wrapText="1"/>
    </xf>
    <xf numFmtId="49" fontId="28" fillId="2" borderId="3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2" xfId="0" applyFont="1" applyFill="1" applyBorder="1" applyAlignment="1">
      <alignment horizontal="left" vertical="center" wrapText="1" shrinkToFit="1"/>
    </xf>
    <xf numFmtId="49" fontId="5" fillId="2" borderId="15" xfId="0" applyNumberFormat="1" applyFont="1" applyFill="1" applyBorder="1" applyAlignment="1">
      <alignment horizontal="left" vertical="top" wrapText="1"/>
    </xf>
    <xf numFmtId="49" fontId="5" fillId="2" borderId="16" xfId="0" applyNumberFormat="1" applyFont="1" applyFill="1" applyBorder="1" applyAlignment="1">
      <alignment horizontal="left" vertical="top" wrapText="1"/>
    </xf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17" fillId="2" borderId="10" xfId="0" applyNumberFormat="1" applyFont="1" applyFill="1" applyBorder="1" applyAlignment="1">
      <alignment vertical="top" wrapText="1"/>
    </xf>
    <xf numFmtId="49" fontId="17" fillId="2" borderId="12" xfId="0" applyNumberFormat="1" applyFont="1" applyFill="1" applyBorder="1" applyAlignment="1">
      <alignment vertical="top" wrapText="1"/>
    </xf>
    <xf numFmtId="0" fontId="27" fillId="2" borderId="32" xfId="0" applyFont="1" applyFill="1" applyBorder="1" applyAlignment="1">
      <alignment horizontal="center" vertical="center" textRotation="90" wrapText="1"/>
    </xf>
    <xf numFmtId="0" fontId="27" fillId="2" borderId="36" xfId="0" applyFont="1" applyFill="1" applyBorder="1" applyAlignment="1">
      <alignment horizontal="center" vertical="center" textRotation="90" wrapText="1"/>
    </xf>
    <xf numFmtId="0" fontId="27" fillId="2" borderId="14" xfId="0" applyFont="1" applyFill="1" applyBorder="1" applyAlignment="1">
      <alignment horizontal="center" vertical="center" textRotation="90" wrapText="1"/>
    </xf>
    <xf numFmtId="49" fontId="5" fillId="2" borderId="10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vertical="center" wrapText="1"/>
    </xf>
    <xf numFmtId="49" fontId="17" fillId="2" borderId="12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0" fontId="27" fillId="2" borderId="32" xfId="0" applyFont="1" applyFill="1" applyBorder="1" applyAlignment="1">
      <alignment horizontal="center" vertical="center" textRotation="90"/>
    </xf>
    <xf numFmtId="0" fontId="27" fillId="2" borderId="36" xfId="0" applyFont="1" applyFill="1" applyBorder="1" applyAlignment="1">
      <alignment horizontal="center" vertical="center" textRotation="90"/>
    </xf>
    <xf numFmtId="0" fontId="27" fillId="2" borderId="14" xfId="0" applyFont="1" applyFill="1" applyBorder="1" applyAlignment="1">
      <alignment horizontal="center" vertical="center" textRotation="90"/>
    </xf>
    <xf numFmtId="49" fontId="5" fillId="0" borderId="33" xfId="0" applyNumberFormat="1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horizontal="left" vertical="top" wrapText="1"/>
    </xf>
    <xf numFmtId="49" fontId="5" fillId="0" borderId="35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Border="1" applyAlignment="1">
      <alignment horizontal="left" vertical="top" wrapText="1"/>
    </xf>
    <xf numFmtId="49" fontId="13" fillId="2" borderId="13" xfId="0" applyNumberFormat="1" applyFont="1" applyFill="1" applyBorder="1" applyAlignment="1">
      <alignment horizontal="left" vertical="top" wrapText="1"/>
    </xf>
    <xf numFmtId="0" fontId="18" fillId="2" borderId="0" xfId="0" applyFont="1" applyFill="1" applyAlignment="1" applyProtection="1">
      <alignment horizontal="left" vertical="top"/>
      <protection locked="0"/>
    </xf>
    <xf numFmtId="0" fontId="19" fillId="2" borderId="13" xfId="0" applyFont="1" applyFill="1" applyBorder="1" applyAlignment="1">
      <alignment horizontal="left" vertical="center" wrapText="1"/>
    </xf>
    <xf numFmtId="49" fontId="19" fillId="2" borderId="34" xfId="0" applyNumberFormat="1" applyFont="1" applyFill="1" applyBorder="1" applyAlignment="1">
      <alignment horizontal="left" vertical="top" wrapText="1"/>
    </xf>
    <xf numFmtId="0" fontId="5" fillId="2" borderId="15" xfId="15" applyFont="1" applyFill="1" applyBorder="1" applyAlignment="1">
      <alignment horizontal="left" vertical="center" wrapText="1"/>
      <protection/>
    </xf>
    <xf numFmtId="0" fontId="18" fillId="2" borderId="0" xfId="0" applyFont="1" applyFill="1" applyAlignment="1" applyProtection="1">
      <alignment horizontal="left" vertical="top" wrapText="1"/>
      <protection locked="0"/>
    </xf>
    <xf numFmtId="0" fontId="3" fillId="2" borderId="34" xfId="0" applyFont="1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0" xfId="15" applyFont="1" applyFill="1" applyAlignment="1">
      <alignment horizontal="left" wrapText="1"/>
      <protection/>
    </xf>
    <xf numFmtId="0" fontId="4" fillId="2" borderId="13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</cellXfs>
  <cellStyles count="11">
    <cellStyle name="Normal" xfId="0"/>
    <cellStyle name="Normal_Copy of f7r_Шаблон ф" xfId="15"/>
    <cellStyle name="Normal_бланк формы 6 рай на 2003 год" xfId="16"/>
    <cellStyle name="Normal_Шаблон формы №6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153066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153066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3066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153066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5" name="Line 8"/>
        <xdr:cNvSpPr>
          <a:spLocks/>
        </xdr:cNvSpPr>
      </xdr:nvSpPr>
      <xdr:spPr>
        <a:xfrm>
          <a:off x="153066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6" name="Line 9"/>
        <xdr:cNvSpPr>
          <a:spLocks/>
        </xdr:cNvSpPr>
      </xdr:nvSpPr>
      <xdr:spPr>
        <a:xfrm>
          <a:off x="153066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7" name="Line 10"/>
        <xdr:cNvSpPr>
          <a:spLocks/>
        </xdr:cNvSpPr>
      </xdr:nvSpPr>
      <xdr:spPr>
        <a:xfrm>
          <a:off x="153066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8" name="Line 11"/>
        <xdr:cNvSpPr>
          <a:spLocks/>
        </xdr:cNvSpPr>
      </xdr:nvSpPr>
      <xdr:spPr>
        <a:xfrm>
          <a:off x="153066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workbookViewId="0" topLeftCell="A1">
      <selection activeCell="G31" sqref="G31"/>
    </sheetView>
  </sheetViews>
  <sheetFormatPr defaultColWidth="9.140625" defaultRowHeight="12.75"/>
  <cols>
    <col min="1" max="2" width="9.140625" style="6" customWidth="1"/>
    <col min="3" max="3" width="10.421875" style="6" customWidth="1"/>
    <col min="4" max="5" width="9.140625" style="6" customWidth="1"/>
    <col min="6" max="6" width="13.28125" style="6" customWidth="1"/>
    <col min="7" max="7" width="9.8515625" style="6" customWidth="1"/>
    <col min="8" max="8" width="9.140625" style="6" customWidth="1"/>
    <col min="9" max="9" width="9.00390625" style="6" customWidth="1"/>
    <col min="10" max="10" width="6.7109375" style="6" customWidth="1"/>
    <col min="11" max="13" width="9.140625" style="6" customWidth="1"/>
    <col min="14" max="14" width="11.28125" style="6" customWidth="1"/>
    <col min="15" max="16384" width="9.140625" style="6" customWidth="1"/>
  </cols>
  <sheetData>
    <row r="1" spans="1:2" ht="16.5" thickBot="1">
      <c r="A1" s="1" t="str">
        <f>"f7r-"&amp;VLOOKUP(G6,Коды_отчетных_периодов,2,FALSE)&amp;"-"&amp;I6&amp;"-"&amp;VLOOKUP(D19,Коды_судов,2,FALSE)</f>
        <v>f7r-Y-2011-155</v>
      </c>
      <c r="B1" s="98"/>
    </row>
    <row r="2" spans="4:13" ht="13.5" customHeight="1" thickBot="1">
      <c r="D2" s="149" t="s">
        <v>652</v>
      </c>
      <c r="E2" s="150"/>
      <c r="F2" s="150"/>
      <c r="G2" s="150"/>
      <c r="H2" s="150"/>
      <c r="I2" s="150"/>
      <c r="J2" s="150"/>
      <c r="K2" s="150"/>
      <c r="L2" s="151"/>
      <c r="M2" s="99"/>
    </row>
    <row r="3" spans="5:13" ht="13.5" thickBot="1">
      <c r="E3" s="100"/>
      <c r="F3" s="100"/>
      <c r="G3" s="100"/>
      <c r="H3" s="100"/>
      <c r="I3" s="100"/>
      <c r="J3" s="100"/>
      <c r="K3" s="100"/>
      <c r="L3" s="100"/>
      <c r="M3" s="101"/>
    </row>
    <row r="4" spans="4:13" ht="12.75" customHeight="1">
      <c r="D4" s="165" t="s">
        <v>322</v>
      </c>
      <c r="E4" s="166"/>
      <c r="F4" s="166"/>
      <c r="G4" s="166"/>
      <c r="H4" s="166"/>
      <c r="I4" s="166"/>
      <c r="J4" s="166"/>
      <c r="K4" s="166"/>
      <c r="L4" s="167"/>
      <c r="M4" s="99"/>
    </row>
    <row r="5" spans="4:13" ht="12.75">
      <c r="D5" s="168"/>
      <c r="E5" s="169"/>
      <c r="F5" s="169"/>
      <c r="G5" s="169"/>
      <c r="H5" s="169"/>
      <c r="I5" s="169"/>
      <c r="J5" s="169"/>
      <c r="K5" s="169"/>
      <c r="L5" s="170"/>
      <c r="M5" s="99"/>
    </row>
    <row r="6" spans="4:14" ht="13.5" thickBot="1">
      <c r="D6" s="102"/>
      <c r="E6" s="103"/>
      <c r="F6" s="144" t="s">
        <v>653</v>
      </c>
      <c r="G6" s="146">
        <v>12</v>
      </c>
      <c r="H6" s="143" t="s">
        <v>654</v>
      </c>
      <c r="I6" s="146">
        <v>2011</v>
      </c>
      <c r="J6" s="145" t="s">
        <v>655</v>
      </c>
      <c r="K6" s="103"/>
      <c r="L6" s="104"/>
      <c r="M6" s="175" t="str">
        <f>IF(COUNTIF('ФЛК (обязательный)'!A2:A551,"Неверно!")&gt;0,"Ошибки ФЛК!"," ")</f>
        <v> </v>
      </c>
      <c r="N6" s="176"/>
    </row>
    <row r="7" spans="5:12" ht="12.75">
      <c r="E7" s="99"/>
      <c r="F7" s="99"/>
      <c r="G7" s="99"/>
      <c r="H7" s="99"/>
      <c r="I7" s="99"/>
      <c r="J7" s="99"/>
      <c r="K7" s="99"/>
      <c r="L7" s="99"/>
    </row>
    <row r="8" spans="1:9" ht="13.5" thickBot="1">
      <c r="A8" s="101"/>
      <c r="B8" s="101"/>
      <c r="C8" s="101"/>
      <c r="D8" s="101"/>
      <c r="E8" s="101"/>
      <c r="F8" s="101"/>
      <c r="G8" s="101"/>
      <c r="H8" s="101"/>
      <c r="I8" s="101"/>
    </row>
    <row r="9" spans="1:15" ht="15.75" customHeight="1" thickBot="1">
      <c r="A9" s="171" t="s">
        <v>656</v>
      </c>
      <c r="B9" s="171"/>
      <c r="C9" s="171"/>
      <c r="D9" s="171" t="s">
        <v>657</v>
      </c>
      <c r="E9" s="171"/>
      <c r="F9" s="171"/>
      <c r="G9" s="171" t="s">
        <v>658</v>
      </c>
      <c r="H9" s="171"/>
      <c r="I9" s="105"/>
      <c r="K9" s="172" t="s">
        <v>693</v>
      </c>
      <c r="L9" s="173"/>
      <c r="M9" s="173"/>
      <c r="N9" s="174"/>
      <c r="O9" s="106"/>
    </row>
    <row r="10" spans="1:14" ht="13.5" customHeight="1" thickBot="1">
      <c r="A10" s="148" t="s">
        <v>659</v>
      </c>
      <c r="B10" s="148"/>
      <c r="C10" s="148"/>
      <c r="D10" s="148"/>
      <c r="E10" s="148"/>
      <c r="F10" s="148"/>
      <c r="G10" s="148"/>
      <c r="H10" s="148"/>
      <c r="I10" s="107"/>
      <c r="K10" s="177" t="s">
        <v>660</v>
      </c>
      <c r="L10" s="178"/>
      <c r="M10" s="178"/>
      <c r="N10" s="179"/>
    </row>
    <row r="11" spans="1:14" ht="30.75" customHeight="1" thickBot="1">
      <c r="A11" s="148" t="s">
        <v>641</v>
      </c>
      <c r="B11" s="148"/>
      <c r="C11" s="148"/>
      <c r="D11" s="161" t="s">
        <v>661</v>
      </c>
      <c r="E11" s="162"/>
      <c r="F11" s="163"/>
      <c r="G11" s="161" t="s">
        <v>662</v>
      </c>
      <c r="H11" s="163"/>
      <c r="I11" s="107"/>
      <c r="K11" s="180" t="s">
        <v>643</v>
      </c>
      <c r="L11" s="181"/>
      <c r="M11" s="181"/>
      <c r="N11" s="182"/>
    </row>
    <row r="12" spans="1:14" ht="13.5" customHeight="1" thickBot="1">
      <c r="A12" s="148" t="s">
        <v>855</v>
      </c>
      <c r="B12" s="148"/>
      <c r="C12" s="148"/>
      <c r="D12" s="164"/>
      <c r="E12" s="158"/>
      <c r="F12" s="154"/>
      <c r="G12" s="164"/>
      <c r="H12" s="154"/>
      <c r="I12" s="107"/>
      <c r="K12" s="183"/>
      <c r="L12" s="184"/>
      <c r="M12" s="184"/>
      <c r="N12" s="185"/>
    </row>
    <row r="13" spans="1:14" ht="13.5" customHeight="1" thickBot="1">
      <c r="A13" s="153" t="s">
        <v>642</v>
      </c>
      <c r="B13" s="152"/>
      <c r="C13" s="147"/>
      <c r="D13" s="155"/>
      <c r="E13" s="156"/>
      <c r="F13" s="157"/>
      <c r="G13" s="155"/>
      <c r="H13" s="157"/>
      <c r="I13" s="107"/>
      <c r="K13" s="183"/>
      <c r="L13" s="184"/>
      <c r="M13" s="184"/>
      <c r="N13" s="185"/>
    </row>
    <row r="14" spans="1:14" ht="13.5" customHeight="1" thickBot="1">
      <c r="A14" s="148" t="s">
        <v>663</v>
      </c>
      <c r="B14" s="148"/>
      <c r="C14" s="148"/>
      <c r="D14" s="148"/>
      <c r="E14" s="148"/>
      <c r="F14" s="148"/>
      <c r="G14" s="148"/>
      <c r="H14" s="148"/>
      <c r="I14" s="107"/>
      <c r="K14" s="183"/>
      <c r="L14" s="184"/>
      <c r="M14" s="184"/>
      <c r="N14" s="185"/>
    </row>
    <row r="15" spans="1:14" ht="24" customHeight="1" thickBot="1">
      <c r="A15" s="148" t="s">
        <v>664</v>
      </c>
      <c r="B15" s="148"/>
      <c r="C15" s="148"/>
      <c r="D15" s="159" t="s">
        <v>665</v>
      </c>
      <c r="E15" s="189"/>
      <c r="F15" s="160"/>
      <c r="G15" s="159" t="s">
        <v>627</v>
      </c>
      <c r="H15" s="160"/>
      <c r="I15" s="107"/>
      <c r="K15" s="186"/>
      <c r="L15" s="187"/>
      <c r="M15" s="187"/>
      <c r="N15" s="188"/>
    </row>
    <row r="16" spans="1:14" ht="13.5" customHeight="1" thickBot="1">
      <c r="A16" s="148"/>
      <c r="B16" s="148"/>
      <c r="C16" s="148"/>
      <c r="D16" s="159" t="s">
        <v>856</v>
      </c>
      <c r="E16" s="189"/>
      <c r="F16" s="160"/>
      <c r="G16" s="159" t="s">
        <v>857</v>
      </c>
      <c r="H16" s="160"/>
      <c r="I16" s="107"/>
      <c r="J16" s="101"/>
      <c r="K16" s="108"/>
      <c r="L16" s="108"/>
      <c r="M16" s="108"/>
      <c r="N16" s="108"/>
    </row>
    <row r="17" spans="1:14" ht="13.5" customHeight="1" thickBot="1">
      <c r="A17" s="148"/>
      <c r="B17" s="148"/>
      <c r="C17" s="148"/>
      <c r="D17" s="159"/>
      <c r="E17" s="189"/>
      <c r="F17" s="160"/>
      <c r="G17" s="159"/>
      <c r="H17" s="160"/>
      <c r="I17" s="107"/>
      <c r="K17" s="109"/>
      <c r="L17" s="110"/>
      <c r="M17" s="109"/>
      <c r="N17" s="109"/>
    </row>
    <row r="18" spans="1:14" ht="18.75" customHeight="1" thickBot="1">
      <c r="A18" s="107"/>
      <c r="B18" s="107"/>
      <c r="C18" s="107"/>
      <c r="D18" s="107"/>
      <c r="E18" s="107"/>
      <c r="F18" s="107"/>
      <c r="G18" s="107"/>
      <c r="H18" s="107"/>
      <c r="I18" s="107"/>
      <c r="K18" s="109"/>
      <c r="L18" s="110"/>
      <c r="M18" s="109"/>
      <c r="N18" s="109"/>
    </row>
    <row r="19" spans="1:14" ht="26.25" customHeight="1" thickBot="1">
      <c r="A19" s="199" t="s">
        <v>858</v>
      </c>
      <c r="B19" s="200"/>
      <c r="C19" s="201"/>
      <c r="D19" s="196" t="s">
        <v>622</v>
      </c>
      <c r="E19" s="197"/>
      <c r="F19" s="197"/>
      <c r="G19" s="197"/>
      <c r="H19" s="197"/>
      <c r="I19" s="197"/>
      <c r="J19" s="197"/>
      <c r="K19" s="198"/>
      <c r="L19" s="111"/>
      <c r="M19" s="111"/>
      <c r="N19" s="112"/>
    </row>
    <row r="20" spans="1:14" ht="13.5" customHeight="1" thickBot="1">
      <c r="A20" s="202" t="s">
        <v>720</v>
      </c>
      <c r="B20" s="200"/>
      <c r="C20" s="201"/>
      <c r="D20" s="203" t="s">
        <v>782</v>
      </c>
      <c r="E20" s="204"/>
      <c r="F20" s="204"/>
      <c r="G20" s="204"/>
      <c r="H20" s="204"/>
      <c r="I20" s="204"/>
      <c r="J20" s="204"/>
      <c r="K20" s="205"/>
      <c r="L20" s="113"/>
      <c r="M20" s="113"/>
      <c r="N20" s="113"/>
    </row>
    <row r="21" spans="1:14" ht="13.5" thickBot="1">
      <c r="A21" s="114"/>
      <c r="B21" s="115"/>
      <c r="C21" s="115"/>
      <c r="D21" s="116"/>
      <c r="E21" s="116"/>
      <c r="F21" s="116"/>
      <c r="G21" s="116"/>
      <c r="H21" s="116"/>
      <c r="I21" s="116"/>
      <c r="J21" s="116"/>
      <c r="K21" s="117"/>
      <c r="M21" s="101"/>
      <c r="N21" s="7"/>
    </row>
    <row r="22" spans="1:14" ht="13.5" thickBot="1">
      <c r="A22" s="190" t="s">
        <v>666</v>
      </c>
      <c r="B22" s="191"/>
      <c r="C22" s="191"/>
      <c r="D22" s="191"/>
      <c r="E22" s="192"/>
      <c r="F22" s="118" t="s">
        <v>667</v>
      </c>
      <c r="G22" s="119"/>
      <c r="H22" s="119"/>
      <c r="I22" s="119"/>
      <c r="J22" s="119"/>
      <c r="K22" s="120"/>
      <c r="L22" s="101"/>
      <c r="M22" s="101"/>
      <c r="N22" s="101"/>
    </row>
    <row r="23" spans="1:14" ht="9.75" customHeight="1" thickBot="1">
      <c r="A23" s="193">
        <v>1</v>
      </c>
      <c r="B23" s="194"/>
      <c r="C23" s="194"/>
      <c r="D23" s="194"/>
      <c r="E23" s="195"/>
      <c r="F23" s="121">
        <v>2</v>
      </c>
      <c r="G23" s="122"/>
      <c r="H23" s="122"/>
      <c r="I23" s="122"/>
      <c r="J23" s="122"/>
      <c r="K23" s="123"/>
      <c r="L23" s="101"/>
      <c r="M23" s="101"/>
      <c r="N23" s="101"/>
    </row>
    <row r="24" spans="1:14" ht="13.5" customHeight="1" thickBot="1">
      <c r="A24" s="208"/>
      <c r="B24" s="208"/>
      <c r="C24" s="208"/>
      <c r="D24" s="208"/>
      <c r="E24" s="208"/>
      <c r="F24" s="208"/>
      <c r="G24" s="208"/>
      <c r="H24" s="118"/>
      <c r="I24" s="119"/>
      <c r="J24" s="119"/>
      <c r="K24" s="120"/>
      <c r="L24" s="101"/>
      <c r="M24" s="101"/>
      <c r="N24" s="101"/>
    </row>
    <row r="25" spans="1:14" ht="13.5" customHeight="1" thickBo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01"/>
      <c r="N25" s="101"/>
    </row>
    <row r="26" spans="1:14" ht="14.25" customHeight="1" thickBot="1">
      <c r="A26" s="202" t="s">
        <v>721</v>
      </c>
      <c r="B26" s="200"/>
      <c r="C26" s="201"/>
      <c r="D26" s="209" t="s">
        <v>526</v>
      </c>
      <c r="E26" s="210"/>
      <c r="F26" s="210"/>
      <c r="G26" s="210"/>
      <c r="H26" s="210"/>
      <c r="I26" s="210"/>
      <c r="J26" s="210"/>
      <c r="K26" s="211"/>
      <c r="L26" s="101"/>
      <c r="M26" s="101"/>
      <c r="N26" s="101"/>
    </row>
    <row r="27" spans="1:15" ht="15.75" customHeight="1" thickBot="1">
      <c r="A27" s="124"/>
      <c r="B27" s="125"/>
      <c r="C27" s="125"/>
      <c r="D27" s="126"/>
      <c r="E27" s="126"/>
      <c r="F27" s="126"/>
      <c r="G27" s="126"/>
      <c r="H27" s="126"/>
      <c r="I27" s="126"/>
      <c r="J27" s="126"/>
      <c r="K27" s="127"/>
      <c r="L27" s="6" t="s">
        <v>730</v>
      </c>
      <c r="M27" s="7"/>
      <c r="N27" s="8">
        <f ca="1">TODAY()</f>
        <v>41185</v>
      </c>
      <c r="O27" s="101"/>
    </row>
    <row r="28" spans="1:14" ht="19.5" customHeight="1" thickBot="1">
      <c r="A28" s="202" t="s">
        <v>668</v>
      </c>
      <c r="B28" s="206"/>
      <c r="C28" s="207"/>
      <c r="D28" s="209" t="s">
        <v>527</v>
      </c>
      <c r="E28" s="210"/>
      <c r="F28" s="210"/>
      <c r="G28" s="210"/>
      <c r="H28" s="210"/>
      <c r="I28" s="210"/>
      <c r="J28" s="210"/>
      <c r="K28" s="211"/>
      <c r="L28" s="6" t="s">
        <v>731</v>
      </c>
      <c r="M28" s="101"/>
      <c r="N28" s="128" t="str">
        <f>IF(D19=0," ",VLOOKUP(D19,Списки!Коды_судов,2,0))&amp;IF(D19=0," "," р")</f>
        <v>155 р</v>
      </c>
    </row>
    <row r="36" ht="12.75">
      <c r="M36" s="7"/>
    </row>
  </sheetData>
  <sheetProtection password="EC45" sheet="1" objects="1" scenarios="1"/>
  <mergeCells count="36">
    <mergeCell ref="A26:C26"/>
    <mergeCell ref="A28:C28"/>
    <mergeCell ref="A24:C24"/>
    <mergeCell ref="D24:E24"/>
    <mergeCell ref="D26:K26"/>
    <mergeCell ref="D28:K28"/>
    <mergeCell ref="F24:G24"/>
    <mergeCell ref="A22:E22"/>
    <mergeCell ref="A23:E23"/>
    <mergeCell ref="D19:K19"/>
    <mergeCell ref="A19:C19"/>
    <mergeCell ref="A20:C20"/>
    <mergeCell ref="D20:K20"/>
    <mergeCell ref="A10:F10"/>
    <mergeCell ref="G10:H10"/>
    <mergeCell ref="K10:N10"/>
    <mergeCell ref="A11:C11"/>
    <mergeCell ref="K11:N15"/>
    <mergeCell ref="A12:C12"/>
    <mergeCell ref="A15:C17"/>
    <mergeCell ref="D15:F15"/>
    <mergeCell ref="G15:H15"/>
    <mergeCell ref="D16:F17"/>
    <mergeCell ref="D2:L2"/>
    <mergeCell ref="D4:L5"/>
    <mergeCell ref="A9:C9"/>
    <mergeCell ref="D9:F9"/>
    <mergeCell ref="G9:H9"/>
    <mergeCell ref="K9:N9"/>
    <mergeCell ref="M6:N6"/>
    <mergeCell ref="G16:H17"/>
    <mergeCell ref="D11:F13"/>
    <mergeCell ref="G11:H13"/>
    <mergeCell ref="A13:C13"/>
    <mergeCell ref="A14:F14"/>
    <mergeCell ref="G14:H1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R118"/>
  <sheetViews>
    <sheetView showGridLines="0" zoomScale="75" zoomScaleNormal="75" zoomScaleSheetLayoutView="75" workbookViewId="0" topLeftCell="A1">
      <selection activeCell="P118" sqref="P118:R118"/>
    </sheetView>
  </sheetViews>
  <sheetFormatPr defaultColWidth="9.140625" defaultRowHeight="12.75"/>
  <cols>
    <col min="1" max="1" width="8.28125" style="59" customWidth="1"/>
    <col min="2" max="2" width="14.57421875" style="59" customWidth="1"/>
    <col min="3" max="3" width="41.57421875" style="59" customWidth="1"/>
    <col min="4" max="4" width="4.8515625" style="23" customWidth="1"/>
    <col min="5" max="5" width="14.140625" style="27" customWidth="1"/>
    <col min="6" max="6" width="14.421875" style="60" customWidth="1"/>
    <col min="7" max="7" width="14.140625" style="27" customWidth="1"/>
    <col min="8" max="8" width="13.140625" style="92" customWidth="1"/>
    <col min="9" max="9" width="11.57421875" style="27" customWidth="1"/>
    <col min="10" max="10" width="10.7109375" style="27" customWidth="1"/>
    <col min="11" max="11" width="12.140625" style="27" customWidth="1"/>
    <col min="12" max="12" width="14.00390625" style="27" customWidth="1"/>
    <col min="13" max="13" width="14.421875" style="27" customWidth="1"/>
    <col min="14" max="14" width="12.140625" style="27" customWidth="1"/>
    <col min="15" max="15" width="15.00390625" style="27" customWidth="1"/>
    <col min="16" max="16" width="14.421875" style="27" customWidth="1"/>
    <col min="17" max="17" width="13.140625" style="27" customWidth="1"/>
    <col min="18" max="18" width="15.421875" style="27" customWidth="1"/>
    <col min="19" max="16384" width="9.140625" style="27" customWidth="1"/>
  </cols>
  <sheetData>
    <row r="1" spans="1:16" ht="9" customHeight="1">
      <c r="A1" s="22"/>
      <c r="B1" s="22"/>
      <c r="C1" s="22"/>
      <c r="E1" s="24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8" ht="27.75" customHeight="1">
      <c r="A2" s="224" t="s">
        <v>674</v>
      </c>
      <c r="B2" s="224"/>
      <c r="C2" s="224"/>
      <c r="D2" s="28"/>
      <c r="E2" s="29"/>
      <c r="F2" s="29"/>
      <c r="G2" s="29"/>
      <c r="H2" s="29"/>
      <c r="I2" s="29"/>
      <c r="J2" s="30" t="str">
        <f>IF('Титул ф.7'!D19=0," ",'Титул ф.7'!D19)</f>
        <v>Ульяновский областной суд </v>
      </c>
      <c r="K2" s="31"/>
      <c r="L2" s="31"/>
      <c r="M2" s="31"/>
      <c r="N2" s="31"/>
      <c r="O2" s="31"/>
      <c r="P2" s="32"/>
      <c r="Q2" s="24"/>
      <c r="R2" s="24"/>
    </row>
    <row r="3" spans="1:18" ht="24" customHeight="1">
      <c r="A3" s="225" t="s">
        <v>675</v>
      </c>
      <c r="B3" s="225"/>
      <c r="C3" s="225"/>
      <c r="D3" s="33"/>
      <c r="E3" s="34"/>
      <c r="F3" s="34"/>
      <c r="G3" s="34"/>
      <c r="H3" s="34"/>
      <c r="I3" s="34"/>
      <c r="J3" s="34"/>
      <c r="K3" s="35"/>
      <c r="L3" s="36"/>
      <c r="M3" s="37" t="s">
        <v>676</v>
      </c>
      <c r="N3" s="97" t="s">
        <v>645</v>
      </c>
      <c r="O3" s="39"/>
      <c r="P3" s="40"/>
      <c r="Q3" s="26"/>
      <c r="R3" s="26"/>
    </row>
    <row r="4" spans="1:18" ht="16.5" customHeight="1">
      <c r="A4" s="22"/>
      <c r="B4" s="22"/>
      <c r="C4" s="22"/>
      <c r="E4" s="36"/>
      <c r="F4" s="41"/>
      <c r="G4" s="35"/>
      <c r="H4" s="35"/>
      <c r="M4" s="42" t="s">
        <v>677</v>
      </c>
      <c r="N4" s="38" t="s">
        <v>759</v>
      </c>
      <c r="O4" s="43"/>
      <c r="P4" s="44"/>
      <c r="Q4" s="26"/>
      <c r="R4" s="26"/>
    </row>
    <row r="5" spans="1:9" s="25" customFormat="1" ht="21" customHeight="1">
      <c r="A5" s="45" t="s">
        <v>740</v>
      </c>
      <c r="B5" s="45"/>
      <c r="C5" s="45"/>
      <c r="D5" s="45"/>
      <c r="E5" s="45"/>
      <c r="F5" s="46"/>
      <c r="G5" s="47"/>
      <c r="H5" s="47"/>
      <c r="I5" s="48"/>
    </row>
    <row r="6" spans="1:18" s="49" customFormat="1" ht="21.75" customHeight="1">
      <c r="A6" s="226" t="s">
        <v>685</v>
      </c>
      <c r="B6" s="227"/>
      <c r="C6" s="228"/>
      <c r="D6" s="239" t="s">
        <v>686</v>
      </c>
      <c r="E6" s="216" t="s">
        <v>741</v>
      </c>
      <c r="F6" s="218" t="s">
        <v>682</v>
      </c>
      <c r="G6" s="219"/>
      <c r="H6" s="219"/>
      <c r="I6" s="219"/>
      <c r="J6" s="220"/>
      <c r="K6" s="216" t="s">
        <v>809</v>
      </c>
      <c r="L6" s="216" t="s">
        <v>678</v>
      </c>
      <c r="M6" s="216" t="s">
        <v>679</v>
      </c>
      <c r="N6" s="232" t="s">
        <v>739</v>
      </c>
      <c r="O6" s="233"/>
      <c r="P6" s="216" t="s">
        <v>850</v>
      </c>
      <c r="Q6" s="216" t="s">
        <v>722</v>
      </c>
      <c r="R6" s="234" t="s">
        <v>680</v>
      </c>
    </row>
    <row r="7" spans="1:18" s="53" customFormat="1" ht="147.75" customHeight="1">
      <c r="A7" s="229"/>
      <c r="B7" s="230"/>
      <c r="C7" s="231"/>
      <c r="D7" s="240"/>
      <c r="E7" s="217"/>
      <c r="F7" s="51" t="s">
        <v>859</v>
      </c>
      <c r="G7" s="52" t="s">
        <v>851</v>
      </c>
      <c r="H7" s="52" t="s">
        <v>810</v>
      </c>
      <c r="I7" s="52" t="s">
        <v>723</v>
      </c>
      <c r="J7" s="50" t="s">
        <v>683</v>
      </c>
      <c r="K7" s="217"/>
      <c r="L7" s="217"/>
      <c r="M7" s="217"/>
      <c r="N7" s="52" t="s">
        <v>852</v>
      </c>
      <c r="O7" s="52" t="s">
        <v>811</v>
      </c>
      <c r="P7" s="217"/>
      <c r="Q7" s="217"/>
      <c r="R7" s="235"/>
    </row>
    <row r="8" spans="1:18" s="57" customFormat="1" ht="15" customHeight="1">
      <c r="A8" s="236" t="s">
        <v>681</v>
      </c>
      <c r="B8" s="237"/>
      <c r="C8" s="238"/>
      <c r="D8" s="54"/>
      <c r="E8" s="54">
        <v>1</v>
      </c>
      <c r="F8" s="55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6">
        <v>12</v>
      </c>
      <c r="Q8" s="54">
        <v>13</v>
      </c>
      <c r="R8" s="55">
        <v>14</v>
      </c>
    </row>
    <row r="9" spans="1:18" ht="15" customHeight="1">
      <c r="A9" s="221" t="s">
        <v>724</v>
      </c>
      <c r="B9" s="222"/>
      <c r="C9" s="223"/>
      <c r="D9" s="58">
        <v>1</v>
      </c>
      <c r="E9" s="129">
        <v>151</v>
      </c>
      <c r="F9" s="130">
        <v>3532</v>
      </c>
      <c r="G9" s="130">
        <v>132</v>
      </c>
      <c r="H9" s="131"/>
      <c r="I9" s="129">
        <v>1</v>
      </c>
      <c r="J9" s="129">
        <v>3665</v>
      </c>
      <c r="K9" s="129">
        <v>36</v>
      </c>
      <c r="L9" s="129">
        <v>3588</v>
      </c>
      <c r="M9" s="129">
        <v>192</v>
      </c>
      <c r="N9" s="130">
        <v>3588</v>
      </c>
      <c r="O9" s="129"/>
      <c r="P9" s="132">
        <v>1898848</v>
      </c>
      <c r="Q9" s="133">
        <v>24</v>
      </c>
      <c r="R9" s="134">
        <v>23</v>
      </c>
    </row>
    <row r="10" spans="1:18" ht="15.75">
      <c r="A10" s="221" t="s">
        <v>725</v>
      </c>
      <c r="B10" s="222"/>
      <c r="C10" s="223"/>
      <c r="D10" s="58">
        <v>2</v>
      </c>
      <c r="E10" s="129">
        <v>6</v>
      </c>
      <c r="F10" s="131"/>
      <c r="G10" s="131"/>
      <c r="H10" s="130">
        <v>93</v>
      </c>
      <c r="I10" s="129"/>
      <c r="J10" s="129">
        <v>93</v>
      </c>
      <c r="K10" s="129">
        <v>5</v>
      </c>
      <c r="L10" s="129">
        <v>91</v>
      </c>
      <c r="M10" s="129">
        <v>3</v>
      </c>
      <c r="N10" s="131"/>
      <c r="O10" s="129"/>
      <c r="P10" s="132">
        <v>1100</v>
      </c>
      <c r="Q10" s="133"/>
      <c r="R10" s="134"/>
    </row>
    <row r="11" spans="1:18" ht="15.75">
      <c r="A11" s="221" t="s">
        <v>726</v>
      </c>
      <c r="B11" s="222"/>
      <c r="C11" s="223"/>
      <c r="D11" s="58">
        <v>3</v>
      </c>
      <c r="E11" s="129">
        <v>34</v>
      </c>
      <c r="F11" s="131"/>
      <c r="G11" s="131"/>
      <c r="H11" s="130">
        <v>862</v>
      </c>
      <c r="I11" s="129"/>
      <c r="J11" s="129">
        <v>862</v>
      </c>
      <c r="K11" s="129">
        <v>27</v>
      </c>
      <c r="L11" s="129">
        <v>846</v>
      </c>
      <c r="M11" s="129">
        <v>23</v>
      </c>
      <c r="N11" s="131"/>
      <c r="O11" s="129"/>
      <c r="P11" s="132">
        <v>13250</v>
      </c>
      <c r="Q11" s="133">
        <v>1</v>
      </c>
      <c r="R11" s="134">
        <v>1</v>
      </c>
    </row>
    <row r="12" spans="1:18" ht="15.75">
      <c r="A12" s="221" t="s">
        <v>727</v>
      </c>
      <c r="B12" s="222"/>
      <c r="C12" s="223"/>
      <c r="D12" s="58">
        <v>4</v>
      </c>
      <c r="E12" s="129"/>
      <c r="F12" s="131"/>
      <c r="G12" s="131"/>
      <c r="H12" s="130">
        <v>12</v>
      </c>
      <c r="I12" s="129"/>
      <c r="J12" s="129">
        <v>12</v>
      </c>
      <c r="K12" s="129"/>
      <c r="L12" s="129">
        <v>12</v>
      </c>
      <c r="M12" s="129"/>
      <c r="N12" s="131"/>
      <c r="O12" s="129"/>
      <c r="P12" s="132"/>
      <c r="Q12" s="133"/>
      <c r="R12" s="134"/>
    </row>
    <row r="13" spans="1:18" ht="18">
      <c r="A13" s="212" t="s">
        <v>728</v>
      </c>
      <c r="B13" s="213"/>
      <c r="C13" s="214"/>
      <c r="D13" s="58">
        <v>5</v>
      </c>
      <c r="E13" s="129">
        <v>191</v>
      </c>
      <c r="F13" s="130">
        <v>3532</v>
      </c>
      <c r="G13" s="130">
        <v>132</v>
      </c>
      <c r="H13" s="130">
        <v>967</v>
      </c>
      <c r="I13" s="129">
        <v>1</v>
      </c>
      <c r="J13" s="129">
        <v>4632</v>
      </c>
      <c r="K13" s="129">
        <v>68</v>
      </c>
      <c r="L13" s="129">
        <v>4537</v>
      </c>
      <c r="M13" s="129">
        <v>218</v>
      </c>
      <c r="N13" s="130">
        <v>3588</v>
      </c>
      <c r="O13" s="129"/>
      <c r="P13" s="132">
        <v>1913198</v>
      </c>
      <c r="Q13" s="133">
        <v>25</v>
      </c>
      <c r="R13" s="134">
        <v>24</v>
      </c>
    </row>
    <row r="14" spans="5:18" ht="9.75" customHeight="1">
      <c r="E14" s="59"/>
      <c r="G14" s="59"/>
      <c r="H14" s="61"/>
      <c r="I14" s="59"/>
      <c r="J14" s="59"/>
      <c r="K14" s="59"/>
      <c r="L14" s="59"/>
      <c r="M14" s="59"/>
      <c r="N14" s="59"/>
      <c r="O14" s="59"/>
      <c r="P14" s="59"/>
      <c r="Q14" s="62"/>
      <c r="R14" s="62"/>
    </row>
    <row r="15" spans="1:18" ht="27" customHeight="1">
      <c r="A15" s="215" t="s">
        <v>684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62"/>
      <c r="R15" s="62"/>
    </row>
    <row r="16" spans="1:18" ht="18.75">
      <c r="A16" s="63" t="s">
        <v>646</v>
      </c>
      <c r="B16" s="64"/>
      <c r="C16" s="64"/>
      <c r="D16" s="65"/>
      <c r="E16" s="59"/>
      <c r="F16" s="63"/>
      <c r="G16" s="63"/>
      <c r="H16" s="63"/>
      <c r="I16" s="63"/>
      <c r="J16" s="63"/>
      <c r="K16" s="63"/>
      <c r="L16" s="59"/>
      <c r="M16" s="59"/>
      <c r="N16" s="59"/>
      <c r="O16" s="59"/>
      <c r="P16" s="59"/>
      <c r="Q16" s="62"/>
      <c r="R16" s="62"/>
    </row>
    <row r="17" spans="1:18" s="67" customFormat="1" ht="28.5" customHeight="1">
      <c r="A17" s="247" t="s">
        <v>685</v>
      </c>
      <c r="B17" s="248"/>
      <c r="C17" s="249"/>
      <c r="D17" s="253" t="s">
        <v>686</v>
      </c>
      <c r="E17" s="254" t="s">
        <v>650</v>
      </c>
      <c r="F17" s="241" t="s">
        <v>687</v>
      </c>
      <c r="G17" s="242"/>
      <c r="H17" s="242"/>
      <c r="I17" s="242"/>
      <c r="J17" s="243"/>
      <c r="K17" s="254" t="s">
        <v>688</v>
      </c>
      <c r="L17" s="234" t="s">
        <v>853</v>
      </c>
      <c r="M17" s="234" t="s">
        <v>812</v>
      </c>
      <c r="N17" s="234" t="s">
        <v>689</v>
      </c>
      <c r="O17" s="241" t="s">
        <v>729</v>
      </c>
      <c r="P17" s="242"/>
      <c r="Q17" s="242"/>
      <c r="R17" s="243"/>
    </row>
    <row r="18" spans="1:18" s="72" customFormat="1" ht="144" customHeight="1">
      <c r="A18" s="250"/>
      <c r="B18" s="251"/>
      <c r="C18" s="252"/>
      <c r="D18" s="240"/>
      <c r="E18" s="255"/>
      <c r="F18" s="68" t="s">
        <v>813</v>
      </c>
      <c r="G18" s="68" t="s">
        <v>814</v>
      </c>
      <c r="H18" s="68" t="s">
        <v>815</v>
      </c>
      <c r="I18" s="68" t="s">
        <v>816</v>
      </c>
      <c r="J18" s="66" t="s">
        <v>690</v>
      </c>
      <c r="K18" s="255"/>
      <c r="L18" s="235"/>
      <c r="M18" s="235"/>
      <c r="N18" s="235"/>
      <c r="O18" s="69" t="s">
        <v>737</v>
      </c>
      <c r="P18" s="70" t="s">
        <v>732</v>
      </c>
      <c r="Q18" s="71" t="s">
        <v>733</v>
      </c>
      <c r="R18" s="70" t="s">
        <v>734</v>
      </c>
    </row>
    <row r="19" spans="1:18" s="79" customFormat="1" ht="13.5" customHeight="1">
      <c r="A19" s="244" t="s">
        <v>681</v>
      </c>
      <c r="B19" s="245"/>
      <c r="C19" s="246"/>
      <c r="D19" s="73"/>
      <c r="E19" s="74" t="s">
        <v>735</v>
      </c>
      <c r="F19" s="75">
        <v>2</v>
      </c>
      <c r="G19" s="75">
        <v>3</v>
      </c>
      <c r="H19" s="75">
        <v>4</v>
      </c>
      <c r="I19" s="75">
        <v>5</v>
      </c>
      <c r="J19" s="75">
        <v>6</v>
      </c>
      <c r="K19" s="76">
        <v>7</v>
      </c>
      <c r="L19" s="75">
        <v>8</v>
      </c>
      <c r="M19" s="75">
        <v>9</v>
      </c>
      <c r="N19" s="75">
        <v>10</v>
      </c>
      <c r="O19" s="77">
        <v>11</v>
      </c>
      <c r="P19" s="75">
        <v>12</v>
      </c>
      <c r="Q19" s="78">
        <v>13</v>
      </c>
      <c r="R19" s="75">
        <v>14</v>
      </c>
    </row>
    <row r="20" spans="1:18" ht="15" customHeight="1">
      <c r="A20" s="256" t="s">
        <v>742</v>
      </c>
      <c r="B20" s="257" t="s">
        <v>743</v>
      </c>
      <c r="C20" s="80" t="s">
        <v>817</v>
      </c>
      <c r="D20" s="81">
        <v>1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8" ht="15" customHeight="1">
      <c r="A21" s="256"/>
      <c r="B21" s="258"/>
      <c r="C21" s="80" t="s">
        <v>818</v>
      </c>
      <c r="D21" s="81">
        <v>2</v>
      </c>
      <c r="E21" s="129">
        <v>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ht="15" customHeight="1">
      <c r="A22" s="256"/>
      <c r="B22" s="259" t="s">
        <v>744</v>
      </c>
      <c r="C22" s="260"/>
      <c r="D22" s="81">
        <v>3</v>
      </c>
      <c r="E22" s="129">
        <v>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15" customHeight="1">
      <c r="A23" s="256"/>
      <c r="B23" s="259" t="s">
        <v>745</v>
      </c>
      <c r="C23" s="260"/>
      <c r="D23" s="81">
        <v>4</v>
      </c>
      <c r="E23" s="129">
        <v>7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5" customHeight="1">
      <c r="A24" s="256"/>
      <c r="B24" s="259" t="s">
        <v>746</v>
      </c>
      <c r="C24" s="260"/>
      <c r="D24" s="81">
        <v>5</v>
      </c>
      <c r="E24" s="129">
        <v>15</v>
      </c>
      <c r="F24" s="129"/>
      <c r="G24" s="129"/>
      <c r="H24" s="129"/>
      <c r="I24" s="129">
        <v>1</v>
      </c>
      <c r="J24" s="129">
        <v>1</v>
      </c>
      <c r="K24" s="129"/>
      <c r="L24" s="129">
        <v>1</v>
      </c>
      <c r="M24" s="129"/>
      <c r="N24" s="129">
        <v>2</v>
      </c>
      <c r="O24" s="129"/>
      <c r="P24" s="129">
        <v>1</v>
      </c>
      <c r="Q24" s="129"/>
      <c r="R24" s="129"/>
    </row>
    <row r="25" spans="1:18" ht="15" customHeight="1">
      <c r="A25" s="256"/>
      <c r="B25" s="261" t="s">
        <v>747</v>
      </c>
      <c r="C25" s="262"/>
      <c r="D25" s="81">
        <v>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1:18" ht="15" customHeight="1">
      <c r="A26" s="256"/>
      <c r="B26" s="261" t="s">
        <v>748</v>
      </c>
      <c r="C26" s="262"/>
      <c r="D26" s="81">
        <v>7</v>
      </c>
      <c r="E26" s="129">
        <v>25</v>
      </c>
      <c r="F26" s="129"/>
      <c r="G26" s="129"/>
      <c r="H26" s="129"/>
      <c r="I26" s="129"/>
      <c r="J26" s="129"/>
      <c r="K26" s="129">
        <v>1</v>
      </c>
      <c r="L26" s="129"/>
      <c r="M26" s="129"/>
      <c r="N26" s="129">
        <v>1</v>
      </c>
      <c r="O26" s="129">
        <v>1</v>
      </c>
      <c r="P26" s="129"/>
      <c r="Q26" s="129"/>
      <c r="R26" s="129"/>
    </row>
    <row r="27" spans="1:18" ht="15" customHeight="1">
      <c r="A27" s="256"/>
      <c r="B27" s="259" t="s">
        <v>749</v>
      </c>
      <c r="C27" s="260"/>
      <c r="D27" s="81">
        <v>8</v>
      </c>
      <c r="E27" s="129">
        <v>71</v>
      </c>
      <c r="F27" s="129">
        <v>2</v>
      </c>
      <c r="G27" s="129"/>
      <c r="H27" s="129"/>
      <c r="I27" s="129">
        <v>4</v>
      </c>
      <c r="J27" s="129">
        <v>6</v>
      </c>
      <c r="K27" s="129">
        <v>2</v>
      </c>
      <c r="L27" s="129">
        <v>1</v>
      </c>
      <c r="M27" s="129"/>
      <c r="N27" s="129">
        <v>9</v>
      </c>
      <c r="O27" s="129"/>
      <c r="P27" s="129"/>
      <c r="Q27" s="129">
        <v>4</v>
      </c>
      <c r="R27" s="129">
        <v>4</v>
      </c>
    </row>
    <row r="28" spans="1:18" ht="15" customHeight="1">
      <c r="A28" s="256"/>
      <c r="B28" s="257" t="s">
        <v>750</v>
      </c>
      <c r="C28" s="82" t="s">
        <v>819</v>
      </c>
      <c r="D28" s="81">
        <v>9</v>
      </c>
      <c r="E28" s="129">
        <v>48</v>
      </c>
      <c r="F28" s="129"/>
      <c r="G28" s="129"/>
      <c r="H28" s="129"/>
      <c r="I28" s="129">
        <v>3</v>
      </c>
      <c r="J28" s="129">
        <v>3</v>
      </c>
      <c r="K28" s="129"/>
      <c r="L28" s="129"/>
      <c r="M28" s="129"/>
      <c r="N28" s="129">
        <v>3</v>
      </c>
      <c r="O28" s="129"/>
      <c r="P28" s="129"/>
      <c r="Q28" s="129">
        <v>3</v>
      </c>
      <c r="R28" s="129"/>
    </row>
    <row r="29" spans="1:18" ht="15" customHeight="1">
      <c r="A29" s="256"/>
      <c r="B29" s="263"/>
      <c r="C29" s="82" t="s">
        <v>820</v>
      </c>
      <c r="D29" s="81">
        <v>10</v>
      </c>
      <c r="E29" s="129">
        <v>70</v>
      </c>
      <c r="F29" s="129">
        <v>1</v>
      </c>
      <c r="G29" s="129"/>
      <c r="H29" s="129"/>
      <c r="I29" s="129"/>
      <c r="J29" s="129">
        <v>1</v>
      </c>
      <c r="K29" s="129">
        <v>4</v>
      </c>
      <c r="L29" s="129"/>
      <c r="M29" s="129"/>
      <c r="N29" s="129">
        <v>5</v>
      </c>
      <c r="O29" s="129"/>
      <c r="P29" s="129">
        <v>1</v>
      </c>
      <c r="Q29" s="129"/>
      <c r="R29" s="129">
        <v>4</v>
      </c>
    </row>
    <row r="30" spans="1:18" ht="25.5">
      <c r="A30" s="256"/>
      <c r="B30" s="263"/>
      <c r="C30" s="82" t="s">
        <v>821</v>
      </c>
      <c r="D30" s="81">
        <v>11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 ht="25.5">
      <c r="A31" s="256"/>
      <c r="B31" s="263"/>
      <c r="C31" s="82" t="s">
        <v>822</v>
      </c>
      <c r="D31" s="81">
        <v>12</v>
      </c>
      <c r="E31" s="129">
        <v>25</v>
      </c>
      <c r="F31" s="129"/>
      <c r="G31" s="129"/>
      <c r="H31" s="129"/>
      <c r="I31" s="129">
        <v>1</v>
      </c>
      <c r="J31" s="129">
        <v>1</v>
      </c>
      <c r="K31" s="129">
        <v>1</v>
      </c>
      <c r="L31" s="129"/>
      <c r="M31" s="129"/>
      <c r="N31" s="129">
        <v>2</v>
      </c>
      <c r="O31" s="129"/>
      <c r="P31" s="129"/>
      <c r="Q31" s="129">
        <v>2</v>
      </c>
      <c r="R31" s="129"/>
    </row>
    <row r="32" spans="1:18" ht="26.25" customHeight="1">
      <c r="A32" s="256"/>
      <c r="B32" s="258"/>
      <c r="C32" s="82" t="s">
        <v>823</v>
      </c>
      <c r="D32" s="81">
        <v>13</v>
      </c>
      <c r="E32" s="129">
        <v>78</v>
      </c>
      <c r="F32" s="129">
        <v>1</v>
      </c>
      <c r="G32" s="129"/>
      <c r="H32" s="129"/>
      <c r="I32" s="129">
        <v>6</v>
      </c>
      <c r="J32" s="129">
        <v>7</v>
      </c>
      <c r="K32" s="129">
        <v>1</v>
      </c>
      <c r="L32" s="129">
        <v>5</v>
      </c>
      <c r="M32" s="129">
        <v>1</v>
      </c>
      <c r="N32" s="129">
        <v>13</v>
      </c>
      <c r="O32" s="129">
        <v>2</v>
      </c>
      <c r="P32" s="129"/>
      <c r="Q32" s="129">
        <v>1</v>
      </c>
      <c r="R32" s="129">
        <v>5</v>
      </c>
    </row>
    <row r="33" spans="1:18" ht="21.75" customHeight="1">
      <c r="A33" s="256"/>
      <c r="B33" s="257" t="s">
        <v>751</v>
      </c>
      <c r="C33" s="83" t="s">
        <v>824</v>
      </c>
      <c r="D33" s="81">
        <v>14</v>
      </c>
      <c r="E33" s="129">
        <v>14</v>
      </c>
      <c r="F33" s="129"/>
      <c r="G33" s="129"/>
      <c r="H33" s="129"/>
      <c r="I33" s="129"/>
      <c r="J33" s="129"/>
      <c r="K33" s="129">
        <v>3</v>
      </c>
      <c r="L33" s="129"/>
      <c r="M33" s="129"/>
      <c r="N33" s="129">
        <v>3</v>
      </c>
      <c r="O33" s="129"/>
      <c r="P33" s="129"/>
      <c r="Q33" s="129">
        <v>1</v>
      </c>
      <c r="R33" s="129">
        <v>2</v>
      </c>
    </row>
    <row r="34" spans="1:18" ht="29.25" customHeight="1">
      <c r="A34" s="256"/>
      <c r="B34" s="263"/>
      <c r="C34" s="83" t="s">
        <v>825</v>
      </c>
      <c r="D34" s="81">
        <v>15</v>
      </c>
      <c r="E34" s="129">
        <v>14</v>
      </c>
      <c r="F34" s="129"/>
      <c r="G34" s="129"/>
      <c r="H34" s="129"/>
      <c r="I34" s="129"/>
      <c r="J34" s="129"/>
      <c r="K34" s="129">
        <v>2</v>
      </c>
      <c r="L34" s="129"/>
      <c r="M34" s="129"/>
      <c r="N34" s="129">
        <v>2</v>
      </c>
      <c r="O34" s="129"/>
      <c r="P34" s="129"/>
      <c r="Q34" s="129"/>
      <c r="R34" s="129">
        <v>2</v>
      </c>
    </row>
    <row r="35" spans="1:18" ht="32.25" customHeight="1">
      <c r="A35" s="256"/>
      <c r="B35" s="258"/>
      <c r="C35" s="83" t="s">
        <v>826</v>
      </c>
      <c r="D35" s="81">
        <v>16</v>
      </c>
      <c r="E35" s="129">
        <v>10</v>
      </c>
      <c r="F35" s="129"/>
      <c r="G35" s="129"/>
      <c r="H35" s="129"/>
      <c r="I35" s="129"/>
      <c r="J35" s="129"/>
      <c r="K35" s="129"/>
      <c r="L35" s="129">
        <v>2</v>
      </c>
      <c r="M35" s="129"/>
      <c r="N35" s="129">
        <v>2</v>
      </c>
      <c r="O35" s="129"/>
      <c r="P35" s="129"/>
      <c r="Q35" s="129"/>
      <c r="R35" s="129"/>
    </row>
    <row r="36" spans="1:18" ht="15" customHeight="1">
      <c r="A36" s="256"/>
      <c r="B36" s="257" t="s">
        <v>752</v>
      </c>
      <c r="C36" s="82" t="s">
        <v>827</v>
      </c>
      <c r="D36" s="81">
        <v>17</v>
      </c>
      <c r="E36" s="129">
        <v>1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1:18" ht="15" customHeight="1">
      <c r="A37" s="256"/>
      <c r="B37" s="263"/>
      <c r="C37" s="82" t="s">
        <v>828</v>
      </c>
      <c r="D37" s="81">
        <v>18</v>
      </c>
      <c r="E37" s="129">
        <v>3</v>
      </c>
      <c r="F37" s="129">
        <v>1</v>
      </c>
      <c r="G37" s="129"/>
      <c r="H37" s="129"/>
      <c r="I37" s="129"/>
      <c r="J37" s="129">
        <v>1</v>
      </c>
      <c r="K37" s="129"/>
      <c r="L37" s="129"/>
      <c r="M37" s="129"/>
      <c r="N37" s="129">
        <v>1</v>
      </c>
      <c r="O37" s="129">
        <v>1</v>
      </c>
      <c r="P37" s="129"/>
      <c r="Q37" s="129"/>
      <c r="R37" s="129"/>
    </row>
    <row r="38" spans="1:18" ht="25.5">
      <c r="A38" s="256"/>
      <c r="B38" s="258"/>
      <c r="C38" s="82" t="s">
        <v>829</v>
      </c>
      <c r="D38" s="81">
        <v>19</v>
      </c>
      <c r="E38" s="135">
        <v>56</v>
      </c>
      <c r="F38" s="135">
        <v>1</v>
      </c>
      <c r="G38" s="135"/>
      <c r="H38" s="135"/>
      <c r="I38" s="135"/>
      <c r="J38" s="135">
        <v>1</v>
      </c>
      <c r="K38" s="135">
        <v>1</v>
      </c>
      <c r="L38" s="135">
        <v>1</v>
      </c>
      <c r="M38" s="135"/>
      <c r="N38" s="135">
        <v>3</v>
      </c>
      <c r="O38" s="135"/>
      <c r="P38" s="135"/>
      <c r="Q38" s="135">
        <v>1</v>
      </c>
      <c r="R38" s="135">
        <v>1</v>
      </c>
    </row>
    <row r="39" spans="1:18" ht="15" customHeight="1">
      <c r="A39" s="256"/>
      <c r="B39" s="259" t="s">
        <v>753</v>
      </c>
      <c r="C39" s="260"/>
      <c r="D39" s="81">
        <v>20</v>
      </c>
      <c r="E39" s="135">
        <v>28</v>
      </c>
      <c r="F39" s="135"/>
      <c r="G39" s="135"/>
      <c r="H39" s="135"/>
      <c r="I39" s="135">
        <v>2</v>
      </c>
      <c r="J39" s="135">
        <v>2</v>
      </c>
      <c r="K39" s="135"/>
      <c r="L39" s="135">
        <v>1</v>
      </c>
      <c r="M39" s="135"/>
      <c r="N39" s="135">
        <v>3</v>
      </c>
      <c r="O39" s="135"/>
      <c r="P39" s="135"/>
      <c r="Q39" s="135"/>
      <c r="R39" s="135">
        <v>2</v>
      </c>
    </row>
    <row r="40" spans="1:18" ht="28.5" customHeight="1">
      <c r="A40" s="256"/>
      <c r="B40" s="261" t="s">
        <v>754</v>
      </c>
      <c r="C40" s="262"/>
      <c r="D40" s="81">
        <v>21</v>
      </c>
      <c r="E40" s="135">
        <v>18</v>
      </c>
      <c r="F40" s="135"/>
      <c r="G40" s="135"/>
      <c r="H40" s="135"/>
      <c r="I40" s="135">
        <v>1</v>
      </c>
      <c r="J40" s="135">
        <v>1</v>
      </c>
      <c r="K40" s="135">
        <v>2</v>
      </c>
      <c r="L40" s="135"/>
      <c r="M40" s="135"/>
      <c r="N40" s="135">
        <v>3</v>
      </c>
      <c r="O40" s="135">
        <v>1</v>
      </c>
      <c r="P40" s="135">
        <v>1</v>
      </c>
      <c r="Q40" s="135"/>
      <c r="R40" s="135">
        <v>1</v>
      </c>
    </row>
    <row r="41" spans="1:18" ht="15" customHeight="1">
      <c r="A41" s="256"/>
      <c r="B41" s="259" t="s">
        <v>755</v>
      </c>
      <c r="C41" s="260"/>
      <c r="D41" s="81">
        <v>22</v>
      </c>
      <c r="E41" s="135">
        <v>223</v>
      </c>
      <c r="F41" s="135">
        <v>5</v>
      </c>
      <c r="G41" s="135">
        <v>1</v>
      </c>
      <c r="H41" s="135"/>
      <c r="I41" s="135">
        <v>8</v>
      </c>
      <c r="J41" s="135">
        <v>14</v>
      </c>
      <c r="K41" s="135"/>
      <c r="L41" s="135">
        <v>1</v>
      </c>
      <c r="M41" s="135"/>
      <c r="N41" s="135">
        <v>15</v>
      </c>
      <c r="O41" s="135"/>
      <c r="P41" s="135">
        <v>2</v>
      </c>
      <c r="Q41" s="135">
        <v>2</v>
      </c>
      <c r="R41" s="135">
        <v>10</v>
      </c>
    </row>
    <row r="42" spans="1:18" ht="27" customHeight="1">
      <c r="A42" s="256"/>
      <c r="B42" s="259" t="s">
        <v>756</v>
      </c>
      <c r="C42" s="260"/>
      <c r="D42" s="81">
        <v>23</v>
      </c>
      <c r="E42" s="135">
        <v>1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18" ht="15" customHeight="1">
      <c r="A43" s="256"/>
      <c r="B43" s="259" t="s">
        <v>757</v>
      </c>
      <c r="C43" s="260"/>
      <c r="D43" s="81">
        <v>24</v>
      </c>
      <c r="E43" s="135">
        <v>50</v>
      </c>
      <c r="F43" s="135">
        <v>4</v>
      </c>
      <c r="G43" s="135"/>
      <c r="H43" s="135"/>
      <c r="I43" s="135">
        <v>1</v>
      </c>
      <c r="J43" s="135">
        <v>5</v>
      </c>
      <c r="K43" s="135">
        <v>1</v>
      </c>
      <c r="L43" s="135"/>
      <c r="M43" s="135"/>
      <c r="N43" s="135">
        <v>6</v>
      </c>
      <c r="O43" s="135"/>
      <c r="P43" s="135">
        <v>2</v>
      </c>
      <c r="Q43" s="135">
        <v>1</v>
      </c>
      <c r="R43" s="135">
        <v>3</v>
      </c>
    </row>
    <row r="44" spans="1:18" ht="15" customHeight="1">
      <c r="A44" s="256"/>
      <c r="B44" s="259" t="s">
        <v>758</v>
      </c>
      <c r="C44" s="260"/>
      <c r="D44" s="81">
        <v>25</v>
      </c>
      <c r="E44" s="135">
        <v>103</v>
      </c>
      <c r="F44" s="135">
        <v>5</v>
      </c>
      <c r="G44" s="135"/>
      <c r="H44" s="135"/>
      <c r="I44" s="135">
        <v>7</v>
      </c>
      <c r="J44" s="135">
        <v>12</v>
      </c>
      <c r="K44" s="135">
        <v>1</v>
      </c>
      <c r="L44" s="135">
        <v>5</v>
      </c>
      <c r="M44" s="135"/>
      <c r="N44" s="135">
        <v>18</v>
      </c>
      <c r="O44" s="135">
        <v>1</v>
      </c>
      <c r="P44" s="135">
        <v>1</v>
      </c>
      <c r="Q44" s="135">
        <v>7</v>
      </c>
      <c r="R44" s="135">
        <v>4</v>
      </c>
    </row>
    <row r="45" spans="1:18" ht="39.75" customHeight="1">
      <c r="A45" s="256" t="s">
        <v>742</v>
      </c>
      <c r="B45" s="259" t="s">
        <v>760</v>
      </c>
      <c r="C45" s="260"/>
      <c r="D45" s="81">
        <v>26</v>
      </c>
      <c r="E45" s="135">
        <v>17</v>
      </c>
      <c r="F45" s="135">
        <v>1</v>
      </c>
      <c r="G45" s="135"/>
      <c r="H45" s="135"/>
      <c r="I45" s="135"/>
      <c r="J45" s="135">
        <v>1</v>
      </c>
      <c r="K45" s="135"/>
      <c r="L45" s="135"/>
      <c r="M45" s="135"/>
      <c r="N45" s="135">
        <v>1</v>
      </c>
      <c r="O45" s="135"/>
      <c r="P45" s="135">
        <v>1</v>
      </c>
      <c r="Q45" s="135"/>
      <c r="R45" s="135"/>
    </row>
    <row r="46" spans="1:18" ht="32.25" customHeight="1">
      <c r="A46" s="256"/>
      <c r="B46" s="264" t="s">
        <v>761</v>
      </c>
      <c r="C46" s="84" t="s">
        <v>762</v>
      </c>
      <c r="D46" s="81">
        <v>27</v>
      </c>
      <c r="E46" s="135">
        <v>323</v>
      </c>
      <c r="F46" s="135">
        <v>4</v>
      </c>
      <c r="G46" s="135"/>
      <c r="H46" s="135"/>
      <c r="I46" s="135">
        <v>22</v>
      </c>
      <c r="J46" s="135">
        <v>26</v>
      </c>
      <c r="K46" s="135">
        <v>4</v>
      </c>
      <c r="L46" s="135"/>
      <c r="M46" s="135"/>
      <c r="N46" s="135">
        <v>30</v>
      </c>
      <c r="O46" s="135">
        <v>3</v>
      </c>
      <c r="P46" s="135">
        <v>9</v>
      </c>
      <c r="Q46" s="135">
        <v>3</v>
      </c>
      <c r="R46" s="135">
        <v>15</v>
      </c>
    </row>
    <row r="47" spans="1:18" ht="33" customHeight="1">
      <c r="A47" s="256"/>
      <c r="B47" s="265"/>
      <c r="C47" s="84" t="s">
        <v>763</v>
      </c>
      <c r="D47" s="81">
        <v>28</v>
      </c>
      <c r="E47" s="135">
        <v>3</v>
      </c>
      <c r="F47" s="135"/>
      <c r="G47" s="135"/>
      <c r="H47" s="135"/>
      <c r="I47" s="135">
        <v>1</v>
      </c>
      <c r="J47" s="135">
        <v>1</v>
      </c>
      <c r="K47" s="135"/>
      <c r="L47" s="135"/>
      <c r="M47" s="135"/>
      <c r="N47" s="135">
        <v>1</v>
      </c>
      <c r="O47" s="135"/>
      <c r="P47" s="135"/>
      <c r="Q47" s="135">
        <v>1</v>
      </c>
      <c r="R47" s="135"/>
    </row>
    <row r="48" spans="1:18" ht="27.75" customHeight="1">
      <c r="A48" s="256"/>
      <c r="B48" s="264" t="s">
        <v>764</v>
      </c>
      <c r="C48" s="84" t="s">
        <v>765</v>
      </c>
      <c r="D48" s="81">
        <v>29</v>
      </c>
      <c r="E48" s="135">
        <v>6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ht="33" customHeight="1">
      <c r="A49" s="256"/>
      <c r="B49" s="266"/>
      <c r="C49" s="84" t="s">
        <v>766</v>
      </c>
      <c r="D49" s="81">
        <v>30</v>
      </c>
      <c r="E49" s="135">
        <v>4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15" customHeight="1">
      <c r="A50" s="256"/>
      <c r="B50" s="267" t="s">
        <v>767</v>
      </c>
      <c r="C50" s="268"/>
      <c r="D50" s="81">
        <v>31</v>
      </c>
      <c r="E50" s="135">
        <v>181</v>
      </c>
      <c r="F50" s="135">
        <v>5</v>
      </c>
      <c r="G50" s="135"/>
      <c r="H50" s="135"/>
      <c r="I50" s="135">
        <v>8</v>
      </c>
      <c r="J50" s="135">
        <v>13</v>
      </c>
      <c r="K50" s="135">
        <v>4</v>
      </c>
      <c r="L50" s="135">
        <v>2</v>
      </c>
      <c r="M50" s="135"/>
      <c r="N50" s="135">
        <v>19</v>
      </c>
      <c r="O50" s="135">
        <v>2</v>
      </c>
      <c r="P50" s="135">
        <v>3</v>
      </c>
      <c r="Q50" s="135">
        <v>1</v>
      </c>
      <c r="R50" s="135">
        <v>11</v>
      </c>
    </row>
    <row r="51" spans="1:18" ht="15" customHeight="1">
      <c r="A51" s="256"/>
      <c r="B51" s="267" t="s">
        <v>692</v>
      </c>
      <c r="C51" s="268"/>
      <c r="D51" s="81">
        <v>32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</row>
    <row r="52" spans="1:18" ht="25.5">
      <c r="A52" s="256"/>
      <c r="B52" s="257" t="s">
        <v>768</v>
      </c>
      <c r="C52" s="80" t="s">
        <v>830</v>
      </c>
      <c r="D52" s="81">
        <v>33</v>
      </c>
      <c r="E52" s="135">
        <v>102</v>
      </c>
      <c r="F52" s="135">
        <v>2</v>
      </c>
      <c r="G52" s="135"/>
      <c r="H52" s="135"/>
      <c r="I52" s="135">
        <v>5</v>
      </c>
      <c r="J52" s="135">
        <v>7</v>
      </c>
      <c r="K52" s="135">
        <v>2</v>
      </c>
      <c r="L52" s="135">
        <v>1</v>
      </c>
      <c r="M52" s="135"/>
      <c r="N52" s="135">
        <v>10</v>
      </c>
      <c r="O52" s="135"/>
      <c r="P52" s="135">
        <v>1</v>
      </c>
      <c r="Q52" s="135">
        <v>1</v>
      </c>
      <c r="R52" s="135">
        <v>7</v>
      </c>
    </row>
    <row r="53" spans="1:18" ht="15" customHeight="1">
      <c r="A53" s="256"/>
      <c r="B53" s="258"/>
      <c r="C53" s="85" t="s">
        <v>831</v>
      </c>
      <c r="D53" s="81">
        <v>34</v>
      </c>
      <c r="E53" s="135">
        <v>189</v>
      </c>
      <c r="F53" s="135">
        <v>3</v>
      </c>
      <c r="G53" s="135"/>
      <c r="H53" s="135"/>
      <c r="I53" s="135">
        <v>11</v>
      </c>
      <c r="J53" s="135">
        <v>14</v>
      </c>
      <c r="K53" s="135">
        <v>1</v>
      </c>
      <c r="L53" s="135">
        <v>1</v>
      </c>
      <c r="M53" s="135"/>
      <c r="N53" s="135">
        <v>16</v>
      </c>
      <c r="O53" s="135">
        <v>2</v>
      </c>
      <c r="P53" s="135">
        <v>1</v>
      </c>
      <c r="Q53" s="135">
        <v>3</v>
      </c>
      <c r="R53" s="135">
        <v>9</v>
      </c>
    </row>
    <row r="54" spans="1:18" ht="15" customHeight="1">
      <c r="A54" s="256"/>
      <c r="B54" s="261" t="s">
        <v>769</v>
      </c>
      <c r="C54" s="262"/>
      <c r="D54" s="81">
        <v>35</v>
      </c>
      <c r="E54" s="135">
        <v>66</v>
      </c>
      <c r="F54" s="135">
        <v>2</v>
      </c>
      <c r="G54" s="135"/>
      <c r="H54" s="135"/>
      <c r="I54" s="135">
        <v>2</v>
      </c>
      <c r="J54" s="135">
        <v>4</v>
      </c>
      <c r="K54" s="135">
        <v>1</v>
      </c>
      <c r="L54" s="135"/>
      <c r="M54" s="135"/>
      <c r="N54" s="135">
        <v>5</v>
      </c>
      <c r="O54" s="135">
        <v>1</v>
      </c>
      <c r="P54" s="135">
        <v>1</v>
      </c>
      <c r="Q54" s="135">
        <v>1</v>
      </c>
      <c r="R54" s="135">
        <v>2</v>
      </c>
    </row>
    <row r="55" spans="1:18" ht="27" customHeight="1">
      <c r="A55" s="256"/>
      <c r="B55" s="261" t="s">
        <v>770</v>
      </c>
      <c r="C55" s="262"/>
      <c r="D55" s="81">
        <v>36</v>
      </c>
      <c r="E55" s="135">
        <v>20</v>
      </c>
      <c r="F55" s="135">
        <v>2</v>
      </c>
      <c r="G55" s="135"/>
      <c r="H55" s="135"/>
      <c r="I55" s="135"/>
      <c r="J55" s="135">
        <v>2</v>
      </c>
      <c r="K55" s="135">
        <v>1</v>
      </c>
      <c r="L55" s="135"/>
      <c r="M55" s="135"/>
      <c r="N55" s="135">
        <v>3</v>
      </c>
      <c r="O55" s="135">
        <v>1</v>
      </c>
      <c r="P55" s="135">
        <v>1</v>
      </c>
      <c r="Q55" s="135"/>
      <c r="R55" s="135">
        <v>1</v>
      </c>
    </row>
    <row r="56" spans="1:18" ht="15" customHeight="1">
      <c r="A56" s="256"/>
      <c r="B56" s="261" t="s">
        <v>691</v>
      </c>
      <c r="C56" s="262"/>
      <c r="D56" s="81">
        <v>37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1:18" ht="41.25" customHeight="1">
      <c r="A57" s="256"/>
      <c r="B57" s="261" t="s">
        <v>771</v>
      </c>
      <c r="C57" s="262"/>
      <c r="D57" s="81">
        <v>38</v>
      </c>
      <c r="E57" s="135">
        <v>5</v>
      </c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ht="15" customHeight="1">
      <c r="A58" s="256"/>
      <c r="B58" s="259" t="s">
        <v>772</v>
      </c>
      <c r="C58" s="260"/>
      <c r="D58" s="81">
        <v>39</v>
      </c>
      <c r="E58" s="135">
        <v>7</v>
      </c>
      <c r="F58" s="135"/>
      <c r="G58" s="135"/>
      <c r="H58" s="135"/>
      <c r="I58" s="135"/>
      <c r="J58" s="135"/>
      <c r="K58" s="135"/>
      <c r="L58" s="135">
        <v>1</v>
      </c>
      <c r="M58" s="135">
        <v>1</v>
      </c>
      <c r="N58" s="135">
        <v>1</v>
      </c>
      <c r="O58" s="135"/>
      <c r="P58" s="135"/>
      <c r="Q58" s="135"/>
      <c r="R58" s="135"/>
    </row>
    <row r="59" spans="1:18" ht="30" customHeight="1">
      <c r="A59" s="256"/>
      <c r="B59" s="261" t="s">
        <v>773</v>
      </c>
      <c r="C59" s="262"/>
      <c r="D59" s="81">
        <v>40</v>
      </c>
      <c r="E59" s="135">
        <v>7</v>
      </c>
      <c r="F59" s="135"/>
      <c r="G59" s="135"/>
      <c r="H59" s="135"/>
      <c r="I59" s="135">
        <v>1</v>
      </c>
      <c r="J59" s="135">
        <v>1</v>
      </c>
      <c r="K59" s="135"/>
      <c r="L59" s="135">
        <v>1</v>
      </c>
      <c r="M59" s="135"/>
      <c r="N59" s="135">
        <v>2</v>
      </c>
      <c r="O59" s="135"/>
      <c r="P59" s="135"/>
      <c r="Q59" s="135"/>
      <c r="R59" s="135">
        <v>1</v>
      </c>
    </row>
    <row r="60" spans="1:18" ht="28.5" customHeight="1">
      <c r="A60" s="256"/>
      <c r="B60" s="259" t="s">
        <v>774</v>
      </c>
      <c r="C60" s="260"/>
      <c r="D60" s="81">
        <v>41</v>
      </c>
      <c r="E60" s="135">
        <v>5</v>
      </c>
      <c r="F60" s="135">
        <v>1</v>
      </c>
      <c r="G60" s="135"/>
      <c r="H60" s="135"/>
      <c r="I60" s="135"/>
      <c r="J60" s="135">
        <v>1</v>
      </c>
      <c r="K60" s="135">
        <v>1</v>
      </c>
      <c r="L60" s="135"/>
      <c r="M60" s="135"/>
      <c r="N60" s="135">
        <v>2</v>
      </c>
      <c r="O60" s="135"/>
      <c r="P60" s="135"/>
      <c r="Q60" s="135"/>
      <c r="R60" s="135">
        <v>2</v>
      </c>
    </row>
    <row r="61" spans="1:18" ht="15" customHeight="1">
      <c r="A61" s="256"/>
      <c r="B61" s="259" t="s">
        <v>775</v>
      </c>
      <c r="C61" s="260"/>
      <c r="D61" s="81">
        <v>42</v>
      </c>
      <c r="E61" s="135">
        <v>12</v>
      </c>
      <c r="F61" s="135"/>
      <c r="G61" s="135"/>
      <c r="H61" s="135"/>
      <c r="I61" s="135">
        <v>1</v>
      </c>
      <c r="J61" s="135">
        <v>1</v>
      </c>
      <c r="K61" s="135"/>
      <c r="L61" s="135"/>
      <c r="M61" s="135"/>
      <c r="N61" s="135">
        <v>1</v>
      </c>
      <c r="O61" s="135"/>
      <c r="P61" s="135"/>
      <c r="Q61" s="135"/>
      <c r="R61" s="135">
        <v>1</v>
      </c>
    </row>
    <row r="62" spans="1:18" ht="30" customHeight="1">
      <c r="A62" s="256"/>
      <c r="B62" s="259" t="s">
        <v>651</v>
      </c>
      <c r="C62" s="260"/>
      <c r="D62" s="81">
        <v>43</v>
      </c>
      <c r="E62" s="135">
        <v>8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:18" ht="26.25" customHeight="1">
      <c r="A63" s="256"/>
      <c r="B63" s="257" t="s">
        <v>776</v>
      </c>
      <c r="C63" s="86" t="s">
        <v>832</v>
      </c>
      <c r="D63" s="81">
        <v>44</v>
      </c>
      <c r="E63" s="135">
        <v>14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:18" ht="24.75" customHeight="1">
      <c r="A64" s="256"/>
      <c r="B64" s="258"/>
      <c r="C64" s="86" t="s">
        <v>833</v>
      </c>
      <c r="D64" s="81">
        <v>45</v>
      </c>
      <c r="E64" s="135">
        <v>24</v>
      </c>
      <c r="F64" s="135">
        <v>1</v>
      </c>
      <c r="G64" s="135"/>
      <c r="H64" s="135"/>
      <c r="I64" s="135"/>
      <c r="J64" s="135">
        <v>1</v>
      </c>
      <c r="K64" s="135"/>
      <c r="L64" s="135"/>
      <c r="M64" s="135"/>
      <c r="N64" s="135">
        <v>1</v>
      </c>
      <c r="O64" s="135"/>
      <c r="P64" s="135"/>
      <c r="Q64" s="135"/>
      <c r="R64" s="135">
        <v>1</v>
      </c>
    </row>
    <row r="65" spans="1:18" ht="30" customHeight="1">
      <c r="A65" s="256"/>
      <c r="B65" s="269" t="s">
        <v>777</v>
      </c>
      <c r="C65" s="270"/>
      <c r="D65" s="81">
        <v>46</v>
      </c>
      <c r="E65" s="135">
        <v>1</v>
      </c>
      <c r="F65" s="135"/>
      <c r="G65" s="135"/>
      <c r="H65" s="135"/>
      <c r="I65" s="135">
        <v>1</v>
      </c>
      <c r="J65" s="135">
        <v>1</v>
      </c>
      <c r="K65" s="135"/>
      <c r="L65" s="135"/>
      <c r="M65" s="135"/>
      <c r="N65" s="135">
        <v>1</v>
      </c>
      <c r="O65" s="135"/>
      <c r="P65" s="135">
        <v>1</v>
      </c>
      <c r="Q65" s="135"/>
      <c r="R65" s="135"/>
    </row>
    <row r="66" spans="1:18" ht="30" customHeight="1">
      <c r="A66" s="256"/>
      <c r="B66" s="267" t="s">
        <v>783</v>
      </c>
      <c r="C66" s="271"/>
      <c r="D66" s="81">
        <v>47</v>
      </c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:18" ht="27" customHeight="1">
      <c r="A67" s="256"/>
      <c r="B67" s="272" t="s">
        <v>784</v>
      </c>
      <c r="C67" s="271"/>
      <c r="D67" s="81">
        <v>48</v>
      </c>
      <c r="E67" s="135">
        <v>1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1:18" ht="27.75" customHeight="1">
      <c r="A68" s="256"/>
      <c r="B68" s="272" t="s">
        <v>785</v>
      </c>
      <c r="C68" s="273"/>
      <c r="D68" s="81">
        <v>49</v>
      </c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:18" ht="15" customHeight="1">
      <c r="A69" s="256"/>
      <c r="B69" s="274" t="s">
        <v>786</v>
      </c>
      <c r="C69" s="275"/>
      <c r="D69" s="81">
        <v>50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1:18" ht="27.75" customHeight="1">
      <c r="A70" s="256"/>
      <c r="B70" s="272" t="s">
        <v>787</v>
      </c>
      <c r="C70" s="273"/>
      <c r="D70" s="81">
        <v>51</v>
      </c>
      <c r="E70" s="135">
        <v>2</v>
      </c>
      <c r="F70" s="135"/>
      <c r="G70" s="135"/>
      <c r="H70" s="135"/>
      <c r="I70" s="135">
        <v>1</v>
      </c>
      <c r="J70" s="135">
        <v>1</v>
      </c>
      <c r="K70" s="135"/>
      <c r="L70" s="135"/>
      <c r="M70" s="135"/>
      <c r="N70" s="135">
        <v>1</v>
      </c>
      <c r="O70" s="135"/>
      <c r="P70" s="135"/>
      <c r="Q70" s="135"/>
      <c r="R70" s="135">
        <v>1</v>
      </c>
    </row>
    <row r="71" spans="1:18" ht="39.75" customHeight="1">
      <c r="A71" s="256"/>
      <c r="B71" s="264" t="s">
        <v>788</v>
      </c>
      <c r="C71" s="87" t="s">
        <v>834</v>
      </c>
      <c r="D71" s="81">
        <v>52</v>
      </c>
      <c r="E71" s="135">
        <v>26</v>
      </c>
      <c r="F71" s="135">
        <v>1</v>
      </c>
      <c r="G71" s="135"/>
      <c r="H71" s="135"/>
      <c r="I71" s="135">
        <v>1</v>
      </c>
      <c r="J71" s="135">
        <v>2</v>
      </c>
      <c r="K71" s="135"/>
      <c r="L71" s="135">
        <v>1</v>
      </c>
      <c r="M71" s="135"/>
      <c r="N71" s="135">
        <v>3</v>
      </c>
      <c r="O71" s="135"/>
      <c r="P71" s="135"/>
      <c r="Q71" s="135">
        <v>1</v>
      </c>
      <c r="R71" s="135">
        <v>1</v>
      </c>
    </row>
    <row r="72" spans="1:18" ht="42" customHeight="1">
      <c r="A72" s="256"/>
      <c r="B72" s="265"/>
      <c r="C72" s="88" t="s">
        <v>789</v>
      </c>
      <c r="D72" s="81">
        <v>53</v>
      </c>
      <c r="E72" s="135">
        <v>23</v>
      </c>
      <c r="F72" s="135"/>
      <c r="G72" s="135"/>
      <c r="H72" s="135"/>
      <c r="I72" s="135">
        <v>3</v>
      </c>
      <c r="J72" s="135">
        <v>3</v>
      </c>
      <c r="K72" s="135">
        <v>1</v>
      </c>
      <c r="L72" s="135"/>
      <c r="M72" s="135"/>
      <c r="N72" s="135">
        <v>4</v>
      </c>
      <c r="O72" s="135"/>
      <c r="P72" s="135"/>
      <c r="Q72" s="135"/>
      <c r="R72" s="135">
        <v>4</v>
      </c>
    </row>
    <row r="73" spans="1:18" ht="15" customHeight="1">
      <c r="A73" s="256"/>
      <c r="B73" s="267" t="s">
        <v>790</v>
      </c>
      <c r="C73" s="268"/>
      <c r="D73" s="81">
        <v>54</v>
      </c>
      <c r="E73" s="135">
        <v>111</v>
      </c>
      <c r="F73" s="135">
        <v>3</v>
      </c>
      <c r="G73" s="135"/>
      <c r="H73" s="135"/>
      <c r="I73" s="135">
        <v>9</v>
      </c>
      <c r="J73" s="135">
        <v>12</v>
      </c>
      <c r="K73" s="135">
        <v>1</v>
      </c>
      <c r="L73" s="135">
        <v>1</v>
      </c>
      <c r="M73" s="135">
        <v>1</v>
      </c>
      <c r="N73" s="135">
        <v>14</v>
      </c>
      <c r="O73" s="135"/>
      <c r="P73" s="135">
        <v>2</v>
      </c>
      <c r="Q73" s="135">
        <v>4</v>
      </c>
      <c r="R73" s="135">
        <v>7</v>
      </c>
    </row>
    <row r="74" spans="1:18" ht="15" customHeight="1">
      <c r="A74" s="256"/>
      <c r="B74" s="276" t="s">
        <v>791</v>
      </c>
      <c r="C74" s="276"/>
      <c r="D74" s="81">
        <v>55</v>
      </c>
      <c r="E74" s="135">
        <v>249</v>
      </c>
      <c r="F74" s="135">
        <v>3</v>
      </c>
      <c r="G74" s="135"/>
      <c r="H74" s="135"/>
      <c r="I74" s="135">
        <v>4</v>
      </c>
      <c r="J74" s="135">
        <v>7</v>
      </c>
      <c r="K74" s="135">
        <v>10</v>
      </c>
      <c r="L74" s="135">
        <v>7</v>
      </c>
      <c r="M74" s="135"/>
      <c r="N74" s="135">
        <v>24</v>
      </c>
      <c r="O74" s="135">
        <v>2</v>
      </c>
      <c r="P74" s="135">
        <v>4</v>
      </c>
      <c r="Q74" s="135">
        <v>6</v>
      </c>
      <c r="R74" s="135">
        <v>5</v>
      </c>
    </row>
    <row r="75" spans="1:18" ht="15" customHeight="1">
      <c r="A75" s="256"/>
      <c r="B75" s="277" t="s">
        <v>792</v>
      </c>
      <c r="C75" s="278"/>
      <c r="D75" s="81">
        <v>56</v>
      </c>
      <c r="E75" s="135">
        <v>146</v>
      </c>
      <c r="F75" s="135">
        <v>5</v>
      </c>
      <c r="G75" s="135">
        <v>1</v>
      </c>
      <c r="H75" s="135"/>
      <c r="I75" s="135">
        <v>7</v>
      </c>
      <c r="J75" s="135">
        <v>13</v>
      </c>
      <c r="K75" s="135">
        <v>2</v>
      </c>
      <c r="L75" s="135">
        <v>4</v>
      </c>
      <c r="M75" s="135"/>
      <c r="N75" s="135">
        <v>19</v>
      </c>
      <c r="O75" s="135">
        <v>1</v>
      </c>
      <c r="P75" s="135">
        <v>2</v>
      </c>
      <c r="Q75" s="135">
        <v>5</v>
      </c>
      <c r="R75" s="135">
        <v>7</v>
      </c>
    </row>
    <row r="76" spans="1:18" ht="15" customHeight="1">
      <c r="A76" s="256"/>
      <c r="B76" s="279" t="s">
        <v>793</v>
      </c>
      <c r="C76" s="280"/>
      <c r="D76" s="81">
        <v>57</v>
      </c>
      <c r="E76" s="135">
        <v>884</v>
      </c>
      <c r="F76" s="135">
        <v>22</v>
      </c>
      <c r="G76" s="135">
        <v>5</v>
      </c>
      <c r="H76" s="135"/>
      <c r="I76" s="135">
        <v>33</v>
      </c>
      <c r="J76" s="135">
        <v>60</v>
      </c>
      <c r="K76" s="135">
        <v>10</v>
      </c>
      <c r="L76" s="135">
        <v>43</v>
      </c>
      <c r="M76" s="135">
        <v>2</v>
      </c>
      <c r="N76" s="135">
        <v>113</v>
      </c>
      <c r="O76" s="135">
        <v>8</v>
      </c>
      <c r="P76" s="135">
        <v>5</v>
      </c>
      <c r="Q76" s="135">
        <v>10</v>
      </c>
      <c r="R76" s="135">
        <v>47</v>
      </c>
    </row>
    <row r="77" spans="1:18" ht="36" customHeight="1">
      <c r="A77" s="256"/>
      <c r="B77" s="281" t="s">
        <v>647</v>
      </c>
      <c r="C77" s="282"/>
      <c r="D77" s="81">
        <v>58</v>
      </c>
      <c r="E77" s="135">
        <v>3298</v>
      </c>
      <c r="F77" s="135">
        <v>75</v>
      </c>
      <c r="G77" s="135">
        <v>7</v>
      </c>
      <c r="H77" s="135"/>
      <c r="I77" s="135">
        <v>144</v>
      </c>
      <c r="J77" s="135">
        <v>226</v>
      </c>
      <c r="K77" s="135">
        <v>57</v>
      </c>
      <c r="L77" s="135">
        <v>79</v>
      </c>
      <c r="M77" s="135">
        <v>5</v>
      </c>
      <c r="N77" s="135">
        <v>362</v>
      </c>
      <c r="O77" s="135">
        <v>26</v>
      </c>
      <c r="P77" s="135">
        <v>39</v>
      </c>
      <c r="Q77" s="135">
        <v>58</v>
      </c>
      <c r="R77" s="135">
        <v>160</v>
      </c>
    </row>
    <row r="78" spans="1:18" ht="15" customHeight="1">
      <c r="A78" s="283" t="s">
        <v>794</v>
      </c>
      <c r="B78" s="259" t="s">
        <v>795</v>
      </c>
      <c r="C78" s="260"/>
      <c r="D78" s="81">
        <v>59</v>
      </c>
      <c r="E78" s="135">
        <v>2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1:18" ht="15" customHeight="1">
      <c r="A79" s="284"/>
      <c r="B79" s="259" t="s">
        <v>796</v>
      </c>
      <c r="C79" s="260"/>
      <c r="D79" s="81">
        <v>60</v>
      </c>
      <c r="E79" s="135">
        <v>1</v>
      </c>
      <c r="F79" s="135">
        <v>1</v>
      </c>
      <c r="G79" s="135"/>
      <c r="H79" s="135"/>
      <c r="I79" s="135"/>
      <c r="J79" s="135">
        <v>1</v>
      </c>
      <c r="K79" s="135"/>
      <c r="L79" s="135"/>
      <c r="M79" s="135"/>
      <c r="N79" s="135">
        <v>1</v>
      </c>
      <c r="O79" s="135"/>
      <c r="P79" s="135">
        <v>1</v>
      </c>
      <c r="Q79" s="135"/>
      <c r="R79" s="135"/>
    </row>
    <row r="80" spans="1:18" ht="15" customHeight="1">
      <c r="A80" s="284"/>
      <c r="B80" s="286" t="s">
        <v>797</v>
      </c>
      <c r="C80" s="287"/>
      <c r="D80" s="81">
        <v>61</v>
      </c>
      <c r="E80" s="135">
        <v>1</v>
      </c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1:18" ht="25.5">
      <c r="A81" s="284"/>
      <c r="B81" s="288" t="s">
        <v>798</v>
      </c>
      <c r="C81" s="80" t="s">
        <v>835</v>
      </c>
      <c r="D81" s="81">
        <v>62</v>
      </c>
      <c r="E81" s="135">
        <v>166</v>
      </c>
      <c r="F81" s="135">
        <v>1</v>
      </c>
      <c r="G81" s="135">
        <v>1</v>
      </c>
      <c r="H81" s="135"/>
      <c r="I81" s="135">
        <v>7</v>
      </c>
      <c r="J81" s="135">
        <v>9</v>
      </c>
      <c r="K81" s="135"/>
      <c r="L81" s="135">
        <v>4</v>
      </c>
      <c r="M81" s="135">
        <v>1</v>
      </c>
      <c r="N81" s="135">
        <v>13</v>
      </c>
      <c r="O81" s="135"/>
      <c r="P81" s="135">
        <v>1</v>
      </c>
      <c r="Q81" s="135">
        <v>1</v>
      </c>
      <c r="R81" s="135">
        <v>7</v>
      </c>
    </row>
    <row r="82" spans="1:18" ht="25.5">
      <c r="A82" s="284"/>
      <c r="B82" s="289"/>
      <c r="C82" s="80" t="s">
        <v>836</v>
      </c>
      <c r="D82" s="81">
        <v>63</v>
      </c>
      <c r="E82" s="135">
        <v>76</v>
      </c>
      <c r="F82" s="135">
        <v>2</v>
      </c>
      <c r="G82" s="135"/>
      <c r="H82" s="135"/>
      <c r="I82" s="135">
        <v>5</v>
      </c>
      <c r="J82" s="135">
        <v>7</v>
      </c>
      <c r="K82" s="135"/>
      <c r="L82" s="135">
        <v>3</v>
      </c>
      <c r="M82" s="135">
        <v>1</v>
      </c>
      <c r="N82" s="135">
        <v>10</v>
      </c>
      <c r="O82" s="135"/>
      <c r="P82" s="135">
        <v>1</v>
      </c>
      <c r="Q82" s="135">
        <v>1</v>
      </c>
      <c r="R82" s="135">
        <v>5</v>
      </c>
    </row>
    <row r="83" spans="1:18" ht="12.75">
      <c r="A83" s="284"/>
      <c r="B83" s="290"/>
      <c r="C83" s="80" t="s">
        <v>837</v>
      </c>
      <c r="D83" s="81">
        <v>64</v>
      </c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1:18" ht="15" customHeight="1">
      <c r="A84" s="284"/>
      <c r="B84" s="259" t="s">
        <v>799</v>
      </c>
      <c r="C84" s="260"/>
      <c r="D84" s="81">
        <v>65</v>
      </c>
      <c r="E84" s="135">
        <v>26</v>
      </c>
      <c r="F84" s="135">
        <v>1</v>
      </c>
      <c r="G84" s="135"/>
      <c r="H84" s="135"/>
      <c r="I84" s="135">
        <v>1</v>
      </c>
      <c r="J84" s="135">
        <v>2</v>
      </c>
      <c r="K84" s="135"/>
      <c r="L84" s="135"/>
      <c r="M84" s="135"/>
      <c r="N84" s="135">
        <v>2</v>
      </c>
      <c r="O84" s="135"/>
      <c r="P84" s="135"/>
      <c r="Q84" s="135">
        <v>1</v>
      </c>
      <c r="R84" s="135">
        <v>1</v>
      </c>
    </row>
    <row r="85" spans="1:18" ht="35.25" customHeight="1">
      <c r="A85" s="285"/>
      <c r="B85" s="281" t="s">
        <v>648</v>
      </c>
      <c r="C85" s="282"/>
      <c r="D85" s="81">
        <v>66</v>
      </c>
      <c r="E85" s="135">
        <v>272</v>
      </c>
      <c r="F85" s="135">
        <v>5</v>
      </c>
      <c r="G85" s="135">
        <v>1</v>
      </c>
      <c r="H85" s="135"/>
      <c r="I85" s="135">
        <v>13</v>
      </c>
      <c r="J85" s="135">
        <v>19</v>
      </c>
      <c r="K85" s="135"/>
      <c r="L85" s="135">
        <v>7</v>
      </c>
      <c r="M85" s="135">
        <v>2</v>
      </c>
      <c r="N85" s="135">
        <v>26</v>
      </c>
      <c r="O85" s="135"/>
      <c r="P85" s="135">
        <v>3</v>
      </c>
      <c r="Q85" s="135">
        <v>3</v>
      </c>
      <c r="R85" s="135">
        <v>13</v>
      </c>
    </row>
    <row r="86" spans="1:18" ht="15" customHeight="1">
      <c r="A86" s="297" t="s">
        <v>800</v>
      </c>
      <c r="B86" s="286" t="s">
        <v>801</v>
      </c>
      <c r="C86" s="291"/>
      <c r="D86" s="81">
        <v>67</v>
      </c>
      <c r="E86" s="135"/>
      <c r="F86" s="135"/>
      <c r="G86" s="135"/>
      <c r="H86" s="135"/>
      <c r="I86" s="135"/>
      <c r="J86" s="135"/>
      <c r="K86" s="135"/>
      <c r="L86" s="135">
        <v>1</v>
      </c>
      <c r="M86" s="135"/>
      <c r="N86" s="135">
        <v>1</v>
      </c>
      <c r="O86" s="135"/>
      <c r="P86" s="135"/>
      <c r="Q86" s="135"/>
      <c r="R86" s="135"/>
    </row>
    <row r="87" spans="1:18" ht="33" customHeight="1">
      <c r="A87" s="298"/>
      <c r="B87" s="286" t="s">
        <v>802</v>
      </c>
      <c r="C87" s="291"/>
      <c r="D87" s="81">
        <v>68</v>
      </c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1:18" ht="27.75" customHeight="1">
      <c r="A88" s="298"/>
      <c r="B88" s="286" t="s">
        <v>803</v>
      </c>
      <c r="C88" s="291"/>
      <c r="D88" s="81">
        <v>69</v>
      </c>
      <c r="E88" s="135">
        <v>8</v>
      </c>
      <c r="F88" s="135"/>
      <c r="G88" s="135"/>
      <c r="H88" s="135"/>
      <c r="I88" s="135"/>
      <c r="J88" s="135"/>
      <c r="K88" s="135"/>
      <c r="L88" s="135">
        <v>3</v>
      </c>
      <c r="M88" s="135">
        <v>2</v>
      </c>
      <c r="N88" s="135">
        <v>3</v>
      </c>
      <c r="O88" s="135"/>
      <c r="P88" s="135"/>
      <c r="Q88" s="135"/>
      <c r="R88" s="135"/>
    </row>
    <row r="89" spans="1:18" ht="15" customHeight="1">
      <c r="A89" s="298"/>
      <c r="B89" s="286" t="s">
        <v>804</v>
      </c>
      <c r="C89" s="291"/>
      <c r="D89" s="81">
        <v>70</v>
      </c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1:18" ht="15" customHeight="1">
      <c r="A90" s="298"/>
      <c r="B90" s="267" t="s">
        <v>805</v>
      </c>
      <c r="C90" s="268"/>
      <c r="D90" s="81">
        <v>71</v>
      </c>
      <c r="E90" s="135">
        <v>1</v>
      </c>
      <c r="F90" s="135">
        <v>1</v>
      </c>
      <c r="G90" s="135"/>
      <c r="H90" s="135"/>
      <c r="I90" s="135"/>
      <c r="J90" s="135">
        <v>1</v>
      </c>
      <c r="K90" s="135"/>
      <c r="L90" s="135"/>
      <c r="M90" s="135"/>
      <c r="N90" s="135">
        <v>1</v>
      </c>
      <c r="O90" s="135"/>
      <c r="P90" s="135">
        <v>1</v>
      </c>
      <c r="Q90" s="135"/>
      <c r="R90" s="135"/>
    </row>
    <row r="91" spans="1:18" ht="28.5" customHeight="1">
      <c r="A91" s="298"/>
      <c r="B91" s="267" t="s">
        <v>806</v>
      </c>
      <c r="C91" s="268"/>
      <c r="D91" s="81">
        <v>72</v>
      </c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1:18" ht="27" customHeight="1">
      <c r="A92" s="298"/>
      <c r="B92" s="286" t="s">
        <v>807</v>
      </c>
      <c r="C92" s="291"/>
      <c r="D92" s="81">
        <v>73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1:18" ht="36.75" customHeight="1">
      <c r="A93" s="298"/>
      <c r="B93" s="286" t="s">
        <v>630</v>
      </c>
      <c r="C93" s="291"/>
      <c r="D93" s="81">
        <v>74</v>
      </c>
      <c r="E93" s="135">
        <v>1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1:18" ht="26.25" customHeight="1">
      <c r="A94" s="298"/>
      <c r="B94" s="286" t="s">
        <v>631</v>
      </c>
      <c r="C94" s="291"/>
      <c r="D94" s="81">
        <v>75</v>
      </c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1:18" ht="39.75" customHeight="1">
      <c r="A95" s="298"/>
      <c r="B95" s="286" t="s">
        <v>632</v>
      </c>
      <c r="C95" s="291"/>
      <c r="D95" s="81">
        <v>76</v>
      </c>
      <c r="E95" s="135">
        <v>1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1:18" ht="15" customHeight="1">
      <c r="A96" s="298"/>
      <c r="B96" s="286" t="s">
        <v>633</v>
      </c>
      <c r="C96" s="291"/>
      <c r="D96" s="81">
        <v>77</v>
      </c>
      <c r="E96" s="135">
        <v>2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1:18" ht="27.75" customHeight="1">
      <c r="A97" s="298"/>
      <c r="B97" s="286" t="s">
        <v>634</v>
      </c>
      <c r="C97" s="291"/>
      <c r="D97" s="81">
        <v>78</v>
      </c>
      <c r="E97" s="136">
        <v>1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1:18" ht="15" customHeight="1">
      <c r="A98" s="298"/>
      <c r="B98" s="286" t="s">
        <v>808</v>
      </c>
      <c r="C98" s="291"/>
      <c r="D98" s="81">
        <v>79</v>
      </c>
      <c r="E98" s="137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1:18" ht="29.25" customHeight="1">
      <c r="A99" s="298"/>
      <c r="B99" s="286" t="s">
        <v>635</v>
      </c>
      <c r="C99" s="291"/>
      <c r="D99" s="81">
        <v>80</v>
      </c>
      <c r="E99" s="137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1:18" ht="15" customHeight="1">
      <c r="A100" s="298"/>
      <c r="B100" s="286" t="s">
        <v>636</v>
      </c>
      <c r="C100" s="291"/>
      <c r="D100" s="81">
        <v>81</v>
      </c>
      <c r="E100" s="137">
        <v>4</v>
      </c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1:18" ht="15" customHeight="1">
      <c r="A101" s="299"/>
      <c r="B101" s="292" t="s">
        <v>637</v>
      </c>
      <c r="C101" s="293"/>
      <c r="D101" s="81">
        <v>82</v>
      </c>
      <c r="E101" s="135">
        <v>18</v>
      </c>
      <c r="F101" s="135">
        <v>1</v>
      </c>
      <c r="G101" s="135"/>
      <c r="H101" s="135"/>
      <c r="I101" s="135"/>
      <c r="J101" s="135">
        <v>1</v>
      </c>
      <c r="K101" s="135"/>
      <c r="L101" s="135">
        <v>4</v>
      </c>
      <c r="M101" s="135">
        <v>2</v>
      </c>
      <c r="N101" s="135">
        <v>5</v>
      </c>
      <c r="O101" s="135"/>
      <c r="P101" s="135">
        <v>1</v>
      </c>
      <c r="Q101" s="135"/>
      <c r="R101" s="135"/>
    </row>
    <row r="102" spans="1:18" ht="18.75">
      <c r="A102" s="294" t="s">
        <v>572</v>
      </c>
      <c r="B102" s="295"/>
      <c r="C102" s="296"/>
      <c r="D102" s="81">
        <v>83</v>
      </c>
      <c r="E102" s="135">
        <v>3588</v>
      </c>
      <c r="F102" s="135">
        <v>81</v>
      </c>
      <c r="G102" s="135">
        <v>8</v>
      </c>
      <c r="H102" s="135"/>
      <c r="I102" s="135">
        <v>157</v>
      </c>
      <c r="J102" s="135">
        <v>246</v>
      </c>
      <c r="K102" s="135">
        <v>57</v>
      </c>
      <c r="L102" s="135">
        <v>90</v>
      </c>
      <c r="M102" s="135">
        <v>9</v>
      </c>
      <c r="N102" s="135">
        <v>393</v>
      </c>
      <c r="O102" s="135">
        <v>26</v>
      </c>
      <c r="P102" s="135">
        <v>43</v>
      </c>
      <c r="Q102" s="135">
        <v>61</v>
      </c>
      <c r="R102" s="135">
        <v>173</v>
      </c>
    </row>
    <row r="103" spans="1:18" s="90" customFormat="1" ht="16.5" customHeight="1">
      <c r="A103" s="300" t="s">
        <v>838</v>
      </c>
      <c r="B103" s="301"/>
      <c r="C103" s="302"/>
      <c r="D103" s="89">
        <v>84</v>
      </c>
      <c r="E103" s="135">
        <v>8</v>
      </c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1:18" s="90" customFormat="1" ht="32.25" customHeight="1">
      <c r="A104" s="303" t="s">
        <v>839</v>
      </c>
      <c r="B104" s="303"/>
      <c r="C104" s="303"/>
      <c r="D104" s="91">
        <v>85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1:18" s="90" customFormat="1" ht="30.75" customHeight="1">
      <c r="A105" s="304" t="s">
        <v>840</v>
      </c>
      <c r="B105" s="305" t="s">
        <v>841</v>
      </c>
      <c r="C105" s="306"/>
      <c r="D105" s="89">
        <v>86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</row>
    <row r="106" spans="1:18" s="90" customFormat="1" ht="28.5" customHeight="1">
      <c r="A106" s="304"/>
      <c r="B106" s="305" t="s">
        <v>842</v>
      </c>
      <c r="C106" s="306"/>
      <c r="D106" s="91">
        <v>87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</row>
    <row r="107" spans="1:18" s="90" customFormat="1" ht="41.25" customHeight="1">
      <c r="A107" s="304"/>
      <c r="B107" s="305" t="s">
        <v>854</v>
      </c>
      <c r="C107" s="306"/>
      <c r="D107" s="89">
        <v>88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</row>
    <row r="108" spans="1:18" s="90" customFormat="1" ht="31.5" customHeight="1">
      <c r="A108" s="304"/>
      <c r="B108" s="305" t="s">
        <v>843</v>
      </c>
      <c r="C108" s="306"/>
      <c r="D108" s="91">
        <v>89</v>
      </c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</row>
    <row r="109" spans="1:18" s="90" customFormat="1" ht="41.25" customHeight="1">
      <c r="A109" s="304"/>
      <c r="B109" s="305" t="s">
        <v>844</v>
      </c>
      <c r="C109" s="306"/>
      <c r="D109" s="89">
        <v>90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</row>
    <row r="110" spans="1:18" ht="18.75" customHeight="1">
      <c r="A110" s="312" t="s">
        <v>845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N110" s="307"/>
      <c r="O110" s="307"/>
      <c r="P110" s="307"/>
      <c r="Q110" s="307"/>
      <c r="R110" s="307"/>
    </row>
    <row r="111" spans="1:18" ht="23.25" customHeight="1">
      <c r="A111" s="308" t="s">
        <v>846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N111" s="20"/>
      <c r="O111" s="20"/>
      <c r="P111" s="20"/>
      <c r="Q111" s="20"/>
      <c r="R111" s="20"/>
    </row>
    <row r="112" spans="1:18" ht="18.75">
      <c r="A112" s="309" t="s">
        <v>638</v>
      </c>
      <c r="B112" s="309"/>
      <c r="C112" s="309"/>
      <c r="D112" s="309"/>
      <c r="E112" s="309"/>
      <c r="L112" s="310" t="s">
        <v>736</v>
      </c>
      <c r="M112" s="310"/>
      <c r="N112" s="311" t="s">
        <v>778</v>
      </c>
      <c r="O112" s="311"/>
      <c r="P112" s="311"/>
      <c r="Q112" s="311"/>
      <c r="R112" s="311"/>
    </row>
    <row r="113" spans="1:18" ht="24" customHeight="1">
      <c r="A113" s="313" t="s">
        <v>639</v>
      </c>
      <c r="B113" s="313"/>
      <c r="C113" s="313"/>
      <c r="D113" s="93">
        <v>1</v>
      </c>
      <c r="E113" s="96">
        <v>21</v>
      </c>
      <c r="L113" s="314" t="s">
        <v>640</v>
      </c>
      <c r="M113" s="314"/>
      <c r="N113" s="315" t="s">
        <v>847</v>
      </c>
      <c r="O113" s="315"/>
      <c r="P113" s="315"/>
      <c r="Q113" s="315"/>
      <c r="R113" s="315"/>
    </row>
    <row r="114" spans="1:18" ht="21.75" customHeight="1">
      <c r="A114" s="313" t="s">
        <v>738</v>
      </c>
      <c r="B114" s="313"/>
      <c r="C114" s="313"/>
      <c r="D114" s="93">
        <v>2</v>
      </c>
      <c r="E114" s="95">
        <v>69</v>
      </c>
      <c r="L114" s="314"/>
      <c r="M114" s="314"/>
      <c r="N114" s="316"/>
      <c r="O114" s="316"/>
      <c r="P114" s="316"/>
      <c r="Q114" s="316"/>
      <c r="R114" s="316"/>
    </row>
    <row r="115" spans="1:18" ht="21.75" customHeight="1">
      <c r="A115" s="313" t="s">
        <v>848</v>
      </c>
      <c r="B115" s="313"/>
      <c r="C115" s="313"/>
      <c r="D115" s="93">
        <v>3</v>
      </c>
      <c r="E115" s="95">
        <v>1</v>
      </c>
      <c r="L115" s="314"/>
      <c r="M115" s="314"/>
      <c r="N115" s="315"/>
      <c r="O115" s="315"/>
      <c r="P115" s="315"/>
      <c r="Q115" s="315"/>
      <c r="R115" s="315"/>
    </row>
    <row r="116" spans="12:18" ht="18.75">
      <c r="L116" s="314"/>
      <c r="M116" s="314"/>
      <c r="N116" s="317" t="s">
        <v>779</v>
      </c>
      <c r="O116" s="317"/>
      <c r="P116" s="317"/>
      <c r="Q116" s="317"/>
      <c r="R116" s="317"/>
    </row>
    <row r="117" spans="12:18" ht="18.75">
      <c r="L117" s="94"/>
      <c r="M117" s="94"/>
      <c r="N117" s="318" t="s">
        <v>847</v>
      </c>
      <c r="O117" s="318"/>
      <c r="P117" s="318"/>
      <c r="Q117" s="318"/>
      <c r="R117" s="318"/>
    </row>
    <row r="118" spans="1:18" ht="29.25" customHeight="1">
      <c r="A118" s="319" t="s">
        <v>849</v>
      </c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21" t="s">
        <v>644</v>
      </c>
      <c r="M118" s="320" t="s">
        <v>780</v>
      </c>
      <c r="N118" s="320"/>
      <c r="O118" s="94"/>
      <c r="P118" s="321" t="s">
        <v>781</v>
      </c>
      <c r="Q118" s="322"/>
      <c r="R118" s="322"/>
    </row>
  </sheetData>
  <mergeCells count="127">
    <mergeCell ref="N117:R117"/>
    <mergeCell ref="A118:K118"/>
    <mergeCell ref="M118:N118"/>
    <mergeCell ref="P118:R118"/>
    <mergeCell ref="A113:C113"/>
    <mergeCell ref="L113:M116"/>
    <mergeCell ref="N113:R113"/>
    <mergeCell ref="A114:C114"/>
    <mergeCell ref="N114:R114"/>
    <mergeCell ref="A115:C115"/>
    <mergeCell ref="N115:R115"/>
    <mergeCell ref="N116:R116"/>
    <mergeCell ref="N110:R110"/>
    <mergeCell ref="A111:K111"/>
    <mergeCell ref="A112:E112"/>
    <mergeCell ref="L112:M112"/>
    <mergeCell ref="N112:R112"/>
    <mergeCell ref="A110:L110"/>
    <mergeCell ref="A103:C103"/>
    <mergeCell ref="A104:C104"/>
    <mergeCell ref="A105:A109"/>
    <mergeCell ref="B105:C105"/>
    <mergeCell ref="B106:C106"/>
    <mergeCell ref="B107:C107"/>
    <mergeCell ref="B108:C108"/>
    <mergeCell ref="B109:C109"/>
    <mergeCell ref="B99:C99"/>
    <mergeCell ref="B100:C100"/>
    <mergeCell ref="B101:C101"/>
    <mergeCell ref="A102:C102"/>
    <mergeCell ref="A86:A101"/>
    <mergeCell ref="B86:C86"/>
    <mergeCell ref="B87:C87"/>
    <mergeCell ref="B88:C88"/>
    <mergeCell ref="B89:C89"/>
    <mergeCell ref="B90:C90"/>
    <mergeCell ref="B95:C95"/>
    <mergeCell ref="B96:C96"/>
    <mergeCell ref="B97:C97"/>
    <mergeCell ref="B98:C98"/>
    <mergeCell ref="B91:C91"/>
    <mergeCell ref="B92:C92"/>
    <mergeCell ref="B93:C93"/>
    <mergeCell ref="B94:C94"/>
    <mergeCell ref="B76:C76"/>
    <mergeCell ref="B77:C77"/>
    <mergeCell ref="A78:A85"/>
    <mergeCell ref="B78:C78"/>
    <mergeCell ref="B79:C79"/>
    <mergeCell ref="B80:C80"/>
    <mergeCell ref="B81:B83"/>
    <mergeCell ref="B84:C84"/>
    <mergeCell ref="B85:C85"/>
    <mergeCell ref="B71:B72"/>
    <mergeCell ref="B73:C73"/>
    <mergeCell ref="B74:C74"/>
    <mergeCell ref="B75:C75"/>
    <mergeCell ref="B67:C67"/>
    <mergeCell ref="B68:C68"/>
    <mergeCell ref="B69:C69"/>
    <mergeCell ref="B70:C70"/>
    <mergeCell ref="B62:C62"/>
    <mergeCell ref="B63:B64"/>
    <mergeCell ref="B65:C65"/>
    <mergeCell ref="B66:C66"/>
    <mergeCell ref="B58:C58"/>
    <mergeCell ref="B59:C59"/>
    <mergeCell ref="B60:C60"/>
    <mergeCell ref="B61:C61"/>
    <mergeCell ref="B54:C54"/>
    <mergeCell ref="B55:C55"/>
    <mergeCell ref="B56:C56"/>
    <mergeCell ref="B57:C57"/>
    <mergeCell ref="B42:C42"/>
    <mergeCell ref="B43:C43"/>
    <mergeCell ref="B44:C44"/>
    <mergeCell ref="A45:A77"/>
    <mergeCell ref="B45:C45"/>
    <mergeCell ref="B46:B47"/>
    <mergeCell ref="B48:B49"/>
    <mergeCell ref="B50:C50"/>
    <mergeCell ref="B51:C51"/>
    <mergeCell ref="B52:B53"/>
    <mergeCell ref="B36:B38"/>
    <mergeCell ref="B39:C39"/>
    <mergeCell ref="B40:C40"/>
    <mergeCell ref="B41:C41"/>
    <mergeCell ref="A20:A44"/>
    <mergeCell ref="B20:B21"/>
    <mergeCell ref="B22:C22"/>
    <mergeCell ref="B23:C23"/>
    <mergeCell ref="B24:C24"/>
    <mergeCell ref="B25:C25"/>
    <mergeCell ref="B26:C26"/>
    <mergeCell ref="B27:C27"/>
    <mergeCell ref="B28:B32"/>
    <mergeCell ref="B33:B35"/>
    <mergeCell ref="M17:M18"/>
    <mergeCell ref="N17:N18"/>
    <mergeCell ref="O17:R17"/>
    <mergeCell ref="A19:C19"/>
    <mergeCell ref="A17:C18"/>
    <mergeCell ref="D17:D18"/>
    <mergeCell ref="E17:E18"/>
    <mergeCell ref="F17:J17"/>
    <mergeCell ref="K17:K18"/>
    <mergeCell ref="L17:L18"/>
    <mergeCell ref="N6:O6"/>
    <mergeCell ref="Q6:Q7"/>
    <mergeCell ref="R6:R7"/>
    <mergeCell ref="A8:C8"/>
    <mergeCell ref="D6:D7"/>
    <mergeCell ref="E6:E7"/>
    <mergeCell ref="A12:C12"/>
    <mergeCell ref="A2:C2"/>
    <mergeCell ref="A3:C3"/>
    <mergeCell ref="A6:C7"/>
    <mergeCell ref="A13:C13"/>
    <mergeCell ref="A15:P15"/>
    <mergeCell ref="K6:K7"/>
    <mergeCell ref="P6:P7"/>
    <mergeCell ref="F6:J6"/>
    <mergeCell ref="L6:L7"/>
    <mergeCell ref="M6:M7"/>
    <mergeCell ref="A9:C9"/>
    <mergeCell ref="A10:C10"/>
    <mergeCell ref="A11:C11"/>
  </mergeCells>
  <conditionalFormatting sqref="E9:R13 E113:E115 E20:R109">
    <cfRule type="cellIs" priority="1" dxfId="0" operator="lessThan" stopIfTrue="1">
      <formula>0</formula>
    </cfRule>
  </conditionalFormatting>
  <printOptions/>
  <pageMargins left="0.58" right="0.15748031496062992" top="0.26" bottom="0.19" header="0" footer="0"/>
  <pageSetup fitToHeight="3" horizontalDpi="600" verticalDpi="600" orientation="landscape" paperSize="9" scale="48" r:id="rId2"/>
  <rowBreaks count="2" manualBreakCount="2">
    <brk id="44" max="17" man="1"/>
    <brk id="85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551"/>
  <sheetViews>
    <sheetView workbookViewId="0" topLeftCell="A1">
      <pane ySplit="1" topLeftCell="BM40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36.7109375" style="2" customWidth="1"/>
    <col min="4" max="4" width="45.8515625" style="2" customWidth="1"/>
    <col min="5" max="16384" width="9.140625" style="2" customWidth="1"/>
  </cols>
  <sheetData>
    <row r="1" spans="1:4" ht="13.5" thickBot="1">
      <c r="A1" s="142" t="s">
        <v>860</v>
      </c>
      <c r="B1" s="142" t="s">
        <v>861</v>
      </c>
      <c r="C1" s="142" t="s">
        <v>862</v>
      </c>
      <c r="D1" s="142" t="s">
        <v>863</v>
      </c>
    </row>
    <row r="2" spans="1:4" ht="25.5">
      <c r="A2" s="139">
        <f>IF((SUM('Разделы 1, 2, 3'!E20:E76)=SUM('Разделы 1, 2, 3'!E77:E77)),"","Неверно!")</f>
      </c>
      <c r="B2" s="141">
        <v>41261</v>
      </c>
      <c r="C2" s="140" t="s">
        <v>864</v>
      </c>
      <c r="D2" s="140" t="s">
        <v>865</v>
      </c>
    </row>
    <row r="3" spans="1:4" ht="25.5">
      <c r="A3" s="139">
        <f>IF((SUM('Разделы 1, 2, 3'!F20:F76)=SUM('Разделы 1, 2, 3'!F77:F77)),"","Неверно!")</f>
      </c>
      <c r="B3" s="141">
        <v>41261</v>
      </c>
      <c r="C3" s="140" t="s">
        <v>866</v>
      </c>
      <c r="D3" s="140" t="s">
        <v>865</v>
      </c>
    </row>
    <row r="4" spans="1:4" ht="25.5">
      <c r="A4" s="139">
        <f>IF((SUM('Разделы 1, 2, 3'!G20:G76)=SUM('Разделы 1, 2, 3'!G77:G77)),"","Неверно!")</f>
      </c>
      <c r="B4" s="141">
        <v>41261</v>
      </c>
      <c r="C4" s="140" t="s">
        <v>867</v>
      </c>
      <c r="D4" s="140" t="s">
        <v>865</v>
      </c>
    </row>
    <row r="5" spans="1:4" ht="25.5">
      <c r="A5" s="139">
        <f>IF((SUM('Разделы 1, 2, 3'!H20:H76)=SUM('Разделы 1, 2, 3'!H77:H77)),"","Неверно!")</f>
      </c>
      <c r="B5" s="141">
        <v>41261</v>
      </c>
      <c r="C5" s="140" t="s">
        <v>868</v>
      </c>
      <c r="D5" s="140" t="s">
        <v>865</v>
      </c>
    </row>
    <row r="6" spans="1:4" ht="25.5">
      <c r="A6" s="139">
        <f>IF((SUM('Разделы 1, 2, 3'!I20:I76)=SUM('Разделы 1, 2, 3'!I77:I77)),"","Неверно!")</f>
      </c>
      <c r="B6" s="141">
        <v>41261</v>
      </c>
      <c r="C6" s="140" t="s">
        <v>869</v>
      </c>
      <c r="D6" s="140" t="s">
        <v>865</v>
      </c>
    </row>
    <row r="7" spans="1:4" ht="25.5">
      <c r="A7" s="139">
        <f>IF((SUM('Разделы 1, 2, 3'!J20:J76)=SUM('Разделы 1, 2, 3'!J77:J77)),"","Неверно!")</f>
      </c>
      <c r="B7" s="141">
        <v>41261</v>
      </c>
      <c r="C7" s="140" t="s">
        <v>870</v>
      </c>
      <c r="D7" s="140" t="s">
        <v>865</v>
      </c>
    </row>
    <row r="8" spans="1:4" ht="25.5">
      <c r="A8" s="139">
        <f>IF((SUM('Разделы 1, 2, 3'!K20:K76)=SUM('Разделы 1, 2, 3'!K77:K77)),"","Неверно!")</f>
      </c>
      <c r="B8" s="141">
        <v>41261</v>
      </c>
      <c r="C8" s="140" t="s">
        <v>871</v>
      </c>
      <c r="D8" s="140" t="s">
        <v>865</v>
      </c>
    </row>
    <row r="9" spans="1:4" ht="25.5">
      <c r="A9" s="139">
        <f>IF((SUM('Разделы 1, 2, 3'!L20:L76)=SUM('Разделы 1, 2, 3'!L77:L77)),"","Неверно!")</f>
      </c>
      <c r="B9" s="141">
        <v>41261</v>
      </c>
      <c r="C9" s="140" t="s">
        <v>872</v>
      </c>
      <c r="D9" s="140" t="s">
        <v>865</v>
      </c>
    </row>
    <row r="10" spans="1:4" ht="25.5">
      <c r="A10" s="139">
        <f>IF((SUM('Разделы 1, 2, 3'!M20:M76)=SUM('Разделы 1, 2, 3'!M77:M77)),"","Неверно!")</f>
      </c>
      <c r="B10" s="141">
        <v>41261</v>
      </c>
      <c r="C10" s="140" t="s">
        <v>873</v>
      </c>
      <c r="D10" s="140" t="s">
        <v>865</v>
      </c>
    </row>
    <row r="11" spans="1:4" ht="25.5">
      <c r="A11" s="139">
        <f>IF((SUM('Разделы 1, 2, 3'!N20:N76)=SUM('Разделы 1, 2, 3'!N77:N77)),"","Неверно!")</f>
      </c>
      <c r="B11" s="141">
        <v>41261</v>
      </c>
      <c r="C11" s="140" t="s">
        <v>0</v>
      </c>
      <c r="D11" s="140" t="s">
        <v>865</v>
      </c>
    </row>
    <row r="12" spans="1:4" ht="25.5">
      <c r="A12" s="139">
        <f>IF((SUM('Разделы 1, 2, 3'!O20:O76)=SUM('Разделы 1, 2, 3'!O77:O77)),"","Неверно!")</f>
      </c>
      <c r="B12" s="141">
        <v>41261</v>
      </c>
      <c r="C12" s="140" t="s">
        <v>1</v>
      </c>
      <c r="D12" s="140" t="s">
        <v>865</v>
      </c>
    </row>
    <row r="13" spans="1:4" ht="25.5">
      <c r="A13" s="139">
        <f>IF((SUM('Разделы 1, 2, 3'!P20:P76)=SUM('Разделы 1, 2, 3'!P77:P77)),"","Неверно!")</f>
      </c>
      <c r="B13" s="141">
        <v>41261</v>
      </c>
      <c r="C13" s="140" t="s">
        <v>2</v>
      </c>
      <c r="D13" s="140" t="s">
        <v>865</v>
      </c>
    </row>
    <row r="14" spans="1:4" ht="25.5">
      <c r="A14" s="139">
        <f>IF((SUM('Разделы 1, 2, 3'!Q20:Q76)=SUM('Разделы 1, 2, 3'!Q77:Q77)),"","Неверно!")</f>
      </c>
      <c r="B14" s="141">
        <v>41261</v>
      </c>
      <c r="C14" s="140" t="s">
        <v>3</v>
      </c>
      <c r="D14" s="140" t="s">
        <v>865</v>
      </c>
    </row>
    <row r="15" spans="1:4" ht="25.5">
      <c r="A15" s="139">
        <f>IF((SUM('Разделы 1, 2, 3'!R20:R76)=SUM('Разделы 1, 2, 3'!R77:R77)),"","Неверно!")</f>
      </c>
      <c r="B15" s="141">
        <v>41261</v>
      </c>
      <c r="C15" s="140" t="s">
        <v>4</v>
      </c>
      <c r="D15" s="140" t="s">
        <v>865</v>
      </c>
    </row>
    <row r="16" spans="1:4" ht="25.5">
      <c r="A16" s="139">
        <f>IF((SUM('Разделы 1, 2, 3'!N9:N9)=SUM('Разделы 1, 2, 3'!E102:E102)),"","Неверно!")</f>
      </c>
      <c r="B16" s="141">
        <v>41264</v>
      </c>
      <c r="C16" s="140" t="s">
        <v>5</v>
      </c>
      <c r="D16" s="140" t="s">
        <v>6</v>
      </c>
    </row>
    <row r="17" spans="1:4" ht="25.5">
      <c r="A17" s="139">
        <f>IF((SUM('Разделы 1, 2, 3'!E76:E76)&gt;=SUM('Разделы 1, 2, 3'!E109:E109)),"","Неверно!")</f>
      </c>
      <c r="B17" s="141">
        <v>41265</v>
      </c>
      <c r="C17" s="140" t="s">
        <v>7</v>
      </c>
      <c r="D17" s="140" t="s">
        <v>8</v>
      </c>
    </row>
    <row r="18" spans="1:4" ht="25.5">
      <c r="A18" s="139">
        <f>IF((SUM('Разделы 1, 2, 3'!F76:F76)&gt;=SUM('Разделы 1, 2, 3'!F109:F109)),"","Неверно!")</f>
      </c>
      <c r="B18" s="141">
        <v>41265</v>
      </c>
      <c r="C18" s="140" t="s">
        <v>9</v>
      </c>
      <c r="D18" s="140" t="s">
        <v>8</v>
      </c>
    </row>
    <row r="19" spans="1:4" ht="25.5">
      <c r="A19" s="139">
        <f>IF((SUM('Разделы 1, 2, 3'!G76:G76)&gt;=SUM('Разделы 1, 2, 3'!G109:G109)),"","Неверно!")</f>
      </c>
      <c r="B19" s="141">
        <v>41265</v>
      </c>
      <c r="C19" s="140" t="s">
        <v>10</v>
      </c>
      <c r="D19" s="140" t="s">
        <v>8</v>
      </c>
    </row>
    <row r="20" spans="1:4" ht="25.5">
      <c r="A20" s="139">
        <f>IF((SUM('Разделы 1, 2, 3'!H76:H76)&gt;=SUM('Разделы 1, 2, 3'!H109:H109)),"","Неверно!")</f>
      </c>
      <c r="B20" s="141">
        <v>41265</v>
      </c>
      <c r="C20" s="140" t="s">
        <v>11</v>
      </c>
      <c r="D20" s="140" t="s">
        <v>8</v>
      </c>
    </row>
    <row r="21" spans="1:4" ht="25.5">
      <c r="A21" s="139">
        <f>IF((SUM('Разделы 1, 2, 3'!I76:I76)&gt;=SUM('Разделы 1, 2, 3'!I109:I109)),"","Неверно!")</f>
      </c>
      <c r="B21" s="141">
        <v>41265</v>
      </c>
      <c r="C21" s="140" t="s">
        <v>12</v>
      </c>
      <c r="D21" s="140" t="s">
        <v>8</v>
      </c>
    </row>
    <row r="22" spans="1:4" ht="25.5">
      <c r="A22" s="139">
        <f>IF((SUM('Разделы 1, 2, 3'!J76:J76)&gt;=SUM('Разделы 1, 2, 3'!J109:J109)),"","Неверно!")</f>
      </c>
      <c r="B22" s="141">
        <v>41265</v>
      </c>
      <c r="C22" s="140" t="s">
        <v>13</v>
      </c>
      <c r="D22" s="140" t="s">
        <v>8</v>
      </c>
    </row>
    <row r="23" spans="1:4" ht="25.5">
      <c r="A23" s="139">
        <f>IF((SUM('Разделы 1, 2, 3'!K76:K76)&gt;=SUM('Разделы 1, 2, 3'!K109:K109)),"","Неверно!")</f>
      </c>
      <c r="B23" s="141">
        <v>41265</v>
      </c>
      <c r="C23" s="140" t="s">
        <v>14</v>
      </c>
      <c r="D23" s="140" t="s">
        <v>8</v>
      </c>
    </row>
    <row r="24" spans="1:4" ht="25.5">
      <c r="A24" s="139">
        <f>IF((SUM('Разделы 1, 2, 3'!L76:L76)&gt;=SUM('Разделы 1, 2, 3'!L109:L109)),"","Неверно!")</f>
      </c>
      <c r="B24" s="141">
        <v>41265</v>
      </c>
      <c r="C24" s="140" t="s">
        <v>15</v>
      </c>
      <c r="D24" s="140" t="s">
        <v>8</v>
      </c>
    </row>
    <row r="25" spans="1:4" ht="25.5">
      <c r="A25" s="139">
        <f>IF((SUM('Разделы 1, 2, 3'!M76:M76)&gt;=SUM('Разделы 1, 2, 3'!M109:M109)),"","Неверно!")</f>
      </c>
      <c r="B25" s="141">
        <v>41265</v>
      </c>
      <c r="C25" s="140" t="s">
        <v>16</v>
      </c>
      <c r="D25" s="140" t="s">
        <v>8</v>
      </c>
    </row>
    <row r="26" spans="1:4" ht="25.5">
      <c r="A26" s="139">
        <f>IF((SUM('Разделы 1, 2, 3'!N76:N76)&gt;=SUM('Разделы 1, 2, 3'!N109:N109)),"","Неверно!")</f>
      </c>
      <c r="B26" s="141">
        <v>41265</v>
      </c>
      <c r="C26" s="140" t="s">
        <v>17</v>
      </c>
      <c r="D26" s="140" t="s">
        <v>8</v>
      </c>
    </row>
    <row r="27" spans="1:4" ht="25.5">
      <c r="A27" s="139">
        <f>IF((SUM('Разделы 1, 2, 3'!O76:O76)&gt;=SUM('Разделы 1, 2, 3'!O109:O109)),"","Неверно!")</f>
      </c>
      <c r="B27" s="141">
        <v>41265</v>
      </c>
      <c r="C27" s="140" t="s">
        <v>18</v>
      </c>
      <c r="D27" s="140" t="s">
        <v>8</v>
      </c>
    </row>
    <row r="28" spans="1:4" ht="25.5">
      <c r="A28" s="139">
        <f>IF((SUM('Разделы 1, 2, 3'!P76:P76)&gt;=SUM('Разделы 1, 2, 3'!P109:P109)),"","Неверно!")</f>
      </c>
      <c r="B28" s="141">
        <v>41265</v>
      </c>
      <c r="C28" s="140" t="s">
        <v>19</v>
      </c>
      <c r="D28" s="140" t="s">
        <v>8</v>
      </c>
    </row>
    <row r="29" spans="1:4" ht="25.5">
      <c r="A29" s="139">
        <f>IF((SUM('Разделы 1, 2, 3'!Q76:Q76)&gt;=SUM('Разделы 1, 2, 3'!Q109:Q109)),"","Неверно!")</f>
      </c>
      <c r="B29" s="141">
        <v>41265</v>
      </c>
      <c r="C29" s="140" t="s">
        <v>20</v>
      </c>
      <c r="D29" s="140" t="s">
        <v>8</v>
      </c>
    </row>
    <row r="30" spans="1:4" ht="25.5">
      <c r="A30" s="139">
        <f>IF((SUM('Разделы 1, 2, 3'!R76:R76)&gt;=SUM('Разделы 1, 2, 3'!R109:R109)),"","Неверно!")</f>
      </c>
      <c r="B30" s="141">
        <v>41265</v>
      </c>
      <c r="C30" s="140" t="s">
        <v>21</v>
      </c>
      <c r="D30" s="140" t="s">
        <v>8</v>
      </c>
    </row>
    <row r="31" spans="1:4" ht="25.5">
      <c r="A31" s="139">
        <f>IF((SUM('Разделы 1, 2, 3'!E76:E76)&gt;=SUM('Разделы 1, 2, 3'!E107:E107)),"","Неверно!")</f>
      </c>
      <c r="B31" s="141">
        <v>41266</v>
      </c>
      <c r="C31" s="140" t="s">
        <v>22</v>
      </c>
      <c r="D31" s="140" t="s">
        <v>23</v>
      </c>
    </row>
    <row r="32" spans="1:4" ht="25.5">
      <c r="A32" s="139">
        <f>IF((SUM('Разделы 1, 2, 3'!F76:F76)&gt;=SUM('Разделы 1, 2, 3'!F107:F107)),"","Неверно!")</f>
      </c>
      <c r="B32" s="141">
        <v>41266</v>
      </c>
      <c r="C32" s="140" t="s">
        <v>24</v>
      </c>
      <c r="D32" s="140" t="s">
        <v>23</v>
      </c>
    </row>
    <row r="33" spans="1:4" ht="25.5">
      <c r="A33" s="139">
        <f>IF((SUM('Разделы 1, 2, 3'!G76:G76)&gt;=SUM('Разделы 1, 2, 3'!G107:G107)),"","Неверно!")</f>
      </c>
      <c r="B33" s="141">
        <v>41266</v>
      </c>
      <c r="C33" s="140" t="s">
        <v>25</v>
      </c>
      <c r="D33" s="140" t="s">
        <v>23</v>
      </c>
    </row>
    <row r="34" spans="1:4" ht="25.5">
      <c r="A34" s="139">
        <f>IF((SUM('Разделы 1, 2, 3'!H76:H76)&gt;=SUM('Разделы 1, 2, 3'!H107:H107)),"","Неверно!")</f>
      </c>
      <c r="B34" s="141">
        <v>41266</v>
      </c>
      <c r="C34" s="140" t="s">
        <v>26</v>
      </c>
      <c r="D34" s="140" t="s">
        <v>23</v>
      </c>
    </row>
    <row r="35" spans="1:4" ht="25.5">
      <c r="A35" s="139">
        <f>IF((SUM('Разделы 1, 2, 3'!I76:I76)&gt;=SUM('Разделы 1, 2, 3'!I107:I107)),"","Неверно!")</f>
      </c>
      <c r="B35" s="141">
        <v>41266</v>
      </c>
      <c r="C35" s="140" t="s">
        <v>27</v>
      </c>
      <c r="D35" s="140" t="s">
        <v>23</v>
      </c>
    </row>
    <row r="36" spans="1:4" ht="25.5">
      <c r="A36" s="139">
        <f>IF((SUM('Разделы 1, 2, 3'!J76:J76)&gt;=SUM('Разделы 1, 2, 3'!J107:J107)),"","Неверно!")</f>
      </c>
      <c r="B36" s="141">
        <v>41266</v>
      </c>
      <c r="C36" s="140" t="s">
        <v>28</v>
      </c>
      <c r="D36" s="140" t="s">
        <v>23</v>
      </c>
    </row>
    <row r="37" spans="1:4" ht="25.5">
      <c r="A37" s="139">
        <f>IF((SUM('Разделы 1, 2, 3'!K76:K76)&gt;=SUM('Разделы 1, 2, 3'!K107:K107)),"","Неверно!")</f>
      </c>
      <c r="B37" s="141">
        <v>41266</v>
      </c>
      <c r="C37" s="140" t="s">
        <v>29</v>
      </c>
      <c r="D37" s="140" t="s">
        <v>23</v>
      </c>
    </row>
    <row r="38" spans="1:4" ht="25.5">
      <c r="A38" s="139">
        <f>IF((SUM('Разделы 1, 2, 3'!L76:L76)&gt;=SUM('Разделы 1, 2, 3'!L107:L107)),"","Неверно!")</f>
      </c>
      <c r="B38" s="141">
        <v>41266</v>
      </c>
      <c r="C38" s="140" t="s">
        <v>30</v>
      </c>
      <c r="D38" s="140" t="s">
        <v>23</v>
      </c>
    </row>
    <row r="39" spans="1:4" ht="25.5">
      <c r="A39" s="139">
        <f>IF((SUM('Разделы 1, 2, 3'!M76:M76)&gt;=SUM('Разделы 1, 2, 3'!M107:M107)),"","Неверно!")</f>
      </c>
      <c r="B39" s="141">
        <v>41266</v>
      </c>
      <c r="C39" s="140" t="s">
        <v>31</v>
      </c>
      <c r="D39" s="140" t="s">
        <v>23</v>
      </c>
    </row>
    <row r="40" spans="1:4" ht="25.5">
      <c r="A40" s="139">
        <f>IF((SUM('Разделы 1, 2, 3'!N76:N76)&gt;=SUM('Разделы 1, 2, 3'!N107:N107)),"","Неверно!")</f>
      </c>
      <c r="B40" s="141">
        <v>41266</v>
      </c>
      <c r="C40" s="140" t="s">
        <v>32</v>
      </c>
      <c r="D40" s="140" t="s">
        <v>23</v>
      </c>
    </row>
    <row r="41" spans="1:4" ht="25.5">
      <c r="A41" s="139">
        <f>IF((SUM('Разделы 1, 2, 3'!O76:O76)&gt;=SUM('Разделы 1, 2, 3'!O107:O107)),"","Неверно!")</f>
      </c>
      <c r="B41" s="141">
        <v>41266</v>
      </c>
      <c r="C41" s="140" t="s">
        <v>33</v>
      </c>
      <c r="D41" s="140" t="s">
        <v>23</v>
      </c>
    </row>
    <row r="42" spans="1:4" ht="25.5">
      <c r="A42" s="139">
        <f>IF((SUM('Разделы 1, 2, 3'!P76:P76)&gt;=SUM('Разделы 1, 2, 3'!P107:P107)),"","Неверно!")</f>
      </c>
      <c r="B42" s="141">
        <v>41266</v>
      </c>
      <c r="C42" s="140" t="s">
        <v>34</v>
      </c>
      <c r="D42" s="140" t="s">
        <v>23</v>
      </c>
    </row>
    <row r="43" spans="1:4" ht="25.5">
      <c r="A43" s="139">
        <f>IF((SUM('Разделы 1, 2, 3'!Q76:Q76)&gt;=SUM('Разделы 1, 2, 3'!Q107:Q107)),"","Неверно!")</f>
      </c>
      <c r="B43" s="141">
        <v>41266</v>
      </c>
      <c r="C43" s="140" t="s">
        <v>35</v>
      </c>
      <c r="D43" s="140" t="s">
        <v>23</v>
      </c>
    </row>
    <row r="44" spans="1:4" ht="25.5">
      <c r="A44" s="139">
        <f>IF((SUM('Разделы 1, 2, 3'!R76:R76)&gt;=SUM('Разделы 1, 2, 3'!R107:R107)),"","Неверно!")</f>
      </c>
      <c r="B44" s="141">
        <v>41266</v>
      </c>
      <c r="C44" s="140" t="s">
        <v>36</v>
      </c>
      <c r="D44" s="140" t="s">
        <v>23</v>
      </c>
    </row>
    <row r="45" spans="1:4" ht="12.75">
      <c r="A45" s="139">
        <f>IF((SUM('Разделы 1, 2, 3'!N10:N12)=0),"","Неверно!")</f>
      </c>
      <c r="B45" s="141">
        <v>41267</v>
      </c>
      <c r="C45" s="140" t="s">
        <v>37</v>
      </c>
      <c r="D45" s="140" t="s">
        <v>38</v>
      </c>
    </row>
    <row r="46" spans="1:4" ht="12.75">
      <c r="A46" s="139">
        <f>IF((SUM('Разделы 1, 2, 3'!E115:E115)=1),"","Неверно!")</f>
      </c>
      <c r="B46" s="141">
        <v>41268</v>
      </c>
      <c r="C46" s="140" t="s">
        <v>39</v>
      </c>
      <c r="D46" s="140" t="s">
        <v>40</v>
      </c>
    </row>
    <row r="47" spans="1:4" ht="25.5">
      <c r="A47" s="139">
        <f>IF((SUM('Разделы 1, 2, 3'!E114:E114)&gt;0),"","Неверно!")</f>
      </c>
      <c r="B47" s="141">
        <v>41272</v>
      </c>
      <c r="C47" s="140" t="s">
        <v>41</v>
      </c>
      <c r="D47" s="140" t="s">
        <v>42</v>
      </c>
    </row>
    <row r="48" spans="1:4" ht="25.5">
      <c r="A48" s="139">
        <f>IF((SUM('Разделы 1, 2, 3'!O20:R20)=SUM('Разделы 1, 2, 3'!J20:K20)),"","Неверно!")</f>
      </c>
      <c r="B48" s="141">
        <v>41273</v>
      </c>
      <c r="C48" s="140" t="s">
        <v>43</v>
      </c>
      <c r="D48" s="140" t="s">
        <v>44</v>
      </c>
    </row>
    <row r="49" spans="1:4" ht="25.5">
      <c r="A49" s="139">
        <f>IF((SUM('Разделы 1, 2, 3'!O21:R21)=SUM('Разделы 1, 2, 3'!J21:K21)),"","Неверно!")</f>
      </c>
      <c r="B49" s="141">
        <v>41273</v>
      </c>
      <c r="C49" s="140" t="s">
        <v>45</v>
      </c>
      <c r="D49" s="140" t="s">
        <v>44</v>
      </c>
    </row>
    <row r="50" spans="1:4" ht="25.5">
      <c r="A50" s="139">
        <f>IF((SUM('Разделы 1, 2, 3'!O22:R22)=SUM('Разделы 1, 2, 3'!J22:K22)),"","Неверно!")</f>
      </c>
      <c r="B50" s="141">
        <v>41273</v>
      </c>
      <c r="C50" s="140" t="s">
        <v>46</v>
      </c>
      <c r="D50" s="140" t="s">
        <v>44</v>
      </c>
    </row>
    <row r="51" spans="1:4" ht="25.5">
      <c r="A51" s="139">
        <f>IF((SUM('Разделы 1, 2, 3'!O23:R23)=SUM('Разделы 1, 2, 3'!J23:K23)),"","Неверно!")</f>
      </c>
      <c r="B51" s="141">
        <v>41273</v>
      </c>
      <c r="C51" s="140" t="s">
        <v>47</v>
      </c>
      <c r="D51" s="140" t="s">
        <v>44</v>
      </c>
    </row>
    <row r="52" spans="1:4" ht="25.5">
      <c r="A52" s="139">
        <f>IF((SUM('Разделы 1, 2, 3'!O24:R24)=SUM('Разделы 1, 2, 3'!J24:K24)),"","Неверно!")</f>
      </c>
      <c r="B52" s="141">
        <v>41273</v>
      </c>
      <c r="C52" s="140" t="s">
        <v>48</v>
      </c>
      <c r="D52" s="140" t="s">
        <v>44</v>
      </c>
    </row>
    <row r="53" spans="1:4" ht="25.5">
      <c r="A53" s="139">
        <f>IF((SUM('Разделы 1, 2, 3'!O25:R25)=SUM('Разделы 1, 2, 3'!J25:K25)),"","Неверно!")</f>
      </c>
      <c r="B53" s="141">
        <v>41273</v>
      </c>
      <c r="C53" s="140" t="s">
        <v>49</v>
      </c>
      <c r="D53" s="140" t="s">
        <v>44</v>
      </c>
    </row>
    <row r="54" spans="1:4" ht="25.5">
      <c r="A54" s="139">
        <f>IF((SUM('Разделы 1, 2, 3'!O26:R26)=SUM('Разделы 1, 2, 3'!J26:K26)),"","Неверно!")</f>
      </c>
      <c r="B54" s="141">
        <v>41273</v>
      </c>
      <c r="C54" s="140" t="s">
        <v>50</v>
      </c>
      <c r="D54" s="140" t="s">
        <v>44</v>
      </c>
    </row>
    <row r="55" spans="1:4" ht="25.5">
      <c r="A55" s="139">
        <f>IF((SUM('Разделы 1, 2, 3'!O27:R27)=SUM('Разделы 1, 2, 3'!J27:K27)),"","Неверно!")</f>
      </c>
      <c r="B55" s="141">
        <v>41273</v>
      </c>
      <c r="C55" s="140" t="s">
        <v>51</v>
      </c>
      <c r="D55" s="140" t="s">
        <v>44</v>
      </c>
    </row>
    <row r="56" spans="1:4" ht="25.5">
      <c r="A56" s="139">
        <f>IF((SUM('Разделы 1, 2, 3'!O28:R28)=SUM('Разделы 1, 2, 3'!J28:K28)),"","Неверно!")</f>
      </c>
      <c r="B56" s="141">
        <v>41273</v>
      </c>
      <c r="C56" s="140" t="s">
        <v>52</v>
      </c>
      <c r="D56" s="140" t="s">
        <v>44</v>
      </c>
    </row>
    <row r="57" spans="1:4" ht="25.5">
      <c r="A57" s="139">
        <f>IF((SUM('Разделы 1, 2, 3'!O29:R29)=SUM('Разделы 1, 2, 3'!J29:K29)),"","Неверно!")</f>
      </c>
      <c r="B57" s="141">
        <v>41273</v>
      </c>
      <c r="C57" s="140" t="s">
        <v>53</v>
      </c>
      <c r="D57" s="140" t="s">
        <v>44</v>
      </c>
    </row>
    <row r="58" spans="1:4" ht="25.5">
      <c r="A58" s="139">
        <f>IF((SUM('Разделы 1, 2, 3'!O30:R30)=SUM('Разделы 1, 2, 3'!J30:K30)),"","Неверно!")</f>
      </c>
      <c r="B58" s="141">
        <v>41273</v>
      </c>
      <c r="C58" s="140" t="s">
        <v>54</v>
      </c>
      <c r="D58" s="140" t="s">
        <v>44</v>
      </c>
    </row>
    <row r="59" spans="1:4" ht="25.5">
      <c r="A59" s="139">
        <f>IF((SUM('Разделы 1, 2, 3'!O31:R31)=SUM('Разделы 1, 2, 3'!J31:K31)),"","Неверно!")</f>
      </c>
      <c r="B59" s="141">
        <v>41273</v>
      </c>
      <c r="C59" s="140" t="s">
        <v>55</v>
      </c>
      <c r="D59" s="140" t="s">
        <v>44</v>
      </c>
    </row>
    <row r="60" spans="1:4" ht="25.5">
      <c r="A60" s="139">
        <f>IF((SUM('Разделы 1, 2, 3'!O32:R32)=SUM('Разделы 1, 2, 3'!J32:K32)),"","Неверно!")</f>
      </c>
      <c r="B60" s="141">
        <v>41273</v>
      </c>
      <c r="C60" s="140" t="s">
        <v>56</v>
      </c>
      <c r="D60" s="140" t="s">
        <v>44</v>
      </c>
    </row>
    <row r="61" spans="1:4" ht="25.5">
      <c r="A61" s="139">
        <f>IF((SUM('Разделы 1, 2, 3'!O33:R33)=SUM('Разделы 1, 2, 3'!J33:K33)),"","Неверно!")</f>
      </c>
      <c r="B61" s="141">
        <v>41273</v>
      </c>
      <c r="C61" s="140" t="s">
        <v>57</v>
      </c>
      <c r="D61" s="140" t="s">
        <v>44</v>
      </c>
    </row>
    <row r="62" spans="1:4" ht="25.5">
      <c r="A62" s="139">
        <f>IF((SUM('Разделы 1, 2, 3'!O34:R34)=SUM('Разделы 1, 2, 3'!J34:K34)),"","Неверно!")</f>
      </c>
      <c r="B62" s="141">
        <v>41273</v>
      </c>
      <c r="C62" s="140" t="s">
        <v>58</v>
      </c>
      <c r="D62" s="140" t="s">
        <v>44</v>
      </c>
    </row>
    <row r="63" spans="1:4" ht="25.5">
      <c r="A63" s="139">
        <f>IF((SUM('Разделы 1, 2, 3'!O35:R35)=SUM('Разделы 1, 2, 3'!J35:K35)),"","Неверно!")</f>
      </c>
      <c r="B63" s="141">
        <v>41273</v>
      </c>
      <c r="C63" s="140" t="s">
        <v>59</v>
      </c>
      <c r="D63" s="140" t="s">
        <v>44</v>
      </c>
    </row>
    <row r="64" spans="1:4" ht="25.5">
      <c r="A64" s="139">
        <f>IF((SUM('Разделы 1, 2, 3'!O36:R36)=SUM('Разделы 1, 2, 3'!J36:K36)),"","Неверно!")</f>
      </c>
      <c r="B64" s="141">
        <v>41273</v>
      </c>
      <c r="C64" s="140" t="s">
        <v>60</v>
      </c>
      <c r="D64" s="140" t="s">
        <v>44</v>
      </c>
    </row>
    <row r="65" spans="1:4" ht="25.5">
      <c r="A65" s="139">
        <f>IF((SUM('Разделы 1, 2, 3'!O37:R37)=SUM('Разделы 1, 2, 3'!J37:K37)),"","Неверно!")</f>
      </c>
      <c r="B65" s="141">
        <v>41273</v>
      </c>
      <c r="C65" s="140" t="s">
        <v>61</v>
      </c>
      <c r="D65" s="140" t="s">
        <v>44</v>
      </c>
    </row>
    <row r="66" spans="1:4" ht="25.5">
      <c r="A66" s="139">
        <f>IF((SUM('Разделы 1, 2, 3'!O38:R38)=SUM('Разделы 1, 2, 3'!J38:K38)),"","Неверно!")</f>
      </c>
      <c r="B66" s="141">
        <v>41273</v>
      </c>
      <c r="C66" s="140" t="s">
        <v>62</v>
      </c>
      <c r="D66" s="140" t="s">
        <v>44</v>
      </c>
    </row>
    <row r="67" spans="1:4" ht="25.5">
      <c r="A67" s="139">
        <f>IF((SUM('Разделы 1, 2, 3'!O39:R39)=SUM('Разделы 1, 2, 3'!J39:K39)),"","Неверно!")</f>
      </c>
      <c r="B67" s="141">
        <v>41273</v>
      </c>
      <c r="C67" s="140" t="s">
        <v>63</v>
      </c>
      <c r="D67" s="140" t="s">
        <v>44</v>
      </c>
    </row>
    <row r="68" spans="1:4" ht="25.5">
      <c r="A68" s="139">
        <f>IF((SUM('Разделы 1, 2, 3'!O40:R40)=SUM('Разделы 1, 2, 3'!J40:K40)),"","Неверно!")</f>
      </c>
      <c r="B68" s="141">
        <v>41273</v>
      </c>
      <c r="C68" s="140" t="s">
        <v>64</v>
      </c>
      <c r="D68" s="140" t="s">
        <v>44</v>
      </c>
    </row>
    <row r="69" spans="1:4" ht="25.5">
      <c r="A69" s="139">
        <f>IF((SUM('Разделы 1, 2, 3'!O41:R41)=SUM('Разделы 1, 2, 3'!J41:K41)),"","Неверно!")</f>
      </c>
      <c r="B69" s="141">
        <v>41273</v>
      </c>
      <c r="C69" s="140" t="s">
        <v>65</v>
      </c>
      <c r="D69" s="140" t="s">
        <v>44</v>
      </c>
    </row>
    <row r="70" spans="1:4" ht="25.5">
      <c r="A70" s="139">
        <f>IF((SUM('Разделы 1, 2, 3'!O42:R42)=SUM('Разделы 1, 2, 3'!J42:K42)),"","Неверно!")</f>
      </c>
      <c r="B70" s="141">
        <v>41273</v>
      </c>
      <c r="C70" s="140" t="s">
        <v>66</v>
      </c>
      <c r="D70" s="140" t="s">
        <v>44</v>
      </c>
    </row>
    <row r="71" spans="1:4" ht="25.5">
      <c r="A71" s="139">
        <f>IF((SUM('Разделы 1, 2, 3'!O43:R43)=SUM('Разделы 1, 2, 3'!J43:K43)),"","Неверно!")</f>
      </c>
      <c r="B71" s="141">
        <v>41273</v>
      </c>
      <c r="C71" s="140" t="s">
        <v>67</v>
      </c>
      <c r="D71" s="140" t="s">
        <v>44</v>
      </c>
    </row>
    <row r="72" spans="1:4" ht="25.5">
      <c r="A72" s="139">
        <f>IF((SUM('Разделы 1, 2, 3'!O44:R44)=SUM('Разделы 1, 2, 3'!J44:K44)),"","Неверно!")</f>
      </c>
      <c r="B72" s="141">
        <v>41273</v>
      </c>
      <c r="C72" s="140" t="s">
        <v>68</v>
      </c>
      <c r="D72" s="140" t="s">
        <v>44</v>
      </c>
    </row>
    <row r="73" spans="1:4" ht="25.5">
      <c r="A73" s="139">
        <f>IF((SUM('Разделы 1, 2, 3'!O45:R45)=SUM('Разделы 1, 2, 3'!J45:K45)),"","Неверно!")</f>
      </c>
      <c r="B73" s="141">
        <v>41273</v>
      </c>
      <c r="C73" s="140" t="s">
        <v>69</v>
      </c>
      <c r="D73" s="140" t="s">
        <v>44</v>
      </c>
    </row>
    <row r="74" spans="1:4" ht="25.5">
      <c r="A74" s="139">
        <f>IF((SUM('Разделы 1, 2, 3'!O46:R46)=SUM('Разделы 1, 2, 3'!J46:K46)),"","Неверно!")</f>
      </c>
      <c r="B74" s="141">
        <v>41273</v>
      </c>
      <c r="C74" s="140" t="s">
        <v>70</v>
      </c>
      <c r="D74" s="140" t="s">
        <v>44</v>
      </c>
    </row>
    <row r="75" spans="1:4" ht="25.5">
      <c r="A75" s="139">
        <f>IF((SUM('Разделы 1, 2, 3'!O47:R47)=SUM('Разделы 1, 2, 3'!J47:K47)),"","Неверно!")</f>
      </c>
      <c r="B75" s="141">
        <v>41273</v>
      </c>
      <c r="C75" s="140" t="s">
        <v>71</v>
      </c>
      <c r="D75" s="140" t="s">
        <v>44</v>
      </c>
    </row>
    <row r="76" spans="1:4" ht="25.5">
      <c r="A76" s="139">
        <f>IF((SUM('Разделы 1, 2, 3'!O48:R48)=SUM('Разделы 1, 2, 3'!J48:K48)),"","Неверно!")</f>
      </c>
      <c r="B76" s="141">
        <v>41273</v>
      </c>
      <c r="C76" s="140" t="s">
        <v>72</v>
      </c>
      <c r="D76" s="140" t="s">
        <v>44</v>
      </c>
    </row>
    <row r="77" spans="1:4" ht="25.5">
      <c r="A77" s="139">
        <f>IF((SUM('Разделы 1, 2, 3'!O49:R49)=SUM('Разделы 1, 2, 3'!J49:K49)),"","Неверно!")</f>
      </c>
      <c r="B77" s="141">
        <v>41273</v>
      </c>
      <c r="C77" s="140" t="s">
        <v>73</v>
      </c>
      <c r="D77" s="140" t="s">
        <v>44</v>
      </c>
    </row>
    <row r="78" spans="1:4" ht="25.5">
      <c r="A78" s="139">
        <f>IF((SUM('Разделы 1, 2, 3'!O50:R50)=SUM('Разделы 1, 2, 3'!J50:K50)),"","Неверно!")</f>
      </c>
      <c r="B78" s="141">
        <v>41273</v>
      </c>
      <c r="C78" s="140" t="s">
        <v>74</v>
      </c>
      <c r="D78" s="140" t="s">
        <v>44</v>
      </c>
    </row>
    <row r="79" spans="1:4" ht="25.5">
      <c r="A79" s="139">
        <f>IF((SUM('Разделы 1, 2, 3'!O51:R51)=SUM('Разделы 1, 2, 3'!J51:K51)),"","Неверно!")</f>
      </c>
      <c r="B79" s="141">
        <v>41273</v>
      </c>
      <c r="C79" s="140" t="s">
        <v>75</v>
      </c>
      <c r="D79" s="140" t="s">
        <v>44</v>
      </c>
    </row>
    <row r="80" spans="1:4" ht="25.5">
      <c r="A80" s="139">
        <f>IF((SUM('Разделы 1, 2, 3'!O52:R52)=SUM('Разделы 1, 2, 3'!J52:K52)),"","Неверно!")</f>
      </c>
      <c r="B80" s="141">
        <v>41273</v>
      </c>
      <c r="C80" s="140" t="s">
        <v>76</v>
      </c>
      <c r="D80" s="140" t="s">
        <v>44</v>
      </c>
    </row>
    <row r="81" spans="1:4" ht="25.5">
      <c r="A81" s="139">
        <f>IF((SUM('Разделы 1, 2, 3'!O53:R53)=SUM('Разделы 1, 2, 3'!J53:K53)),"","Неверно!")</f>
      </c>
      <c r="B81" s="141">
        <v>41273</v>
      </c>
      <c r="C81" s="140" t="s">
        <v>77</v>
      </c>
      <c r="D81" s="140" t="s">
        <v>44</v>
      </c>
    </row>
    <row r="82" spans="1:4" ht="25.5">
      <c r="A82" s="139">
        <f>IF((SUM('Разделы 1, 2, 3'!O54:R54)=SUM('Разделы 1, 2, 3'!J54:K54)),"","Неверно!")</f>
      </c>
      <c r="B82" s="141">
        <v>41273</v>
      </c>
      <c r="C82" s="140" t="s">
        <v>78</v>
      </c>
      <c r="D82" s="140" t="s">
        <v>44</v>
      </c>
    </row>
    <row r="83" spans="1:4" ht="25.5">
      <c r="A83" s="139">
        <f>IF((SUM('Разделы 1, 2, 3'!O55:R55)=SUM('Разделы 1, 2, 3'!J55:K55)),"","Неверно!")</f>
      </c>
      <c r="B83" s="141">
        <v>41273</v>
      </c>
      <c r="C83" s="140" t="s">
        <v>79</v>
      </c>
      <c r="D83" s="140" t="s">
        <v>44</v>
      </c>
    </row>
    <row r="84" spans="1:4" ht="25.5">
      <c r="A84" s="139">
        <f>IF((SUM('Разделы 1, 2, 3'!O56:R56)=SUM('Разделы 1, 2, 3'!J56:K56)),"","Неверно!")</f>
      </c>
      <c r="B84" s="141">
        <v>41273</v>
      </c>
      <c r="C84" s="140" t="s">
        <v>80</v>
      </c>
      <c r="D84" s="140" t="s">
        <v>44</v>
      </c>
    </row>
    <row r="85" spans="1:4" ht="25.5">
      <c r="A85" s="139">
        <f>IF((SUM('Разделы 1, 2, 3'!O57:R57)=SUM('Разделы 1, 2, 3'!J57:K57)),"","Неверно!")</f>
      </c>
      <c r="B85" s="141">
        <v>41273</v>
      </c>
      <c r="C85" s="140" t="s">
        <v>81</v>
      </c>
      <c r="D85" s="140" t="s">
        <v>44</v>
      </c>
    </row>
    <row r="86" spans="1:4" ht="25.5">
      <c r="A86" s="139">
        <f>IF((SUM('Разделы 1, 2, 3'!O58:R58)=SUM('Разделы 1, 2, 3'!J58:K58)),"","Неверно!")</f>
      </c>
      <c r="B86" s="141">
        <v>41273</v>
      </c>
      <c r="C86" s="140" t="s">
        <v>82</v>
      </c>
      <c r="D86" s="140" t="s">
        <v>44</v>
      </c>
    </row>
    <row r="87" spans="1:4" ht="25.5">
      <c r="A87" s="139">
        <f>IF((SUM('Разделы 1, 2, 3'!O59:R59)=SUM('Разделы 1, 2, 3'!J59:K59)),"","Неверно!")</f>
      </c>
      <c r="B87" s="141">
        <v>41273</v>
      </c>
      <c r="C87" s="140" t="s">
        <v>83</v>
      </c>
      <c r="D87" s="140" t="s">
        <v>44</v>
      </c>
    </row>
    <row r="88" spans="1:4" ht="25.5">
      <c r="A88" s="139">
        <f>IF((SUM('Разделы 1, 2, 3'!O60:R60)=SUM('Разделы 1, 2, 3'!J60:K60)),"","Неверно!")</f>
      </c>
      <c r="B88" s="141">
        <v>41273</v>
      </c>
      <c r="C88" s="140" t="s">
        <v>84</v>
      </c>
      <c r="D88" s="140" t="s">
        <v>44</v>
      </c>
    </row>
    <row r="89" spans="1:4" ht="25.5">
      <c r="A89" s="139">
        <f>IF((SUM('Разделы 1, 2, 3'!O61:R61)=SUM('Разделы 1, 2, 3'!J61:K61)),"","Неверно!")</f>
      </c>
      <c r="B89" s="141">
        <v>41273</v>
      </c>
      <c r="C89" s="140" t="s">
        <v>85</v>
      </c>
      <c r="D89" s="140" t="s">
        <v>44</v>
      </c>
    </row>
    <row r="90" spans="1:4" ht="25.5">
      <c r="A90" s="139">
        <f>IF((SUM('Разделы 1, 2, 3'!O62:R62)=SUM('Разделы 1, 2, 3'!J62:K62)),"","Неверно!")</f>
      </c>
      <c r="B90" s="141">
        <v>41273</v>
      </c>
      <c r="C90" s="140" t="s">
        <v>86</v>
      </c>
      <c r="D90" s="140" t="s">
        <v>44</v>
      </c>
    </row>
    <row r="91" spans="1:4" ht="25.5">
      <c r="A91" s="139">
        <f>IF((SUM('Разделы 1, 2, 3'!O63:R63)=SUM('Разделы 1, 2, 3'!J63:K63)),"","Неверно!")</f>
      </c>
      <c r="B91" s="141">
        <v>41273</v>
      </c>
      <c r="C91" s="140" t="s">
        <v>87</v>
      </c>
      <c r="D91" s="140" t="s">
        <v>44</v>
      </c>
    </row>
    <row r="92" spans="1:4" ht="25.5">
      <c r="A92" s="139">
        <f>IF((SUM('Разделы 1, 2, 3'!O64:R64)=SUM('Разделы 1, 2, 3'!J64:K64)),"","Неверно!")</f>
      </c>
      <c r="B92" s="141">
        <v>41273</v>
      </c>
      <c r="C92" s="140" t="s">
        <v>88</v>
      </c>
      <c r="D92" s="140" t="s">
        <v>44</v>
      </c>
    </row>
    <row r="93" spans="1:4" ht="25.5">
      <c r="A93" s="139">
        <f>IF((SUM('Разделы 1, 2, 3'!O65:R65)=SUM('Разделы 1, 2, 3'!J65:K65)),"","Неверно!")</f>
      </c>
      <c r="B93" s="141">
        <v>41273</v>
      </c>
      <c r="C93" s="140" t="s">
        <v>89</v>
      </c>
      <c r="D93" s="140" t="s">
        <v>44</v>
      </c>
    </row>
    <row r="94" spans="1:4" ht="25.5">
      <c r="A94" s="139">
        <f>IF((SUM('Разделы 1, 2, 3'!O66:R66)=SUM('Разделы 1, 2, 3'!J66:K66)),"","Неверно!")</f>
      </c>
      <c r="B94" s="141">
        <v>41273</v>
      </c>
      <c r="C94" s="140" t="s">
        <v>90</v>
      </c>
      <c r="D94" s="140" t="s">
        <v>44</v>
      </c>
    </row>
    <row r="95" spans="1:4" ht="25.5">
      <c r="A95" s="139">
        <f>IF((SUM('Разделы 1, 2, 3'!O67:R67)=SUM('Разделы 1, 2, 3'!J67:K67)),"","Неверно!")</f>
      </c>
      <c r="B95" s="141">
        <v>41273</v>
      </c>
      <c r="C95" s="140" t="s">
        <v>91</v>
      </c>
      <c r="D95" s="140" t="s">
        <v>44</v>
      </c>
    </row>
    <row r="96" spans="1:4" ht="25.5">
      <c r="A96" s="139">
        <f>IF((SUM('Разделы 1, 2, 3'!O68:R68)=SUM('Разделы 1, 2, 3'!J68:K68)),"","Неверно!")</f>
      </c>
      <c r="B96" s="141">
        <v>41273</v>
      </c>
      <c r="C96" s="140" t="s">
        <v>92</v>
      </c>
      <c r="D96" s="140" t="s">
        <v>44</v>
      </c>
    </row>
    <row r="97" spans="1:4" ht="25.5">
      <c r="A97" s="139">
        <f>IF((SUM('Разделы 1, 2, 3'!O69:R69)=SUM('Разделы 1, 2, 3'!J69:K69)),"","Неверно!")</f>
      </c>
      <c r="B97" s="141">
        <v>41273</v>
      </c>
      <c r="C97" s="140" t="s">
        <v>93</v>
      </c>
      <c r="D97" s="140" t="s">
        <v>44</v>
      </c>
    </row>
    <row r="98" spans="1:4" ht="25.5">
      <c r="A98" s="139">
        <f>IF((SUM('Разделы 1, 2, 3'!O70:R70)=SUM('Разделы 1, 2, 3'!J70:K70)),"","Неверно!")</f>
      </c>
      <c r="B98" s="141">
        <v>41273</v>
      </c>
      <c r="C98" s="140" t="s">
        <v>94</v>
      </c>
      <c r="D98" s="140" t="s">
        <v>44</v>
      </c>
    </row>
    <row r="99" spans="1:4" ht="25.5">
      <c r="A99" s="139">
        <f>IF((SUM('Разделы 1, 2, 3'!O71:R71)=SUM('Разделы 1, 2, 3'!J71:K71)),"","Неверно!")</f>
      </c>
      <c r="B99" s="141">
        <v>41273</v>
      </c>
      <c r="C99" s="140" t="s">
        <v>95</v>
      </c>
      <c r="D99" s="140" t="s">
        <v>44</v>
      </c>
    </row>
    <row r="100" spans="1:4" ht="25.5">
      <c r="A100" s="139">
        <f>IF((SUM('Разделы 1, 2, 3'!O72:R72)=SUM('Разделы 1, 2, 3'!J72:K72)),"","Неверно!")</f>
      </c>
      <c r="B100" s="141">
        <v>41273</v>
      </c>
      <c r="C100" s="140" t="s">
        <v>96</v>
      </c>
      <c r="D100" s="140" t="s">
        <v>44</v>
      </c>
    </row>
    <row r="101" spans="1:4" ht="25.5">
      <c r="A101" s="139">
        <f>IF((SUM('Разделы 1, 2, 3'!O73:R73)=SUM('Разделы 1, 2, 3'!J73:K73)),"","Неверно!")</f>
      </c>
      <c r="B101" s="141">
        <v>41273</v>
      </c>
      <c r="C101" s="140" t="s">
        <v>97</v>
      </c>
      <c r="D101" s="140" t="s">
        <v>44</v>
      </c>
    </row>
    <row r="102" spans="1:4" ht="25.5">
      <c r="A102" s="139">
        <f>IF((SUM('Разделы 1, 2, 3'!O74:R74)=SUM('Разделы 1, 2, 3'!J74:K74)),"","Неверно!")</f>
      </c>
      <c r="B102" s="141">
        <v>41273</v>
      </c>
      <c r="C102" s="140" t="s">
        <v>98</v>
      </c>
      <c r="D102" s="140" t="s">
        <v>44</v>
      </c>
    </row>
    <row r="103" spans="1:4" ht="25.5">
      <c r="A103" s="139">
        <f>IF((SUM('Разделы 1, 2, 3'!O75:R75)=SUM('Разделы 1, 2, 3'!J75:K75)),"","Неверно!")</f>
      </c>
      <c r="B103" s="141">
        <v>41273</v>
      </c>
      <c r="C103" s="140" t="s">
        <v>99</v>
      </c>
      <c r="D103" s="140" t="s">
        <v>44</v>
      </c>
    </row>
    <row r="104" spans="1:4" ht="25.5">
      <c r="A104" s="139">
        <f>IF((SUM('Разделы 1, 2, 3'!O76:R76)=SUM('Разделы 1, 2, 3'!J76:K76)),"","Неверно!")</f>
      </c>
      <c r="B104" s="141">
        <v>41273</v>
      </c>
      <c r="C104" s="140" t="s">
        <v>100</v>
      </c>
      <c r="D104" s="140" t="s">
        <v>44</v>
      </c>
    </row>
    <row r="105" spans="1:4" ht="25.5">
      <c r="A105" s="139">
        <f>IF((SUM('Разделы 1, 2, 3'!O77:R77)=SUM('Разделы 1, 2, 3'!J77:K77)),"","Неверно!")</f>
      </c>
      <c r="B105" s="141">
        <v>41273</v>
      </c>
      <c r="C105" s="140" t="s">
        <v>101</v>
      </c>
      <c r="D105" s="140" t="s">
        <v>44</v>
      </c>
    </row>
    <row r="106" spans="1:4" ht="25.5">
      <c r="A106" s="139">
        <f>IF((SUM('Разделы 1, 2, 3'!O78:R78)=SUM('Разделы 1, 2, 3'!J78:K78)),"","Неверно!")</f>
      </c>
      <c r="B106" s="141">
        <v>41273</v>
      </c>
      <c r="C106" s="140" t="s">
        <v>102</v>
      </c>
      <c r="D106" s="140" t="s">
        <v>44</v>
      </c>
    </row>
    <row r="107" spans="1:4" ht="25.5">
      <c r="A107" s="139">
        <f>IF((SUM('Разделы 1, 2, 3'!O79:R79)=SUM('Разделы 1, 2, 3'!J79:K79)),"","Неверно!")</f>
      </c>
      <c r="B107" s="141">
        <v>41273</v>
      </c>
      <c r="C107" s="140" t="s">
        <v>103</v>
      </c>
      <c r="D107" s="140" t="s">
        <v>44</v>
      </c>
    </row>
    <row r="108" spans="1:4" ht="25.5">
      <c r="A108" s="139">
        <f>IF((SUM('Разделы 1, 2, 3'!O80:R80)=SUM('Разделы 1, 2, 3'!J80:K80)),"","Неверно!")</f>
      </c>
      <c r="B108" s="141">
        <v>41273</v>
      </c>
      <c r="C108" s="140" t="s">
        <v>104</v>
      </c>
      <c r="D108" s="140" t="s">
        <v>44</v>
      </c>
    </row>
    <row r="109" spans="1:4" ht="25.5">
      <c r="A109" s="139">
        <f>IF((SUM('Разделы 1, 2, 3'!O81:R81)=SUM('Разделы 1, 2, 3'!J81:K81)),"","Неверно!")</f>
      </c>
      <c r="B109" s="141">
        <v>41273</v>
      </c>
      <c r="C109" s="140" t="s">
        <v>105</v>
      </c>
      <c r="D109" s="140" t="s">
        <v>44</v>
      </c>
    </row>
    <row r="110" spans="1:4" ht="25.5">
      <c r="A110" s="139">
        <f>IF((SUM('Разделы 1, 2, 3'!O82:R82)=SUM('Разделы 1, 2, 3'!J82:K82)),"","Неверно!")</f>
      </c>
      <c r="B110" s="141">
        <v>41273</v>
      </c>
      <c r="C110" s="140" t="s">
        <v>106</v>
      </c>
      <c r="D110" s="140" t="s">
        <v>44</v>
      </c>
    </row>
    <row r="111" spans="1:4" ht="25.5">
      <c r="A111" s="139">
        <f>IF((SUM('Разделы 1, 2, 3'!O83:R83)=SUM('Разделы 1, 2, 3'!J83:K83)),"","Неверно!")</f>
      </c>
      <c r="B111" s="141">
        <v>41273</v>
      </c>
      <c r="C111" s="140" t="s">
        <v>107</v>
      </c>
      <c r="D111" s="140" t="s">
        <v>44</v>
      </c>
    </row>
    <row r="112" spans="1:4" ht="25.5">
      <c r="A112" s="139">
        <f>IF((SUM('Разделы 1, 2, 3'!O84:R84)=SUM('Разделы 1, 2, 3'!J84:K84)),"","Неверно!")</f>
      </c>
      <c r="B112" s="141">
        <v>41273</v>
      </c>
      <c r="C112" s="140" t="s">
        <v>108</v>
      </c>
      <c r="D112" s="140" t="s">
        <v>44</v>
      </c>
    </row>
    <row r="113" spans="1:4" ht="25.5">
      <c r="A113" s="139">
        <f>IF((SUM('Разделы 1, 2, 3'!O85:R85)=SUM('Разделы 1, 2, 3'!J85:K85)),"","Неверно!")</f>
      </c>
      <c r="B113" s="141">
        <v>41273</v>
      </c>
      <c r="C113" s="140" t="s">
        <v>370</v>
      </c>
      <c r="D113" s="140" t="s">
        <v>44</v>
      </c>
    </row>
    <row r="114" spans="1:4" ht="25.5">
      <c r="A114" s="139">
        <f>IF((SUM('Разделы 1, 2, 3'!O86:R86)=SUM('Разделы 1, 2, 3'!J86:K86)),"","Неверно!")</f>
      </c>
      <c r="B114" s="141">
        <v>41273</v>
      </c>
      <c r="C114" s="140" t="s">
        <v>371</v>
      </c>
      <c r="D114" s="140" t="s">
        <v>44</v>
      </c>
    </row>
    <row r="115" spans="1:4" ht="25.5">
      <c r="A115" s="139">
        <f>IF((SUM('Разделы 1, 2, 3'!O87:R87)=SUM('Разделы 1, 2, 3'!J87:K87)),"","Неверно!")</f>
      </c>
      <c r="B115" s="141">
        <v>41273</v>
      </c>
      <c r="C115" s="140" t="s">
        <v>372</v>
      </c>
      <c r="D115" s="140" t="s">
        <v>44</v>
      </c>
    </row>
    <row r="116" spans="1:4" ht="25.5">
      <c r="A116" s="139">
        <f>IF((SUM('Разделы 1, 2, 3'!O88:R88)=SUM('Разделы 1, 2, 3'!J88:K88)),"","Неверно!")</f>
      </c>
      <c r="B116" s="141">
        <v>41273</v>
      </c>
      <c r="C116" s="140" t="s">
        <v>373</v>
      </c>
      <c r="D116" s="140" t="s">
        <v>44</v>
      </c>
    </row>
    <row r="117" spans="1:4" ht="25.5">
      <c r="A117" s="139">
        <f>IF((SUM('Разделы 1, 2, 3'!O89:R89)=SUM('Разделы 1, 2, 3'!J89:K89)),"","Неверно!")</f>
      </c>
      <c r="B117" s="141">
        <v>41273</v>
      </c>
      <c r="C117" s="140" t="s">
        <v>374</v>
      </c>
      <c r="D117" s="140" t="s">
        <v>44</v>
      </c>
    </row>
    <row r="118" spans="1:4" ht="25.5">
      <c r="A118" s="139">
        <f>IF((SUM('Разделы 1, 2, 3'!O90:R90)=SUM('Разделы 1, 2, 3'!J90:K90)),"","Неверно!")</f>
      </c>
      <c r="B118" s="141">
        <v>41273</v>
      </c>
      <c r="C118" s="140" t="s">
        <v>375</v>
      </c>
      <c r="D118" s="140" t="s">
        <v>44</v>
      </c>
    </row>
    <row r="119" spans="1:4" ht="25.5">
      <c r="A119" s="139">
        <f>IF((SUM('Разделы 1, 2, 3'!O91:R91)=SUM('Разделы 1, 2, 3'!J91:K91)),"","Неверно!")</f>
      </c>
      <c r="B119" s="141">
        <v>41273</v>
      </c>
      <c r="C119" s="140" t="s">
        <v>376</v>
      </c>
      <c r="D119" s="140" t="s">
        <v>44</v>
      </c>
    </row>
    <row r="120" spans="1:4" ht="25.5">
      <c r="A120" s="139">
        <f>IF((SUM('Разделы 1, 2, 3'!O92:R92)=SUM('Разделы 1, 2, 3'!J92:K92)),"","Неверно!")</f>
      </c>
      <c r="B120" s="141">
        <v>41273</v>
      </c>
      <c r="C120" s="140" t="s">
        <v>377</v>
      </c>
      <c r="D120" s="140" t="s">
        <v>44</v>
      </c>
    </row>
    <row r="121" spans="1:4" ht="25.5">
      <c r="A121" s="139">
        <f>IF((SUM('Разделы 1, 2, 3'!O93:R93)=SUM('Разделы 1, 2, 3'!J93:K93)),"","Неверно!")</f>
      </c>
      <c r="B121" s="141">
        <v>41273</v>
      </c>
      <c r="C121" s="140" t="s">
        <v>378</v>
      </c>
      <c r="D121" s="140" t="s">
        <v>44</v>
      </c>
    </row>
    <row r="122" spans="1:4" ht="25.5">
      <c r="A122" s="139">
        <f>IF((SUM('Разделы 1, 2, 3'!O94:R94)=SUM('Разделы 1, 2, 3'!J94:K94)),"","Неверно!")</f>
      </c>
      <c r="B122" s="141">
        <v>41273</v>
      </c>
      <c r="C122" s="140" t="s">
        <v>379</v>
      </c>
      <c r="D122" s="140" t="s">
        <v>44</v>
      </c>
    </row>
    <row r="123" spans="1:4" ht="25.5">
      <c r="A123" s="139">
        <f>IF((SUM('Разделы 1, 2, 3'!O95:R95)=SUM('Разделы 1, 2, 3'!J95:K95)),"","Неверно!")</f>
      </c>
      <c r="B123" s="141">
        <v>41273</v>
      </c>
      <c r="C123" s="140" t="s">
        <v>380</v>
      </c>
      <c r="D123" s="140" t="s">
        <v>44</v>
      </c>
    </row>
    <row r="124" spans="1:4" ht="25.5">
      <c r="A124" s="139">
        <f>IF((SUM('Разделы 1, 2, 3'!O96:R96)=SUM('Разделы 1, 2, 3'!J96:K96)),"","Неверно!")</f>
      </c>
      <c r="B124" s="141">
        <v>41273</v>
      </c>
      <c r="C124" s="140" t="s">
        <v>381</v>
      </c>
      <c r="D124" s="140" t="s">
        <v>44</v>
      </c>
    </row>
    <row r="125" spans="1:4" ht="25.5">
      <c r="A125" s="139">
        <f>IF((SUM('Разделы 1, 2, 3'!O97:R97)=SUM('Разделы 1, 2, 3'!J97:K97)),"","Неверно!")</f>
      </c>
      <c r="B125" s="141">
        <v>41273</v>
      </c>
      <c r="C125" s="140" t="s">
        <v>382</v>
      </c>
      <c r="D125" s="140" t="s">
        <v>44</v>
      </c>
    </row>
    <row r="126" spans="1:4" ht="25.5">
      <c r="A126" s="139">
        <f>IF((SUM('Разделы 1, 2, 3'!O98:R98)=SUM('Разделы 1, 2, 3'!J98:K98)),"","Неверно!")</f>
      </c>
      <c r="B126" s="141">
        <v>41273</v>
      </c>
      <c r="C126" s="140" t="s">
        <v>383</v>
      </c>
      <c r="D126" s="140" t="s">
        <v>44</v>
      </c>
    </row>
    <row r="127" spans="1:4" ht="25.5">
      <c r="A127" s="139">
        <f>IF((SUM('Разделы 1, 2, 3'!O99:R99)=SUM('Разделы 1, 2, 3'!J99:K99)),"","Неверно!")</f>
      </c>
      <c r="B127" s="141">
        <v>41273</v>
      </c>
      <c r="C127" s="140" t="s">
        <v>384</v>
      </c>
      <c r="D127" s="140" t="s">
        <v>44</v>
      </c>
    </row>
    <row r="128" spans="1:4" ht="25.5">
      <c r="A128" s="139">
        <f>IF((SUM('Разделы 1, 2, 3'!O100:R100)=SUM('Разделы 1, 2, 3'!J100:K100)),"","Неверно!")</f>
      </c>
      <c r="B128" s="141">
        <v>41273</v>
      </c>
      <c r="C128" s="140" t="s">
        <v>385</v>
      </c>
      <c r="D128" s="140" t="s">
        <v>44</v>
      </c>
    </row>
    <row r="129" spans="1:4" ht="25.5">
      <c r="A129" s="139">
        <f>IF((SUM('Разделы 1, 2, 3'!O101:R101)=SUM('Разделы 1, 2, 3'!J101:K101)),"","Неверно!")</f>
      </c>
      <c r="B129" s="141">
        <v>41273</v>
      </c>
      <c r="C129" s="140" t="s">
        <v>386</v>
      </c>
      <c r="D129" s="140" t="s">
        <v>44</v>
      </c>
    </row>
    <row r="130" spans="1:4" ht="25.5">
      <c r="A130" s="139">
        <f>IF((SUM('Разделы 1, 2, 3'!O102:R102)=SUM('Разделы 1, 2, 3'!J102:K102)),"","Неверно!")</f>
      </c>
      <c r="B130" s="141">
        <v>41273</v>
      </c>
      <c r="C130" s="140" t="s">
        <v>387</v>
      </c>
      <c r="D130" s="140" t="s">
        <v>44</v>
      </c>
    </row>
    <row r="131" spans="1:4" ht="25.5">
      <c r="A131" s="139">
        <f>IF((SUM('Разделы 1, 2, 3'!O103:R103)=SUM('Разделы 1, 2, 3'!J103:K103)),"","Неверно!")</f>
      </c>
      <c r="B131" s="141">
        <v>41273</v>
      </c>
      <c r="C131" s="140" t="s">
        <v>388</v>
      </c>
      <c r="D131" s="140" t="s">
        <v>44</v>
      </c>
    </row>
    <row r="132" spans="1:4" ht="25.5">
      <c r="A132" s="139">
        <f>IF((SUM('Разделы 1, 2, 3'!O104:R104)=SUM('Разделы 1, 2, 3'!J104:K104)),"","Неверно!")</f>
      </c>
      <c r="B132" s="141">
        <v>41273</v>
      </c>
      <c r="C132" s="140" t="s">
        <v>389</v>
      </c>
      <c r="D132" s="140" t="s">
        <v>44</v>
      </c>
    </row>
    <row r="133" spans="1:4" ht="25.5">
      <c r="A133" s="139">
        <f>IF((SUM('Разделы 1, 2, 3'!O105:R105)=SUM('Разделы 1, 2, 3'!J105:K105)),"","Неверно!")</f>
      </c>
      <c r="B133" s="141">
        <v>41273</v>
      </c>
      <c r="C133" s="140" t="s">
        <v>390</v>
      </c>
      <c r="D133" s="140" t="s">
        <v>44</v>
      </c>
    </row>
    <row r="134" spans="1:4" ht="25.5">
      <c r="A134" s="139">
        <f>IF((SUM('Разделы 1, 2, 3'!O106:R106)=SUM('Разделы 1, 2, 3'!J106:K106)),"","Неверно!")</f>
      </c>
      <c r="B134" s="141">
        <v>41273</v>
      </c>
      <c r="C134" s="140" t="s">
        <v>391</v>
      </c>
      <c r="D134" s="140" t="s">
        <v>44</v>
      </c>
    </row>
    <row r="135" spans="1:4" ht="25.5">
      <c r="A135" s="139">
        <f>IF((SUM('Разделы 1, 2, 3'!O107:R107)=SUM('Разделы 1, 2, 3'!J107:K107)),"","Неверно!")</f>
      </c>
      <c r="B135" s="141">
        <v>41273</v>
      </c>
      <c r="C135" s="140" t="s">
        <v>392</v>
      </c>
      <c r="D135" s="140" t="s">
        <v>44</v>
      </c>
    </row>
    <row r="136" spans="1:4" ht="25.5">
      <c r="A136" s="139">
        <f>IF((SUM('Разделы 1, 2, 3'!O108:R108)=SUM('Разделы 1, 2, 3'!J108:K108)),"","Неверно!")</f>
      </c>
      <c r="B136" s="141">
        <v>41273</v>
      </c>
      <c r="C136" s="140" t="s">
        <v>393</v>
      </c>
      <c r="D136" s="140" t="s">
        <v>44</v>
      </c>
    </row>
    <row r="137" spans="1:4" ht="25.5">
      <c r="A137" s="139">
        <f>IF((SUM('Разделы 1, 2, 3'!O109:R109)=SUM('Разделы 1, 2, 3'!J109:K109)),"","Неверно!")</f>
      </c>
      <c r="B137" s="141">
        <v>41273</v>
      </c>
      <c r="C137" s="140" t="s">
        <v>394</v>
      </c>
      <c r="D137" s="140" t="s">
        <v>44</v>
      </c>
    </row>
    <row r="138" spans="1:4" ht="25.5">
      <c r="A138" s="139">
        <f>IF((SUM('Разделы 1, 2, 3'!E13:E13)=SUM('Разделы 1, 2, 3'!E9:E12)),"","Неверно!")</f>
      </c>
      <c r="B138" s="141">
        <v>41274</v>
      </c>
      <c r="C138" s="140" t="s">
        <v>395</v>
      </c>
      <c r="D138" s="140" t="s">
        <v>396</v>
      </c>
    </row>
    <row r="139" spans="1:4" ht="25.5">
      <c r="A139" s="139">
        <f>IF((SUM('Разделы 1, 2, 3'!F13:F13)=SUM('Разделы 1, 2, 3'!F9:F12)),"","Неверно!")</f>
      </c>
      <c r="B139" s="141">
        <v>41274</v>
      </c>
      <c r="C139" s="140" t="s">
        <v>397</v>
      </c>
      <c r="D139" s="140" t="s">
        <v>396</v>
      </c>
    </row>
    <row r="140" spans="1:4" ht="25.5">
      <c r="A140" s="139">
        <f>IF((SUM('Разделы 1, 2, 3'!G13:G13)=SUM('Разделы 1, 2, 3'!G9:G12)),"","Неверно!")</f>
      </c>
      <c r="B140" s="141">
        <v>41274</v>
      </c>
      <c r="C140" s="140" t="s">
        <v>398</v>
      </c>
      <c r="D140" s="140" t="s">
        <v>396</v>
      </c>
    </row>
    <row r="141" spans="1:4" ht="25.5">
      <c r="A141" s="139">
        <f>IF((SUM('Разделы 1, 2, 3'!H13:H13)=SUM('Разделы 1, 2, 3'!H9:H12)),"","Неверно!")</f>
      </c>
      <c r="B141" s="141">
        <v>41274</v>
      </c>
      <c r="C141" s="140" t="s">
        <v>399</v>
      </c>
      <c r="D141" s="140" t="s">
        <v>396</v>
      </c>
    </row>
    <row r="142" spans="1:4" ht="25.5">
      <c r="A142" s="139">
        <f>IF((SUM('Разделы 1, 2, 3'!I13:I13)=SUM('Разделы 1, 2, 3'!I9:I12)),"","Неверно!")</f>
      </c>
      <c r="B142" s="141">
        <v>41274</v>
      </c>
      <c r="C142" s="140" t="s">
        <v>400</v>
      </c>
      <c r="D142" s="140" t="s">
        <v>396</v>
      </c>
    </row>
    <row r="143" spans="1:4" ht="25.5">
      <c r="A143" s="139">
        <f>IF((SUM('Разделы 1, 2, 3'!J13:J13)=SUM('Разделы 1, 2, 3'!J9:J12)),"","Неверно!")</f>
      </c>
      <c r="B143" s="141">
        <v>41274</v>
      </c>
      <c r="C143" s="140" t="s">
        <v>401</v>
      </c>
      <c r="D143" s="140" t="s">
        <v>396</v>
      </c>
    </row>
    <row r="144" spans="1:4" ht="25.5">
      <c r="A144" s="139">
        <f>IF((SUM('Разделы 1, 2, 3'!K13:K13)=SUM('Разделы 1, 2, 3'!K9:K12)),"","Неверно!")</f>
      </c>
      <c r="B144" s="141">
        <v>41274</v>
      </c>
      <c r="C144" s="140" t="s">
        <v>402</v>
      </c>
      <c r="D144" s="140" t="s">
        <v>396</v>
      </c>
    </row>
    <row r="145" spans="1:4" ht="25.5">
      <c r="A145" s="139">
        <f>IF((SUM('Разделы 1, 2, 3'!L13:L13)=SUM('Разделы 1, 2, 3'!L9:L12)),"","Неверно!")</f>
      </c>
      <c r="B145" s="141">
        <v>41274</v>
      </c>
      <c r="C145" s="140" t="s">
        <v>403</v>
      </c>
      <c r="D145" s="140" t="s">
        <v>396</v>
      </c>
    </row>
    <row r="146" spans="1:4" ht="25.5">
      <c r="A146" s="139">
        <f>IF((SUM('Разделы 1, 2, 3'!M13:M13)=SUM('Разделы 1, 2, 3'!M9:M12)),"","Неверно!")</f>
      </c>
      <c r="B146" s="141">
        <v>41274</v>
      </c>
      <c r="C146" s="140" t="s">
        <v>404</v>
      </c>
      <c r="D146" s="140" t="s">
        <v>396</v>
      </c>
    </row>
    <row r="147" spans="1:4" ht="25.5">
      <c r="A147" s="139">
        <f>IF((SUM('Разделы 1, 2, 3'!N13:N13)=SUM('Разделы 1, 2, 3'!N9:N12)),"","Неверно!")</f>
      </c>
      <c r="B147" s="141">
        <v>41274</v>
      </c>
      <c r="C147" s="140" t="s">
        <v>405</v>
      </c>
      <c r="D147" s="140" t="s">
        <v>396</v>
      </c>
    </row>
    <row r="148" spans="1:4" ht="25.5">
      <c r="A148" s="139">
        <f>IF((SUM('Разделы 1, 2, 3'!O13:O13)=SUM('Разделы 1, 2, 3'!O9:O12)),"","Неверно!")</f>
      </c>
      <c r="B148" s="141">
        <v>41274</v>
      </c>
      <c r="C148" s="140" t="s">
        <v>406</v>
      </c>
      <c r="D148" s="140" t="s">
        <v>396</v>
      </c>
    </row>
    <row r="149" spans="1:4" ht="25.5">
      <c r="A149" s="139">
        <f>IF((SUM('Разделы 1, 2, 3'!P13:P13)=SUM('Разделы 1, 2, 3'!P9:P12)),"","Неверно!")</f>
      </c>
      <c r="B149" s="141">
        <v>41274</v>
      </c>
      <c r="C149" s="140" t="s">
        <v>407</v>
      </c>
      <c r="D149" s="140" t="s">
        <v>396</v>
      </c>
    </row>
    <row r="150" spans="1:4" ht="25.5">
      <c r="A150" s="139">
        <f>IF((SUM('Разделы 1, 2, 3'!Q13:Q13)=SUM('Разделы 1, 2, 3'!Q9:Q12)),"","Неверно!")</f>
      </c>
      <c r="B150" s="141">
        <v>41274</v>
      </c>
      <c r="C150" s="140" t="s">
        <v>408</v>
      </c>
      <c r="D150" s="140" t="s">
        <v>396</v>
      </c>
    </row>
    <row r="151" spans="1:4" ht="25.5">
      <c r="A151" s="139">
        <f>IF((SUM('Разделы 1, 2, 3'!R13:R13)=SUM('Разделы 1, 2, 3'!R9:R12)),"","Неверно!")</f>
      </c>
      <c r="B151" s="141">
        <v>41274</v>
      </c>
      <c r="C151" s="140" t="s">
        <v>409</v>
      </c>
      <c r="D151" s="140" t="s">
        <v>396</v>
      </c>
    </row>
    <row r="152" spans="1:4" ht="25.5">
      <c r="A152" s="139">
        <f>IF((SUM('Разделы 1, 2, 3'!J9:J9)=SUM('Разделы 1, 2, 3'!F9:I9)),"","Неверно!")</f>
      </c>
      <c r="B152" s="141">
        <v>41275</v>
      </c>
      <c r="C152" s="140" t="s">
        <v>410</v>
      </c>
      <c r="D152" s="140" t="s">
        <v>411</v>
      </c>
    </row>
    <row r="153" spans="1:4" ht="25.5">
      <c r="A153" s="139">
        <f>IF((SUM('Разделы 1, 2, 3'!J10:J10)=SUM('Разделы 1, 2, 3'!F10:I10)),"","Неверно!")</f>
      </c>
      <c r="B153" s="141">
        <v>41275</v>
      </c>
      <c r="C153" s="140" t="s">
        <v>412</v>
      </c>
      <c r="D153" s="140" t="s">
        <v>411</v>
      </c>
    </row>
    <row r="154" spans="1:4" ht="25.5">
      <c r="A154" s="139">
        <f>IF((SUM('Разделы 1, 2, 3'!J11:J11)=SUM('Разделы 1, 2, 3'!F11:I11)),"","Неверно!")</f>
      </c>
      <c r="B154" s="141">
        <v>41275</v>
      </c>
      <c r="C154" s="140" t="s">
        <v>413</v>
      </c>
      <c r="D154" s="140" t="s">
        <v>411</v>
      </c>
    </row>
    <row r="155" spans="1:4" ht="25.5">
      <c r="A155" s="139">
        <f>IF((SUM('Разделы 1, 2, 3'!J12:J12)=SUM('Разделы 1, 2, 3'!F12:I12)),"","Неверно!")</f>
      </c>
      <c r="B155" s="141">
        <v>41275</v>
      </c>
      <c r="C155" s="140" t="s">
        <v>414</v>
      </c>
      <c r="D155" s="140" t="s">
        <v>411</v>
      </c>
    </row>
    <row r="156" spans="1:4" ht="25.5">
      <c r="A156" s="139">
        <f>IF((SUM('Разделы 1, 2, 3'!J13:J13)=SUM('Разделы 1, 2, 3'!F13:I13)),"","Неверно!")</f>
      </c>
      <c r="B156" s="141">
        <v>41275</v>
      </c>
      <c r="C156" s="140" t="s">
        <v>415</v>
      </c>
      <c r="D156" s="140" t="s">
        <v>411</v>
      </c>
    </row>
    <row r="157" spans="1:4" ht="25.5">
      <c r="A157" s="139">
        <f>IF((SUM('Разделы 1, 2, 3'!O9:O9)&lt;=SUM('Разделы 1, 2, 3'!L9:L9)),"","Неверно!")</f>
      </c>
      <c r="B157" s="141">
        <v>41276</v>
      </c>
      <c r="C157" s="140" t="s">
        <v>416</v>
      </c>
      <c r="D157" s="140" t="s">
        <v>417</v>
      </c>
    </row>
    <row r="158" spans="1:4" ht="25.5">
      <c r="A158" s="139">
        <f>IF((SUM('Разделы 1, 2, 3'!O10:O10)&lt;=SUM('Разделы 1, 2, 3'!L10:L10)),"","Неверно!")</f>
      </c>
      <c r="B158" s="141">
        <v>41276</v>
      </c>
      <c r="C158" s="140" t="s">
        <v>418</v>
      </c>
      <c r="D158" s="140" t="s">
        <v>417</v>
      </c>
    </row>
    <row r="159" spans="1:4" ht="25.5">
      <c r="A159" s="139">
        <f>IF((SUM('Разделы 1, 2, 3'!O11:O11)&lt;=SUM('Разделы 1, 2, 3'!L11:L11)),"","Неверно!")</f>
      </c>
      <c r="B159" s="141">
        <v>41276</v>
      </c>
      <c r="C159" s="140" t="s">
        <v>419</v>
      </c>
      <c r="D159" s="140" t="s">
        <v>417</v>
      </c>
    </row>
    <row r="160" spans="1:4" ht="25.5">
      <c r="A160" s="139">
        <f>IF((SUM('Разделы 1, 2, 3'!O12:O12)&lt;=SUM('Разделы 1, 2, 3'!L12:L12)),"","Неверно!")</f>
      </c>
      <c r="B160" s="141">
        <v>41276</v>
      </c>
      <c r="C160" s="140" t="s">
        <v>420</v>
      </c>
      <c r="D160" s="140" t="s">
        <v>417</v>
      </c>
    </row>
    <row r="161" spans="1:4" ht="25.5">
      <c r="A161" s="139">
        <f>IF((SUM('Разделы 1, 2, 3'!O13:O13)&lt;=SUM('Разделы 1, 2, 3'!L13:L13)),"","Неверно!")</f>
      </c>
      <c r="B161" s="141">
        <v>41276</v>
      </c>
      <c r="C161" s="140" t="s">
        <v>421</v>
      </c>
      <c r="D161" s="140" t="s">
        <v>417</v>
      </c>
    </row>
    <row r="162" spans="1:4" ht="25.5">
      <c r="A162" s="139">
        <f>IF((SUM('Разделы 1, 2, 3'!E20:R109)&gt;0),"","Неверно!")</f>
      </c>
      <c r="B162" s="141">
        <v>41279</v>
      </c>
      <c r="C162" s="140" t="s">
        <v>422</v>
      </c>
      <c r="D162" s="140" t="s">
        <v>423</v>
      </c>
    </row>
    <row r="163" spans="1:4" ht="25.5">
      <c r="A163" s="139">
        <f>IF((SUM('Разделы 1, 2, 3'!E86:E100)=SUM('Разделы 1, 2, 3'!E101:E101)),"","Неверно!")</f>
      </c>
      <c r="B163" s="141">
        <v>41280</v>
      </c>
      <c r="C163" s="140" t="s">
        <v>424</v>
      </c>
      <c r="D163" s="140" t="s">
        <v>425</v>
      </c>
    </row>
    <row r="164" spans="1:4" ht="25.5">
      <c r="A164" s="139">
        <f>IF((SUM('Разделы 1, 2, 3'!F86:F100)=SUM('Разделы 1, 2, 3'!F101:F101)),"","Неверно!")</f>
      </c>
      <c r="B164" s="141">
        <v>41280</v>
      </c>
      <c r="C164" s="140" t="s">
        <v>426</v>
      </c>
      <c r="D164" s="140" t="s">
        <v>425</v>
      </c>
    </row>
    <row r="165" spans="1:4" ht="25.5">
      <c r="A165" s="139">
        <f>IF((SUM('Разделы 1, 2, 3'!G86:G100)=SUM('Разделы 1, 2, 3'!G101:G101)),"","Неверно!")</f>
      </c>
      <c r="B165" s="141">
        <v>41280</v>
      </c>
      <c r="C165" s="140" t="s">
        <v>427</v>
      </c>
      <c r="D165" s="140" t="s">
        <v>425</v>
      </c>
    </row>
    <row r="166" spans="1:4" ht="25.5">
      <c r="A166" s="139">
        <f>IF((SUM('Разделы 1, 2, 3'!H86:H100)=SUM('Разделы 1, 2, 3'!H101:H101)),"","Неверно!")</f>
      </c>
      <c r="B166" s="141">
        <v>41280</v>
      </c>
      <c r="C166" s="140" t="s">
        <v>428</v>
      </c>
      <c r="D166" s="140" t="s">
        <v>425</v>
      </c>
    </row>
    <row r="167" spans="1:4" ht="25.5">
      <c r="A167" s="139">
        <f>IF((SUM('Разделы 1, 2, 3'!I86:I100)=SUM('Разделы 1, 2, 3'!I101:I101)),"","Неверно!")</f>
      </c>
      <c r="B167" s="141">
        <v>41280</v>
      </c>
      <c r="C167" s="140" t="s">
        <v>429</v>
      </c>
      <c r="D167" s="140" t="s">
        <v>425</v>
      </c>
    </row>
    <row r="168" spans="1:4" ht="25.5">
      <c r="A168" s="139">
        <f>IF((SUM('Разделы 1, 2, 3'!J86:J100)=SUM('Разделы 1, 2, 3'!J101:J101)),"","Неверно!")</f>
      </c>
      <c r="B168" s="141">
        <v>41280</v>
      </c>
      <c r="C168" s="140" t="s">
        <v>430</v>
      </c>
      <c r="D168" s="140" t="s">
        <v>425</v>
      </c>
    </row>
    <row r="169" spans="1:4" ht="25.5">
      <c r="A169" s="139">
        <f>IF((SUM('Разделы 1, 2, 3'!K86:K100)=SUM('Разделы 1, 2, 3'!K101:K101)),"","Неверно!")</f>
      </c>
      <c r="B169" s="141">
        <v>41280</v>
      </c>
      <c r="C169" s="140" t="s">
        <v>431</v>
      </c>
      <c r="D169" s="140" t="s">
        <v>425</v>
      </c>
    </row>
    <row r="170" spans="1:4" ht="25.5">
      <c r="A170" s="139">
        <f>IF((SUM('Разделы 1, 2, 3'!L86:L100)=SUM('Разделы 1, 2, 3'!L101:L101)),"","Неверно!")</f>
      </c>
      <c r="B170" s="141">
        <v>41280</v>
      </c>
      <c r="C170" s="140" t="s">
        <v>432</v>
      </c>
      <c r="D170" s="140" t="s">
        <v>425</v>
      </c>
    </row>
    <row r="171" spans="1:4" ht="25.5">
      <c r="A171" s="139">
        <f>IF((SUM('Разделы 1, 2, 3'!M86:M100)=SUM('Разделы 1, 2, 3'!M101:M101)),"","Неверно!")</f>
      </c>
      <c r="B171" s="141">
        <v>41280</v>
      </c>
      <c r="C171" s="140" t="s">
        <v>433</v>
      </c>
      <c r="D171" s="140" t="s">
        <v>425</v>
      </c>
    </row>
    <row r="172" spans="1:4" ht="25.5">
      <c r="A172" s="139">
        <f>IF((SUM('Разделы 1, 2, 3'!N86:N100)=SUM('Разделы 1, 2, 3'!N101:N101)),"","Неверно!")</f>
      </c>
      <c r="B172" s="141">
        <v>41280</v>
      </c>
      <c r="C172" s="140" t="s">
        <v>434</v>
      </c>
      <c r="D172" s="140" t="s">
        <v>425</v>
      </c>
    </row>
    <row r="173" spans="1:4" ht="25.5">
      <c r="A173" s="139">
        <f>IF((SUM('Разделы 1, 2, 3'!O86:O100)=SUM('Разделы 1, 2, 3'!O101:O101)),"","Неверно!")</f>
      </c>
      <c r="B173" s="141">
        <v>41280</v>
      </c>
      <c r="C173" s="140" t="s">
        <v>435</v>
      </c>
      <c r="D173" s="140" t="s">
        <v>425</v>
      </c>
    </row>
    <row r="174" spans="1:4" ht="25.5">
      <c r="A174" s="139">
        <f>IF((SUM('Разделы 1, 2, 3'!P86:P100)=SUM('Разделы 1, 2, 3'!P101:P101)),"","Неверно!")</f>
      </c>
      <c r="B174" s="141">
        <v>41280</v>
      </c>
      <c r="C174" s="140" t="s">
        <v>436</v>
      </c>
      <c r="D174" s="140" t="s">
        <v>425</v>
      </c>
    </row>
    <row r="175" spans="1:4" ht="25.5">
      <c r="A175" s="139">
        <f>IF((SUM('Разделы 1, 2, 3'!Q86:Q100)=SUM('Разделы 1, 2, 3'!Q101:Q101)),"","Неверно!")</f>
      </c>
      <c r="B175" s="141">
        <v>41280</v>
      </c>
      <c r="C175" s="140" t="s">
        <v>437</v>
      </c>
      <c r="D175" s="140" t="s">
        <v>425</v>
      </c>
    </row>
    <row r="176" spans="1:4" ht="25.5">
      <c r="A176" s="139">
        <f>IF((SUM('Разделы 1, 2, 3'!R86:R100)=SUM('Разделы 1, 2, 3'!R101:R101)),"","Неверно!")</f>
      </c>
      <c r="B176" s="141">
        <v>41280</v>
      </c>
      <c r="C176" s="140" t="s">
        <v>438</v>
      </c>
      <c r="D176" s="140" t="s">
        <v>425</v>
      </c>
    </row>
    <row r="177" spans="1:4" ht="25.5">
      <c r="A177" s="139">
        <f>IF((SUM('Разделы 1, 2, 3'!E78:E84)=SUM('Разделы 1, 2, 3'!E85:E85)),"","Неверно!")</f>
      </c>
      <c r="B177" s="141">
        <v>41281</v>
      </c>
      <c r="C177" s="140" t="s">
        <v>439</v>
      </c>
      <c r="D177" s="140" t="s">
        <v>440</v>
      </c>
    </row>
    <row r="178" spans="1:4" ht="25.5">
      <c r="A178" s="139">
        <f>IF((SUM('Разделы 1, 2, 3'!F78:F84)=SUM('Разделы 1, 2, 3'!F85:F85)),"","Неверно!")</f>
      </c>
      <c r="B178" s="141">
        <v>41281</v>
      </c>
      <c r="C178" s="140" t="s">
        <v>441</v>
      </c>
      <c r="D178" s="140" t="s">
        <v>440</v>
      </c>
    </row>
    <row r="179" spans="1:4" ht="25.5">
      <c r="A179" s="139">
        <f>IF((SUM('Разделы 1, 2, 3'!G78:G84)=SUM('Разделы 1, 2, 3'!G85:G85)),"","Неверно!")</f>
      </c>
      <c r="B179" s="141">
        <v>41281</v>
      </c>
      <c r="C179" s="140" t="s">
        <v>442</v>
      </c>
      <c r="D179" s="140" t="s">
        <v>440</v>
      </c>
    </row>
    <row r="180" spans="1:4" ht="25.5">
      <c r="A180" s="139">
        <f>IF((SUM('Разделы 1, 2, 3'!H78:H84)=SUM('Разделы 1, 2, 3'!H85:H85)),"","Неверно!")</f>
      </c>
      <c r="B180" s="141">
        <v>41281</v>
      </c>
      <c r="C180" s="140" t="s">
        <v>443</v>
      </c>
      <c r="D180" s="140" t="s">
        <v>440</v>
      </c>
    </row>
    <row r="181" spans="1:4" ht="25.5">
      <c r="A181" s="139">
        <f>IF((SUM('Разделы 1, 2, 3'!I78:I84)=SUM('Разделы 1, 2, 3'!I85:I85)),"","Неверно!")</f>
      </c>
      <c r="B181" s="141">
        <v>41281</v>
      </c>
      <c r="C181" s="140" t="s">
        <v>444</v>
      </c>
      <c r="D181" s="140" t="s">
        <v>440</v>
      </c>
    </row>
    <row r="182" spans="1:4" ht="25.5">
      <c r="A182" s="139">
        <f>IF((SUM('Разделы 1, 2, 3'!J78:J84)=SUM('Разделы 1, 2, 3'!J85:J85)),"","Неверно!")</f>
      </c>
      <c r="B182" s="141">
        <v>41281</v>
      </c>
      <c r="C182" s="140" t="s">
        <v>445</v>
      </c>
      <c r="D182" s="140" t="s">
        <v>440</v>
      </c>
    </row>
    <row r="183" spans="1:4" ht="25.5">
      <c r="A183" s="139">
        <f>IF((SUM('Разделы 1, 2, 3'!K78:K84)=SUM('Разделы 1, 2, 3'!K85:K85)),"","Неверно!")</f>
      </c>
      <c r="B183" s="141">
        <v>41281</v>
      </c>
      <c r="C183" s="140" t="s">
        <v>446</v>
      </c>
      <c r="D183" s="140" t="s">
        <v>440</v>
      </c>
    </row>
    <row r="184" spans="1:4" ht="25.5">
      <c r="A184" s="139">
        <f>IF((SUM('Разделы 1, 2, 3'!L78:L84)=SUM('Разделы 1, 2, 3'!L85:L85)),"","Неверно!")</f>
      </c>
      <c r="B184" s="141">
        <v>41281</v>
      </c>
      <c r="C184" s="140" t="s">
        <v>447</v>
      </c>
      <c r="D184" s="140" t="s">
        <v>440</v>
      </c>
    </row>
    <row r="185" spans="1:4" ht="25.5">
      <c r="A185" s="139">
        <f>IF((SUM('Разделы 1, 2, 3'!M78:M84)=SUM('Разделы 1, 2, 3'!M85:M85)),"","Неверно!")</f>
      </c>
      <c r="B185" s="141">
        <v>41281</v>
      </c>
      <c r="C185" s="140" t="s">
        <v>448</v>
      </c>
      <c r="D185" s="140" t="s">
        <v>440</v>
      </c>
    </row>
    <row r="186" spans="1:4" ht="25.5">
      <c r="A186" s="139">
        <f>IF((SUM('Разделы 1, 2, 3'!N78:N84)=SUM('Разделы 1, 2, 3'!N85:N85)),"","Неверно!")</f>
      </c>
      <c r="B186" s="141">
        <v>41281</v>
      </c>
      <c r="C186" s="140" t="s">
        <v>449</v>
      </c>
      <c r="D186" s="140" t="s">
        <v>440</v>
      </c>
    </row>
    <row r="187" spans="1:4" ht="25.5">
      <c r="A187" s="139">
        <f>IF((SUM('Разделы 1, 2, 3'!O78:O84)=SUM('Разделы 1, 2, 3'!O85:O85)),"","Неверно!")</f>
      </c>
      <c r="B187" s="141">
        <v>41281</v>
      </c>
      <c r="C187" s="140" t="s">
        <v>450</v>
      </c>
      <c r="D187" s="140" t="s">
        <v>440</v>
      </c>
    </row>
    <row r="188" spans="1:4" ht="25.5">
      <c r="A188" s="139">
        <f>IF((SUM('Разделы 1, 2, 3'!P78:P84)=SUM('Разделы 1, 2, 3'!P85:P85)),"","Неверно!")</f>
      </c>
      <c r="B188" s="141">
        <v>41281</v>
      </c>
      <c r="C188" s="140" t="s">
        <v>451</v>
      </c>
      <c r="D188" s="140" t="s">
        <v>440</v>
      </c>
    </row>
    <row r="189" spans="1:4" ht="25.5">
      <c r="A189" s="139">
        <f>IF((SUM('Разделы 1, 2, 3'!Q78:Q84)=SUM('Разделы 1, 2, 3'!Q85:Q85)),"","Неверно!")</f>
      </c>
      <c r="B189" s="141">
        <v>41281</v>
      </c>
      <c r="C189" s="140" t="s">
        <v>452</v>
      </c>
      <c r="D189" s="140" t="s">
        <v>440</v>
      </c>
    </row>
    <row r="190" spans="1:4" ht="25.5">
      <c r="A190" s="139">
        <f>IF((SUM('Разделы 1, 2, 3'!R78:R84)=SUM('Разделы 1, 2, 3'!R85:R85)),"","Неверно!")</f>
      </c>
      <c r="B190" s="141">
        <v>41281</v>
      </c>
      <c r="C190" s="140" t="s">
        <v>453</v>
      </c>
      <c r="D190" s="140" t="s">
        <v>440</v>
      </c>
    </row>
    <row r="191" spans="1:4" ht="25.5">
      <c r="A191" s="139">
        <f>IF((SUM('Разделы 1, 2, 3'!E76:E76)&gt;=SUM('Разделы 1, 2, 3'!E106:E106)),"","Неверно!")</f>
      </c>
      <c r="B191" s="141">
        <v>41282</v>
      </c>
      <c r="C191" s="140" t="s">
        <v>454</v>
      </c>
      <c r="D191" s="140" t="s">
        <v>455</v>
      </c>
    </row>
    <row r="192" spans="1:4" ht="25.5">
      <c r="A192" s="139">
        <f>IF((SUM('Разделы 1, 2, 3'!F76:F76)&gt;=SUM('Разделы 1, 2, 3'!F106:F106)),"","Неверно!")</f>
      </c>
      <c r="B192" s="141">
        <v>41282</v>
      </c>
      <c r="C192" s="140" t="s">
        <v>456</v>
      </c>
      <c r="D192" s="140" t="s">
        <v>455</v>
      </c>
    </row>
    <row r="193" spans="1:4" ht="25.5">
      <c r="A193" s="139">
        <f>IF((SUM('Разделы 1, 2, 3'!G76:G76)&gt;=SUM('Разделы 1, 2, 3'!G106:G106)),"","Неверно!")</f>
      </c>
      <c r="B193" s="141">
        <v>41282</v>
      </c>
      <c r="C193" s="140" t="s">
        <v>457</v>
      </c>
      <c r="D193" s="140" t="s">
        <v>455</v>
      </c>
    </row>
    <row r="194" spans="1:4" ht="25.5">
      <c r="A194" s="139">
        <f>IF((SUM('Разделы 1, 2, 3'!H76:H76)&gt;=SUM('Разделы 1, 2, 3'!H106:H106)),"","Неверно!")</f>
      </c>
      <c r="B194" s="141">
        <v>41282</v>
      </c>
      <c r="C194" s="140" t="s">
        <v>458</v>
      </c>
      <c r="D194" s="140" t="s">
        <v>455</v>
      </c>
    </row>
    <row r="195" spans="1:4" ht="25.5">
      <c r="A195" s="139">
        <f>IF((SUM('Разделы 1, 2, 3'!I76:I76)&gt;=SUM('Разделы 1, 2, 3'!I106:I106)),"","Неверно!")</f>
      </c>
      <c r="B195" s="141">
        <v>41282</v>
      </c>
      <c r="C195" s="140" t="s">
        <v>459</v>
      </c>
      <c r="D195" s="140" t="s">
        <v>455</v>
      </c>
    </row>
    <row r="196" spans="1:4" ht="25.5">
      <c r="A196" s="139">
        <f>IF((SUM('Разделы 1, 2, 3'!J76:J76)&gt;=SUM('Разделы 1, 2, 3'!J106:J106)),"","Неверно!")</f>
      </c>
      <c r="B196" s="141">
        <v>41282</v>
      </c>
      <c r="C196" s="140" t="s">
        <v>460</v>
      </c>
      <c r="D196" s="140" t="s">
        <v>455</v>
      </c>
    </row>
    <row r="197" spans="1:4" ht="25.5">
      <c r="A197" s="139">
        <f>IF((SUM('Разделы 1, 2, 3'!K76:K76)&gt;=SUM('Разделы 1, 2, 3'!K106:K106)),"","Неверно!")</f>
      </c>
      <c r="B197" s="141">
        <v>41282</v>
      </c>
      <c r="C197" s="140" t="s">
        <v>461</v>
      </c>
      <c r="D197" s="140" t="s">
        <v>455</v>
      </c>
    </row>
    <row r="198" spans="1:4" ht="25.5">
      <c r="A198" s="139">
        <f>IF((SUM('Разделы 1, 2, 3'!L76:L76)&gt;=SUM('Разделы 1, 2, 3'!L106:L106)),"","Неверно!")</f>
      </c>
      <c r="B198" s="141">
        <v>41282</v>
      </c>
      <c r="C198" s="140" t="s">
        <v>462</v>
      </c>
      <c r="D198" s="140" t="s">
        <v>455</v>
      </c>
    </row>
    <row r="199" spans="1:4" ht="25.5">
      <c r="A199" s="139">
        <f>IF((SUM('Разделы 1, 2, 3'!M76:M76)&gt;=SUM('Разделы 1, 2, 3'!M106:M106)),"","Неверно!")</f>
      </c>
      <c r="B199" s="141">
        <v>41282</v>
      </c>
      <c r="C199" s="140" t="s">
        <v>463</v>
      </c>
      <c r="D199" s="140" t="s">
        <v>455</v>
      </c>
    </row>
    <row r="200" spans="1:4" ht="25.5">
      <c r="A200" s="139">
        <f>IF((SUM('Разделы 1, 2, 3'!N76:N76)&gt;=SUM('Разделы 1, 2, 3'!N106:N106)),"","Неверно!")</f>
      </c>
      <c r="B200" s="141">
        <v>41282</v>
      </c>
      <c r="C200" s="140" t="s">
        <v>464</v>
      </c>
      <c r="D200" s="140" t="s">
        <v>455</v>
      </c>
    </row>
    <row r="201" spans="1:4" ht="25.5">
      <c r="A201" s="139">
        <f>IF((SUM('Разделы 1, 2, 3'!O76:O76)&gt;=SUM('Разделы 1, 2, 3'!O106:O106)),"","Неверно!")</f>
      </c>
      <c r="B201" s="141">
        <v>41282</v>
      </c>
      <c r="C201" s="140" t="s">
        <v>465</v>
      </c>
      <c r="D201" s="140" t="s">
        <v>455</v>
      </c>
    </row>
    <row r="202" spans="1:4" ht="25.5">
      <c r="A202" s="139">
        <f>IF((SUM('Разделы 1, 2, 3'!P76:P76)&gt;=SUM('Разделы 1, 2, 3'!P106:P106)),"","Неверно!")</f>
      </c>
      <c r="B202" s="141">
        <v>41282</v>
      </c>
      <c r="C202" s="140" t="s">
        <v>466</v>
      </c>
      <c r="D202" s="140" t="s">
        <v>455</v>
      </c>
    </row>
    <row r="203" spans="1:4" ht="25.5">
      <c r="A203" s="139">
        <f>IF((SUM('Разделы 1, 2, 3'!Q76:Q76)&gt;=SUM('Разделы 1, 2, 3'!Q106:Q106)),"","Неверно!")</f>
      </c>
      <c r="B203" s="141">
        <v>41282</v>
      </c>
      <c r="C203" s="140" t="s">
        <v>467</v>
      </c>
      <c r="D203" s="140" t="s">
        <v>455</v>
      </c>
    </row>
    <row r="204" spans="1:4" ht="25.5">
      <c r="A204" s="139">
        <f>IF((SUM('Разделы 1, 2, 3'!R76:R76)&gt;=SUM('Разделы 1, 2, 3'!R106:R106)),"","Неверно!")</f>
      </c>
      <c r="B204" s="141">
        <v>41282</v>
      </c>
      <c r="C204" s="140" t="s">
        <v>468</v>
      </c>
      <c r="D204" s="140" t="s">
        <v>455</v>
      </c>
    </row>
    <row r="205" spans="1:4" ht="25.5">
      <c r="A205" s="139">
        <f>IF((SUM('Разделы 1, 2, 3'!E76:E76)&gt;=SUM('Разделы 1, 2, 3'!E105:E105)),"","Неверно!")</f>
      </c>
      <c r="B205" s="141">
        <v>41283</v>
      </c>
      <c r="C205" s="140" t="s">
        <v>469</v>
      </c>
      <c r="D205" s="140" t="s">
        <v>470</v>
      </c>
    </row>
    <row r="206" spans="1:4" ht="25.5">
      <c r="A206" s="139">
        <f>IF((SUM('Разделы 1, 2, 3'!F76:F76)&gt;=SUM('Разделы 1, 2, 3'!F105:F105)),"","Неверно!")</f>
      </c>
      <c r="B206" s="141">
        <v>41283</v>
      </c>
      <c r="C206" s="140" t="s">
        <v>471</v>
      </c>
      <c r="D206" s="140" t="s">
        <v>470</v>
      </c>
    </row>
    <row r="207" spans="1:4" ht="25.5">
      <c r="A207" s="139">
        <f>IF((SUM('Разделы 1, 2, 3'!G76:G76)&gt;=SUM('Разделы 1, 2, 3'!G105:G105)),"","Неверно!")</f>
      </c>
      <c r="B207" s="141">
        <v>41283</v>
      </c>
      <c r="C207" s="140" t="s">
        <v>472</v>
      </c>
      <c r="D207" s="140" t="s">
        <v>470</v>
      </c>
    </row>
    <row r="208" spans="1:4" ht="25.5">
      <c r="A208" s="139">
        <f>IF((SUM('Разделы 1, 2, 3'!H76:H76)&gt;=SUM('Разделы 1, 2, 3'!H105:H105)),"","Неверно!")</f>
      </c>
      <c r="B208" s="141">
        <v>41283</v>
      </c>
      <c r="C208" s="140" t="s">
        <v>473</v>
      </c>
      <c r="D208" s="140" t="s">
        <v>470</v>
      </c>
    </row>
    <row r="209" spans="1:4" ht="25.5">
      <c r="A209" s="139">
        <f>IF((SUM('Разделы 1, 2, 3'!I76:I76)&gt;=SUM('Разделы 1, 2, 3'!I105:I105)),"","Неверно!")</f>
      </c>
      <c r="B209" s="141">
        <v>41283</v>
      </c>
      <c r="C209" s="140" t="s">
        <v>474</v>
      </c>
      <c r="D209" s="140" t="s">
        <v>470</v>
      </c>
    </row>
    <row r="210" spans="1:4" ht="25.5">
      <c r="A210" s="139">
        <f>IF((SUM('Разделы 1, 2, 3'!J76:J76)&gt;=SUM('Разделы 1, 2, 3'!J105:J105)),"","Неверно!")</f>
      </c>
      <c r="B210" s="141">
        <v>41283</v>
      </c>
      <c r="C210" s="140" t="s">
        <v>475</v>
      </c>
      <c r="D210" s="140" t="s">
        <v>470</v>
      </c>
    </row>
    <row r="211" spans="1:4" ht="25.5">
      <c r="A211" s="139">
        <f>IF((SUM('Разделы 1, 2, 3'!K76:K76)&gt;=SUM('Разделы 1, 2, 3'!K105:K105)),"","Неверно!")</f>
      </c>
      <c r="B211" s="141">
        <v>41283</v>
      </c>
      <c r="C211" s="140" t="s">
        <v>476</v>
      </c>
      <c r="D211" s="140" t="s">
        <v>470</v>
      </c>
    </row>
    <row r="212" spans="1:4" ht="25.5">
      <c r="A212" s="139">
        <f>IF((SUM('Разделы 1, 2, 3'!L76:L76)&gt;=SUM('Разделы 1, 2, 3'!L105:L105)),"","Неверно!")</f>
      </c>
      <c r="B212" s="141">
        <v>41283</v>
      </c>
      <c r="C212" s="140" t="s">
        <v>477</v>
      </c>
      <c r="D212" s="140" t="s">
        <v>470</v>
      </c>
    </row>
    <row r="213" spans="1:4" ht="25.5">
      <c r="A213" s="139">
        <f>IF((SUM('Разделы 1, 2, 3'!M76:M76)&gt;=SUM('Разделы 1, 2, 3'!M105:M105)),"","Неверно!")</f>
      </c>
      <c r="B213" s="141">
        <v>41283</v>
      </c>
      <c r="C213" s="140" t="s">
        <v>478</v>
      </c>
      <c r="D213" s="140" t="s">
        <v>470</v>
      </c>
    </row>
    <row r="214" spans="1:4" ht="25.5">
      <c r="A214" s="139">
        <f>IF((SUM('Разделы 1, 2, 3'!N76:N76)&gt;=SUM('Разделы 1, 2, 3'!N105:N105)),"","Неверно!")</f>
      </c>
      <c r="B214" s="141">
        <v>41283</v>
      </c>
      <c r="C214" s="140" t="s">
        <v>479</v>
      </c>
      <c r="D214" s="140" t="s">
        <v>470</v>
      </c>
    </row>
    <row r="215" spans="1:4" ht="25.5">
      <c r="A215" s="139">
        <f>IF((SUM('Разделы 1, 2, 3'!O76:O76)&gt;=SUM('Разделы 1, 2, 3'!O105:O105)),"","Неверно!")</f>
      </c>
      <c r="B215" s="141">
        <v>41283</v>
      </c>
      <c r="C215" s="140" t="s">
        <v>480</v>
      </c>
      <c r="D215" s="140" t="s">
        <v>470</v>
      </c>
    </row>
    <row r="216" spans="1:4" ht="25.5">
      <c r="A216" s="139">
        <f>IF((SUM('Разделы 1, 2, 3'!P76:P76)&gt;=SUM('Разделы 1, 2, 3'!P105:P105)),"","Неверно!")</f>
      </c>
      <c r="B216" s="141">
        <v>41283</v>
      </c>
      <c r="C216" s="140" t="s">
        <v>481</v>
      </c>
      <c r="D216" s="140" t="s">
        <v>470</v>
      </c>
    </row>
    <row r="217" spans="1:4" ht="25.5">
      <c r="A217" s="139">
        <f>IF((SUM('Разделы 1, 2, 3'!Q76:Q76)&gt;=SUM('Разделы 1, 2, 3'!Q105:Q105)),"","Неверно!")</f>
      </c>
      <c r="B217" s="141">
        <v>41283</v>
      </c>
      <c r="C217" s="140" t="s">
        <v>482</v>
      </c>
      <c r="D217" s="140" t="s">
        <v>470</v>
      </c>
    </row>
    <row r="218" spans="1:4" ht="25.5">
      <c r="A218" s="139">
        <f>IF((SUM('Разделы 1, 2, 3'!R76:R76)&gt;=SUM('Разделы 1, 2, 3'!R105:R105)),"","Неверно!")</f>
      </c>
      <c r="B218" s="141">
        <v>41283</v>
      </c>
      <c r="C218" s="140" t="s">
        <v>483</v>
      </c>
      <c r="D218" s="140" t="s">
        <v>470</v>
      </c>
    </row>
    <row r="219" spans="1:4" ht="25.5">
      <c r="A219" s="139">
        <f>IF((SUM('Разделы 1, 2, 3'!E76:E76)&gt;=SUM('Разделы 1, 2, 3'!E108:E108)),"","Неверно!")</f>
      </c>
      <c r="B219" s="141">
        <v>41285</v>
      </c>
      <c r="C219" s="140" t="s">
        <v>484</v>
      </c>
      <c r="D219" s="140" t="s">
        <v>485</v>
      </c>
    </row>
    <row r="220" spans="1:4" ht="25.5">
      <c r="A220" s="139">
        <f>IF((SUM('Разделы 1, 2, 3'!F76:F76)&gt;=SUM('Разделы 1, 2, 3'!F108:F108)),"","Неверно!")</f>
      </c>
      <c r="B220" s="141">
        <v>41285</v>
      </c>
      <c r="C220" s="140" t="s">
        <v>486</v>
      </c>
      <c r="D220" s="140" t="s">
        <v>485</v>
      </c>
    </row>
    <row r="221" spans="1:4" ht="25.5">
      <c r="A221" s="139">
        <f>IF((SUM('Разделы 1, 2, 3'!G76:G76)&gt;=SUM('Разделы 1, 2, 3'!G108:G108)),"","Неверно!")</f>
      </c>
      <c r="B221" s="141">
        <v>41285</v>
      </c>
      <c r="C221" s="140" t="s">
        <v>487</v>
      </c>
      <c r="D221" s="140" t="s">
        <v>485</v>
      </c>
    </row>
    <row r="222" spans="1:4" ht="25.5">
      <c r="A222" s="139">
        <f>IF((SUM('Разделы 1, 2, 3'!H76:H76)&gt;=SUM('Разделы 1, 2, 3'!H108:H108)),"","Неверно!")</f>
      </c>
      <c r="B222" s="141">
        <v>41285</v>
      </c>
      <c r="C222" s="140" t="s">
        <v>488</v>
      </c>
      <c r="D222" s="140" t="s">
        <v>485</v>
      </c>
    </row>
    <row r="223" spans="1:4" ht="25.5">
      <c r="A223" s="139">
        <f>IF((SUM('Разделы 1, 2, 3'!I76:I76)&gt;=SUM('Разделы 1, 2, 3'!I108:I108)),"","Неверно!")</f>
      </c>
      <c r="B223" s="141">
        <v>41285</v>
      </c>
      <c r="C223" s="140" t="s">
        <v>489</v>
      </c>
      <c r="D223" s="140" t="s">
        <v>485</v>
      </c>
    </row>
    <row r="224" spans="1:4" ht="25.5">
      <c r="A224" s="139">
        <f>IF((SUM('Разделы 1, 2, 3'!J76:J76)&gt;=SUM('Разделы 1, 2, 3'!J108:J108)),"","Неверно!")</f>
      </c>
      <c r="B224" s="141">
        <v>41285</v>
      </c>
      <c r="C224" s="140" t="s">
        <v>490</v>
      </c>
      <c r="D224" s="140" t="s">
        <v>485</v>
      </c>
    </row>
    <row r="225" spans="1:4" ht="25.5">
      <c r="A225" s="139">
        <f>IF((SUM('Разделы 1, 2, 3'!K76:K76)&gt;=SUM('Разделы 1, 2, 3'!K108:K108)),"","Неверно!")</f>
      </c>
      <c r="B225" s="141">
        <v>41285</v>
      </c>
      <c r="C225" s="140" t="s">
        <v>491</v>
      </c>
      <c r="D225" s="140" t="s">
        <v>485</v>
      </c>
    </row>
    <row r="226" spans="1:4" ht="25.5">
      <c r="A226" s="139">
        <f>IF((SUM('Разделы 1, 2, 3'!L76:L76)&gt;=SUM('Разделы 1, 2, 3'!L108:L108)),"","Неверно!")</f>
      </c>
      <c r="B226" s="141">
        <v>41285</v>
      </c>
      <c r="C226" s="140" t="s">
        <v>492</v>
      </c>
      <c r="D226" s="140" t="s">
        <v>485</v>
      </c>
    </row>
    <row r="227" spans="1:4" ht="25.5">
      <c r="A227" s="139">
        <f>IF((SUM('Разделы 1, 2, 3'!M76:M76)&gt;=SUM('Разделы 1, 2, 3'!M108:M108)),"","Неверно!")</f>
      </c>
      <c r="B227" s="141">
        <v>41285</v>
      </c>
      <c r="C227" s="140" t="s">
        <v>493</v>
      </c>
      <c r="D227" s="140" t="s">
        <v>485</v>
      </c>
    </row>
    <row r="228" spans="1:4" ht="25.5">
      <c r="A228" s="139">
        <f>IF((SUM('Разделы 1, 2, 3'!N76:N76)&gt;=SUM('Разделы 1, 2, 3'!N108:N108)),"","Неверно!")</f>
      </c>
      <c r="B228" s="141">
        <v>41285</v>
      </c>
      <c r="C228" s="140" t="s">
        <v>494</v>
      </c>
      <c r="D228" s="140" t="s">
        <v>485</v>
      </c>
    </row>
    <row r="229" spans="1:4" ht="25.5">
      <c r="A229" s="139">
        <f>IF((SUM('Разделы 1, 2, 3'!O76:O76)&gt;=SUM('Разделы 1, 2, 3'!O108:O108)),"","Неверно!")</f>
      </c>
      <c r="B229" s="141">
        <v>41285</v>
      </c>
      <c r="C229" s="140" t="s">
        <v>495</v>
      </c>
      <c r="D229" s="140" t="s">
        <v>485</v>
      </c>
    </row>
    <row r="230" spans="1:4" ht="25.5">
      <c r="A230" s="139">
        <f>IF((SUM('Разделы 1, 2, 3'!P76:P76)&gt;=SUM('Разделы 1, 2, 3'!P108:P108)),"","Неверно!")</f>
      </c>
      <c r="B230" s="141">
        <v>41285</v>
      </c>
      <c r="C230" s="140" t="s">
        <v>496</v>
      </c>
      <c r="D230" s="140" t="s">
        <v>485</v>
      </c>
    </row>
    <row r="231" spans="1:4" ht="25.5">
      <c r="A231" s="139">
        <f>IF((SUM('Разделы 1, 2, 3'!Q76:Q76)&gt;=SUM('Разделы 1, 2, 3'!Q108:Q108)),"","Неверно!")</f>
      </c>
      <c r="B231" s="141">
        <v>41285</v>
      </c>
      <c r="C231" s="140" t="s">
        <v>497</v>
      </c>
      <c r="D231" s="140" t="s">
        <v>485</v>
      </c>
    </row>
    <row r="232" spans="1:4" ht="25.5">
      <c r="A232" s="139">
        <f>IF((SUM('Разделы 1, 2, 3'!R76:R76)&gt;=SUM('Разделы 1, 2, 3'!R108:R108)),"","Неверно!")</f>
      </c>
      <c r="B232" s="141">
        <v>41285</v>
      </c>
      <c r="C232" s="140" t="s">
        <v>498</v>
      </c>
      <c r="D232" s="140" t="s">
        <v>485</v>
      </c>
    </row>
    <row r="233" spans="1:4" ht="12.75">
      <c r="A233" s="139">
        <f>IF((SUM('Разделы 1, 2, 3'!E105:R105)=0),"","Неверно!")</f>
      </c>
      <c r="B233" s="141">
        <v>41286</v>
      </c>
      <c r="C233" s="140" t="s">
        <v>499</v>
      </c>
      <c r="D233" s="140" t="s">
        <v>500</v>
      </c>
    </row>
    <row r="234" spans="1:4" ht="12.75">
      <c r="A234" s="139">
        <f>IF((SUM('Разделы 1, 2, 3'!E106:R106)=0),"","Неверно!")</f>
      </c>
      <c r="B234" s="141">
        <v>41286</v>
      </c>
      <c r="C234" s="140" t="s">
        <v>501</v>
      </c>
      <c r="D234" s="140" t="s">
        <v>500</v>
      </c>
    </row>
    <row r="235" spans="1:4" ht="12.75">
      <c r="A235" s="139">
        <f>IF((SUM('Разделы 1, 2, 3'!E107:R107)=0),"","Неверно!")</f>
      </c>
      <c r="B235" s="141">
        <v>41286</v>
      </c>
      <c r="C235" s="140" t="s">
        <v>502</v>
      </c>
      <c r="D235" s="140" t="s">
        <v>500</v>
      </c>
    </row>
    <row r="236" spans="1:4" ht="12.75">
      <c r="A236" s="139">
        <f>IF((SUM('Разделы 1, 2, 3'!E108:R108)=0),"","Неверно!")</f>
      </c>
      <c r="B236" s="141">
        <v>41286</v>
      </c>
      <c r="C236" s="140" t="s">
        <v>503</v>
      </c>
      <c r="D236" s="140" t="s">
        <v>500</v>
      </c>
    </row>
    <row r="237" spans="1:4" ht="12.75">
      <c r="A237" s="139">
        <f>IF((SUM('Разделы 1, 2, 3'!E109:R109)=0),"","Неверно!")</f>
      </c>
      <c r="B237" s="141">
        <v>41286</v>
      </c>
      <c r="C237" s="140" t="s">
        <v>504</v>
      </c>
      <c r="D237" s="140" t="s">
        <v>500</v>
      </c>
    </row>
    <row r="238" spans="1:4" ht="12.75">
      <c r="A238" s="139">
        <f>IF((SUM('Разделы 1, 2, 3'!F10:G10)=0),"","Неверно!")</f>
      </c>
      <c r="B238" s="141">
        <v>41287</v>
      </c>
      <c r="C238" s="140" t="s">
        <v>505</v>
      </c>
      <c r="D238" s="140" t="s">
        <v>506</v>
      </c>
    </row>
    <row r="239" spans="1:4" ht="12.75">
      <c r="A239" s="139">
        <f>IF((SUM('Разделы 1, 2, 3'!F11:G11)=0),"","Неверно!")</f>
      </c>
      <c r="B239" s="141">
        <v>41287</v>
      </c>
      <c r="C239" s="140" t="s">
        <v>507</v>
      </c>
      <c r="D239" s="140" t="s">
        <v>506</v>
      </c>
    </row>
    <row r="240" spans="1:4" ht="12.75">
      <c r="A240" s="139">
        <f>IF((SUM('Разделы 1, 2, 3'!F12:G12)=0),"","Неверно!")</f>
      </c>
      <c r="B240" s="141">
        <v>41287</v>
      </c>
      <c r="C240" s="140" t="s">
        <v>508</v>
      </c>
      <c r="D240" s="140" t="s">
        <v>506</v>
      </c>
    </row>
    <row r="241" spans="1:4" ht="12.75">
      <c r="A241" s="139">
        <f>IF((SUM('Разделы 1, 2, 3'!H9:H9)=0),"","Неверно!")</f>
      </c>
      <c r="B241" s="141">
        <v>41288</v>
      </c>
      <c r="C241" s="140" t="s">
        <v>509</v>
      </c>
      <c r="D241" s="140" t="s">
        <v>510</v>
      </c>
    </row>
    <row r="242" spans="1:4" ht="25.5">
      <c r="A242" s="139">
        <f>IF((SUM('Разделы 1, 2, 3'!N9:N9)&lt;=SUM('Разделы 1, 2, 3'!L9:L9)),"","Неверно!")</f>
      </c>
      <c r="B242" s="141">
        <v>41289</v>
      </c>
      <c r="C242" s="140" t="s">
        <v>511</v>
      </c>
      <c r="D242" s="140" t="s">
        <v>512</v>
      </c>
    </row>
    <row r="243" spans="1:4" ht="25.5">
      <c r="A243" s="139">
        <f>IF((SUM('Разделы 1, 2, 3'!N10:N10)&lt;=SUM('Разделы 1, 2, 3'!L10:L10)),"","Неверно!")</f>
      </c>
      <c r="B243" s="141">
        <v>41289</v>
      </c>
      <c r="C243" s="140" t="s">
        <v>513</v>
      </c>
      <c r="D243" s="140" t="s">
        <v>512</v>
      </c>
    </row>
    <row r="244" spans="1:4" ht="25.5">
      <c r="A244" s="139">
        <f>IF((SUM('Разделы 1, 2, 3'!N11:N11)&lt;=SUM('Разделы 1, 2, 3'!L11:L11)),"","Неверно!")</f>
      </c>
      <c r="B244" s="141">
        <v>41289</v>
      </c>
      <c r="C244" s="140" t="s">
        <v>514</v>
      </c>
      <c r="D244" s="140" t="s">
        <v>512</v>
      </c>
    </row>
    <row r="245" spans="1:4" ht="25.5">
      <c r="A245" s="139">
        <f>IF((SUM('Разделы 1, 2, 3'!N12:N12)&lt;=SUM('Разделы 1, 2, 3'!L12:L12)),"","Неверно!")</f>
      </c>
      <c r="B245" s="141">
        <v>41289</v>
      </c>
      <c r="C245" s="140" t="s">
        <v>515</v>
      </c>
      <c r="D245" s="140" t="s">
        <v>512</v>
      </c>
    </row>
    <row r="246" spans="1:4" ht="25.5">
      <c r="A246" s="139">
        <f>IF((SUM('Разделы 1, 2, 3'!N13:N13)&lt;=SUM('Разделы 1, 2, 3'!L13:L13)),"","Неверно!")</f>
      </c>
      <c r="B246" s="141">
        <v>41289</v>
      </c>
      <c r="C246" s="140" t="s">
        <v>516</v>
      </c>
      <c r="D246" s="140" t="s">
        <v>512</v>
      </c>
    </row>
    <row r="247" spans="1:4" ht="25.5">
      <c r="A247" s="139">
        <f>IF((SUM('Разделы 1, 2, 3'!E9:E9)+SUM('Разделы 1, 2, 3'!J9:J9)=SUM('Разделы 1, 2, 3'!K9:M9)),"","Неверно!")</f>
      </c>
      <c r="B247" s="141">
        <v>41290</v>
      </c>
      <c r="C247" s="140" t="s">
        <v>517</v>
      </c>
      <c r="D247" s="140" t="s">
        <v>518</v>
      </c>
    </row>
    <row r="248" spans="1:4" ht="25.5">
      <c r="A248" s="139">
        <f>IF((SUM('Разделы 1, 2, 3'!E10:E10)+SUM('Разделы 1, 2, 3'!J10:J10)=SUM('Разделы 1, 2, 3'!K10:M10)),"","Неверно!")</f>
      </c>
      <c r="B248" s="141">
        <v>41290</v>
      </c>
      <c r="C248" s="140" t="s">
        <v>519</v>
      </c>
      <c r="D248" s="140" t="s">
        <v>518</v>
      </c>
    </row>
    <row r="249" spans="1:4" ht="25.5">
      <c r="A249" s="139">
        <f>IF((SUM('Разделы 1, 2, 3'!E11:E11)+SUM('Разделы 1, 2, 3'!J11:J11)=SUM('Разделы 1, 2, 3'!K11:M11)),"","Неверно!")</f>
      </c>
      <c r="B249" s="141">
        <v>41290</v>
      </c>
      <c r="C249" s="140" t="s">
        <v>520</v>
      </c>
      <c r="D249" s="140" t="s">
        <v>518</v>
      </c>
    </row>
    <row r="250" spans="1:4" ht="25.5">
      <c r="A250" s="139">
        <f>IF((SUM('Разделы 1, 2, 3'!E12:E12)+SUM('Разделы 1, 2, 3'!J12:J12)=SUM('Разделы 1, 2, 3'!K12:M12)),"","Неверно!")</f>
      </c>
      <c r="B250" s="141">
        <v>41290</v>
      </c>
      <c r="C250" s="140" t="s">
        <v>521</v>
      </c>
      <c r="D250" s="140" t="s">
        <v>518</v>
      </c>
    </row>
    <row r="251" spans="1:4" ht="25.5">
      <c r="A251" s="139">
        <f>IF((SUM('Разделы 1, 2, 3'!E13:E13)+SUM('Разделы 1, 2, 3'!J13:J13)=SUM('Разделы 1, 2, 3'!K13:M13)),"","Неверно!")</f>
      </c>
      <c r="B251" s="141">
        <v>41290</v>
      </c>
      <c r="C251" s="140" t="s">
        <v>522</v>
      </c>
      <c r="D251" s="140" t="s">
        <v>518</v>
      </c>
    </row>
    <row r="252" spans="1:4" ht="25.5">
      <c r="A252" s="139">
        <f>IF((SUM('Разделы 1, 2, 3'!E113:E113)&lt;=SUM('Разделы 1, 2, 3'!N102:N102)),"","Неверно!")</f>
      </c>
      <c r="B252" s="141">
        <v>41291</v>
      </c>
      <c r="C252" s="140" t="s">
        <v>523</v>
      </c>
      <c r="D252" s="140" t="s">
        <v>524</v>
      </c>
    </row>
    <row r="253" spans="1:4" ht="38.25">
      <c r="A253" s="139">
        <f>IF((SUM('Разделы 1, 2, 3'!E102:E102)=SUM('Разделы 1, 2, 3'!E77:E77)+SUM('Разделы 1, 2, 3'!E85:E85)+SUM('Разделы 1, 2, 3'!E101:E101)+SUM('Разделы 1, 2, 3'!E104:E104)),"","Неверно!")</f>
      </c>
      <c r="B253" s="141">
        <v>41292</v>
      </c>
      <c r="C253" s="140" t="s">
        <v>525</v>
      </c>
      <c r="D253" s="140" t="s">
        <v>528</v>
      </c>
    </row>
    <row r="254" spans="1:4" ht="38.25">
      <c r="A254" s="139">
        <f>IF((SUM('Разделы 1, 2, 3'!F102:F102)=SUM('Разделы 1, 2, 3'!F77:F77)+SUM('Разделы 1, 2, 3'!F85:F85)+SUM('Разделы 1, 2, 3'!F101:F101)+SUM('Разделы 1, 2, 3'!F104:F104)),"","Неверно!")</f>
      </c>
      <c r="B254" s="141">
        <v>41292</v>
      </c>
      <c r="C254" s="140" t="s">
        <v>529</v>
      </c>
      <c r="D254" s="140" t="s">
        <v>528</v>
      </c>
    </row>
    <row r="255" spans="1:4" ht="38.25">
      <c r="A255" s="139">
        <f>IF((SUM('Разделы 1, 2, 3'!G102:G102)=SUM('Разделы 1, 2, 3'!G77:G77)+SUM('Разделы 1, 2, 3'!G85:G85)+SUM('Разделы 1, 2, 3'!G101:G101)+SUM('Разделы 1, 2, 3'!G104:G104)),"","Неверно!")</f>
      </c>
      <c r="B255" s="141">
        <v>41292</v>
      </c>
      <c r="C255" s="140" t="s">
        <v>530</v>
      </c>
      <c r="D255" s="140" t="s">
        <v>528</v>
      </c>
    </row>
    <row r="256" spans="1:4" ht="38.25">
      <c r="A256" s="139">
        <f>IF((SUM('Разделы 1, 2, 3'!H102:H102)=SUM('Разделы 1, 2, 3'!H77:H77)+SUM('Разделы 1, 2, 3'!H85:H85)+SUM('Разделы 1, 2, 3'!H101:H101)+SUM('Разделы 1, 2, 3'!H104:H104)),"","Неверно!")</f>
      </c>
      <c r="B256" s="141">
        <v>41292</v>
      </c>
      <c r="C256" s="140" t="s">
        <v>531</v>
      </c>
      <c r="D256" s="140" t="s">
        <v>528</v>
      </c>
    </row>
    <row r="257" spans="1:4" ht="38.25">
      <c r="A257" s="139">
        <f>IF((SUM('Разделы 1, 2, 3'!I102:I102)=SUM('Разделы 1, 2, 3'!I77:I77)+SUM('Разделы 1, 2, 3'!I85:I85)+SUM('Разделы 1, 2, 3'!I101:I101)+SUM('Разделы 1, 2, 3'!I104:I104)),"","Неверно!")</f>
      </c>
      <c r="B257" s="141">
        <v>41292</v>
      </c>
      <c r="C257" s="140" t="s">
        <v>532</v>
      </c>
      <c r="D257" s="140" t="s">
        <v>528</v>
      </c>
    </row>
    <row r="258" spans="1:4" ht="38.25">
      <c r="A258" s="139">
        <f>IF((SUM('Разделы 1, 2, 3'!J102:J102)=SUM('Разделы 1, 2, 3'!J77:J77)+SUM('Разделы 1, 2, 3'!J85:J85)+SUM('Разделы 1, 2, 3'!J101:J101)+SUM('Разделы 1, 2, 3'!J104:J104)),"","Неверно!")</f>
      </c>
      <c r="B258" s="141">
        <v>41292</v>
      </c>
      <c r="C258" s="140" t="s">
        <v>533</v>
      </c>
      <c r="D258" s="140" t="s">
        <v>528</v>
      </c>
    </row>
    <row r="259" spans="1:4" ht="38.25">
      <c r="A259" s="139">
        <f>IF((SUM('Разделы 1, 2, 3'!K102:K102)=SUM('Разделы 1, 2, 3'!K77:K77)+SUM('Разделы 1, 2, 3'!K85:K85)+SUM('Разделы 1, 2, 3'!K101:K101)+SUM('Разделы 1, 2, 3'!K104:K104)),"","Неверно!")</f>
      </c>
      <c r="B259" s="141">
        <v>41292</v>
      </c>
      <c r="C259" s="140" t="s">
        <v>534</v>
      </c>
      <c r="D259" s="140" t="s">
        <v>528</v>
      </c>
    </row>
    <row r="260" spans="1:4" ht="38.25">
      <c r="A260" s="139">
        <f>IF((SUM('Разделы 1, 2, 3'!L102:L102)=SUM('Разделы 1, 2, 3'!L77:L77)+SUM('Разделы 1, 2, 3'!L85:L85)+SUM('Разделы 1, 2, 3'!L101:L101)+SUM('Разделы 1, 2, 3'!L104:L104)),"","Неверно!")</f>
      </c>
      <c r="B260" s="141">
        <v>41292</v>
      </c>
      <c r="C260" s="140" t="s">
        <v>535</v>
      </c>
      <c r="D260" s="140" t="s">
        <v>528</v>
      </c>
    </row>
    <row r="261" spans="1:4" ht="38.25">
      <c r="A261" s="139">
        <f>IF((SUM('Разделы 1, 2, 3'!M102:M102)=SUM('Разделы 1, 2, 3'!M77:M77)+SUM('Разделы 1, 2, 3'!M85:M85)+SUM('Разделы 1, 2, 3'!M101:M101)+SUM('Разделы 1, 2, 3'!M104:M104)),"","Неверно!")</f>
      </c>
      <c r="B261" s="141">
        <v>41292</v>
      </c>
      <c r="C261" s="140" t="s">
        <v>536</v>
      </c>
      <c r="D261" s="140" t="s">
        <v>528</v>
      </c>
    </row>
    <row r="262" spans="1:4" ht="51">
      <c r="A262" s="139">
        <f>IF((SUM('Разделы 1, 2, 3'!N102:N102)=SUM('Разделы 1, 2, 3'!N77:N77)+SUM('Разделы 1, 2, 3'!N85:N85)+SUM('Разделы 1, 2, 3'!N101:N101)+SUM('Разделы 1, 2, 3'!N104:N104)),"","Неверно!")</f>
      </c>
      <c r="B262" s="141">
        <v>41292</v>
      </c>
      <c r="C262" s="140" t="s">
        <v>537</v>
      </c>
      <c r="D262" s="140" t="s">
        <v>528</v>
      </c>
    </row>
    <row r="263" spans="1:4" ht="51">
      <c r="A263" s="139">
        <f>IF((SUM('Разделы 1, 2, 3'!O102:O102)=SUM('Разделы 1, 2, 3'!O77:O77)+SUM('Разделы 1, 2, 3'!O85:O85)+SUM('Разделы 1, 2, 3'!O101:O101)+SUM('Разделы 1, 2, 3'!O104:O104)),"","Неверно!")</f>
      </c>
      <c r="B263" s="141">
        <v>41292</v>
      </c>
      <c r="C263" s="140" t="s">
        <v>538</v>
      </c>
      <c r="D263" s="140" t="s">
        <v>528</v>
      </c>
    </row>
    <row r="264" spans="1:4" ht="51">
      <c r="A264" s="139">
        <f>IF((SUM('Разделы 1, 2, 3'!P102:P102)=SUM('Разделы 1, 2, 3'!P77:P77)+SUM('Разделы 1, 2, 3'!P85:P85)+SUM('Разделы 1, 2, 3'!P101:P101)+SUM('Разделы 1, 2, 3'!P104:P104)),"","Неверно!")</f>
      </c>
      <c r="B264" s="141">
        <v>41292</v>
      </c>
      <c r="C264" s="140" t="s">
        <v>539</v>
      </c>
      <c r="D264" s="140" t="s">
        <v>528</v>
      </c>
    </row>
    <row r="265" spans="1:4" ht="51">
      <c r="A265" s="139">
        <f>IF((SUM('Разделы 1, 2, 3'!Q102:Q102)=SUM('Разделы 1, 2, 3'!Q77:Q77)+SUM('Разделы 1, 2, 3'!Q85:Q85)+SUM('Разделы 1, 2, 3'!Q101:Q101)+SUM('Разделы 1, 2, 3'!Q104:Q104)),"","Неверно!")</f>
      </c>
      <c r="B265" s="141">
        <v>41292</v>
      </c>
      <c r="C265" s="140" t="s">
        <v>540</v>
      </c>
      <c r="D265" s="140" t="s">
        <v>528</v>
      </c>
    </row>
    <row r="266" spans="1:4" ht="51">
      <c r="A266" s="139">
        <f>IF((SUM('Разделы 1, 2, 3'!R102:R102)=SUM('Разделы 1, 2, 3'!R77:R77)+SUM('Разделы 1, 2, 3'!R85:R85)+SUM('Разделы 1, 2, 3'!R101:R101)+SUM('Разделы 1, 2, 3'!R104:R104)),"","Неверно!")</f>
      </c>
      <c r="B266" s="141">
        <v>41292</v>
      </c>
      <c r="C266" s="140" t="s">
        <v>541</v>
      </c>
      <c r="D266" s="140" t="s">
        <v>528</v>
      </c>
    </row>
    <row r="267" spans="1:4" ht="25.5">
      <c r="A267" s="139">
        <f>IF((SUM('Разделы 1, 2, 3'!N20:N20)=SUM('Разделы 1, 2, 3'!J20:L20)),"","Неверно!")</f>
      </c>
      <c r="B267" s="141">
        <v>41293</v>
      </c>
      <c r="C267" s="140" t="s">
        <v>542</v>
      </c>
      <c r="D267" s="140" t="s">
        <v>543</v>
      </c>
    </row>
    <row r="268" spans="1:4" ht="25.5">
      <c r="A268" s="139">
        <f>IF((SUM('Разделы 1, 2, 3'!N21:N21)=SUM('Разделы 1, 2, 3'!J21:L21)),"","Неверно!")</f>
      </c>
      <c r="B268" s="141">
        <v>41293</v>
      </c>
      <c r="C268" s="140" t="s">
        <v>544</v>
      </c>
      <c r="D268" s="140" t="s">
        <v>543</v>
      </c>
    </row>
    <row r="269" spans="1:4" ht="25.5">
      <c r="A269" s="139">
        <f>IF((SUM('Разделы 1, 2, 3'!N22:N22)=SUM('Разделы 1, 2, 3'!J22:L22)),"","Неверно!")</f>
      </c>
      <c r="B269" s="141">
        <v>41293</v>
      </c>
      <c r="C269" s="140" t="s">
        <v>545</v>
      </c>
      <c r="D269" s="140" t="s">
        <v>543</v>
      </c>
    </row>
    <row r="270" spans="1:4" ht="25.5">
      <c r="A270" s="139">
        <f>IF((SUM('Разделы 1, 2, 3'!N23:N23)=SUM('Разделы 1, 2, 3'!J23:L23)),"","Неверно!")</f>
      </c>
      <c r="B270" s="141">
        <v>41293</v>
      </c>
      <c r="C270" s="140" t="s">
        <v>546</v>
      </c>
      <c r="D270" s="140" t="s">
        <v>543</v>
      </c>
    </row>
    <row r="271" spans="1:4" ht="25.5">
      <c r="A271" s="139">
        <f>IF((SUM('Разделы 1, 2, 3'!N24:N24)=SUM('Разделы 1, 2, 3'!J24:L24)),"","Неверно!")</f>
      </c>
      <c r="B271" s="141">
        <v>41293</v>
      </c>
      <c r="C271" s="140" t="s">
        <v>547</v>
      </c>
      <c r="D271" s="140" t="s">
        <v>543</v>
      </c>
    </row>
    <row r="272" spans="1:4" ht="25.5">
      <c r="A272" s="139">
        <f>IF((SUM('Разделы 1, 2, 3'!N25:N25)=SUM('Разделы 1, 2, 3'!J25:L25)),"","Неверно!")</f>
      </c>
      <c r="B272" s="141">
        <v>41293</v>
      </c>
      <c r="C272" s="140" t="s">
        <v>548</v>
      </c>
      <c r="D272" s="140" t="s">
        <v>543</v>
      </c>
    </row>
    <row r="273" spans="1:4" ht="25.5">
      <c r="A273" s="139">
        <f>IF((SUM('Разделы 1, 2, 3'!N26:N26)=SUM('Разделы 1, 2, 3'!J26:L26)),"","Неверно!")</f>
      </c>
      <c r="B273" s="141">
        <v>41293</v>
      </c>
      <c r="C273" s="140" t="s">
        <v>549</v>
      </c>
      <c r="D273" s="140" t="s">
        <v>543</v>
      </c>
    </row>
    <row r="274" spans="1:4" ht="25.5">
      <c r="A274" s="139">
        <f>IF((SUM('Разделы 1, 2, 3'!N27:N27)=SUM('Разделы 1, 2, 3'!J27:L27)),"","Неверно!")</f>
      </c>
      <c r="B274" s="141">
        <v>41293</v>
      </c>
      <c r="C274" s="140" t="s">
        <v>550</v>
      </c>
      <c r="D274" s="140" t="s">
        <v>543</v>
      </c>
    </row>
    <row r="275" spans="1:4" ht="25.5">
      <c r="A275" s="139">
        <f>IF((SUM('Разделы 1, 2, 3'!N28:N28)=SUM('Разделы 1, 2, 3'!J28:L28)),"","Неверно!")</f>
      </c>
      <c r="B275" s="141">
        <v>41293</v>
      </c>
      <c r="C275" s="140" t="s">
        <v>551</v>
      </c>
      <c r="D275" s="140" t="s">
        <v>543</v>
      </c>
    </row>
    <row r="276" spans="1:4" ht="25.5">
      <c r="A276" s="139">
        <f>IF((SUM('Разделы 1, 2, 3'!N29:N29)=SUM('Разделы 1, 2, 3'!J29:L29)),"","Неверно!")</f>
      </c>
      <c r="B276" s="141">
        <v>41293</v>
      </c>
      <c r="C276" s="140" t="s">
        <v>552</v>
      </c>
      <c r="D276" s="140" t="s">
        <v>543</v>
      </c>
    </row>
    <row r="277" spans="1:4" ht="25.5">
      <c r="A277" s="139">
        <f>IF((SUM('Разделы 1, 2, 3'!N30:N30)=SUM('Разделы 1, 2, 3'!J30:L30)),"","Неверно!")</f>
      </c>
      <c r="B277" s="141">
        <v>41293</v>
      </c>
      <c r="C277" s="140" t="s">
        <v>553</v>
      </c>
      <c r="D277" s="140" t="s">
        <v>543</v>
      </c>
    </row>
    <row r="278" spans="1:4" ht="25.5">
      <c r="A278" s="139">
        <f>IF((SUM('Разделы 1, 2, 3'!N31:N31)=SUM('Разделы 1, 2, 3'!J31:L31)),"","Неверно!")</f>
      </c>
      <c r="B278" s="141">
        <v>41293</v>
      </c>
      <c r="C278" s="140" t="s">
        <v>554</v>
      </c>
      <c r="D278" s="140" t="s">
        <v>543</v>
      </c>
    </row>
    <row r="279" spans="1:4" ht="25.5">
      <c r="A279" s="139">
        <f>IF((SUM('Разделы 1, 2, 3'!N32:N32)=SUM('Разделы 1, 2, 3'!J32:L32)),"","Неверно!")</f>
      </c>
      <c r="B279" s="141">
        <v>41293</v>
      </c>
      <c r="C279" s="140" t="s">
        <v>555</v>
      </c>
      <c r="D279" s="140" t="s">
        <v>543</v>
      </c>
    </row>
    <row r="280" spans="1:4" ht="25.5">
      <c r="A280" s="139">
        <f>IF((SUM('Разделы 1, 2, 3'!N33:N33)=SUM('Разделы 1, 2, 3'!J33:L33)),"","Неверно!")</f>
      </c>
      <c r="B280" s="141">
        <v>41293</v>
      </c>
      <c r="C280" s="140" t="s">
        <v>556</v>
      </c>
      <c r="D280" s="140" t="s">
        <v>543</v>
      </c>
    </row>
    <row r="281" spans="1:4" ht="25.5">
      <c r="A281" s="139">
        <f>IF((SUM('Разделы 1, 2, 3'!N34:N34)=SUM('Разделы 1, 2, 3'!J34:L34)),"","Неверно!")</f>
      </c>
      <c r="B281" s="141">
        <v>41293</v>
      </c>
      <c r="C281" s="140" t="s">
        <v>557</v>
      </c>
      <c r="D281" s="140" t="s">
        <v>543</v>
      </c>
    </row>
    <row r="282" spans="1:4" ht="25.5">
      <c r="A282" s="139">
        <f>IF((SUM('Разделы 1, 2, 3'!N35:N35)=SUM('Разделы 1, 2, 3'!J35:L35)),"","Неверно!")</f>
      </c>
      <c r="B282" s="141">
        <v>41293</v>
      </c>
      <c r="C282" s="140" t="s">
        <v>558</v>
      </c>
      <c r="D282" s="140" t="s">
        <v>543</v>
      </c>
    </row>
    <row r="283" spans="1:4" ht="25.5">
      <c r="A283" s="139">
        <f>IF((SUM('Разделы 1, 2, 3'!N36:N36)=SUM('Разделы 1, 2, 3'!J36:L36)),"","Неверно!")</f>
      </c>
      <c r="B283" s="141">
        <v>41293</v>
      </c>
      <c r="C283" s="140" t="s">
        <v>559</v>
      </c>
      <c r="D283" s="140" t="s">
        <v>543</v>
      </c>
    </row>
    <row r="284" spans="1:4" ht="25.5">
      <c r="A284" s="139">
        <f>IF((SUM('Разделы 1, 2, 3'!N37:N37)=SUM('Разделы 1, 2, 3'!J37:L37)),"","Неверно!")</f>
      </c>
      <c r="B284" s="141">
        <v>41293</v>
      </c>
      <c r="C284" s="140" t="s">
        <v>560</v>
      </c>
      <c r="D284" s="140" t="s">
        <v>543</v>
      </c>
    </row>
    <row r="285" spans="1:4" ht="25.5">
      <c r="A285" s="139">
        <f>IF((SUM('Разделы 1, 2, 3'!N38:N38)=SUM('Разделы 1, 2, 3'!J38:L38)),"","Неверно!")</f>
      </c>
      <c r="B285" s="141">
        <v>41293</v>
      </c>
      <c r="C285" s="140" t="s">
        <v>561</v>
      </c>
      <c r="D285" s="140" t="s">
        <v>543</v>
      </c>
    </row>
    <row r="286" spans="1:4" ht="25.5">
      <c r="A286" s="139">
        <f>IF((SUM('Разделы 1, 2, 3'!N39:N39)=SUM('Разделы 1, 2, 3'!J39:L39)),"","Неверно!")</f>
      </c>
      <c r="B286" s="141">
        <v>41293</v>
      </c>
      <c r="C286" s="140" t="s">
        <v>562</v>
      </c>
      <c r="D286" s="140" t="s">
        <v>543</v>
      </c>
    </row>
    <row r="287" spans="1:4" ht="25.5">
      <c r="A287" s="139">
        <f>IF((SUM('Разделы 1, 2, 3'!N40:N40)=SUM('Разделы 1, 2, 3'!J40:L40)),"","Неверно!")</f>
      </c>
      <c r="B287" s="141">
        <v>41293</v>
      </c>
      <c r="C287" s="140" t="s">
        <v>563</v>
      </c>
      <c r="D287" s="140" t="s">
        <v>543</v>
      </c>
    </row>
    <row r="288" spans="1:4" ht="25.5">
      <c r="A288" s="139">
        <f>IF((SUM('Разделы 1, 2, 3'!N41:N41)=SUM('Разделы 1, 2, 3'!J41:L41)),"","Неверно!")</f>
      </c>
      <c r="B288" s="141">
        <v>41293</v>
      </c>
      <c r="C288" s="140" t="s">
        <v>564</v>
      </c>
      <c r="D288" s="140" t="s">
        <v>543</v>
      </c>
    </row>
    <row r="289" spans="1:4" ht="25.5">
      <c r="A289" s="139">
        <f>IF((SUM('Разделы 1, 2, 3'!N42:N42)=SUM('Разделы 1, 2, 3'!J42:L42)),"","Неверно!")</f>
      </c>
      <c r="B289" s="141">
        <v>41293</v>
      </c>
      <c r="C289" s="140" t="s">
        <v>565</v>
      </c>
      <c r="D289" s="140" t="s">
        <v>543</v>
      </c>
    </row>
    <row r="290" spans="1:4" ht="25.5">
      <c r="A290" s="139">
        <f>IF((SUM('Разделы 1, 2, 3'!N43:N43)=SUM('Разделы 1, 2, 3'!J43:L43)),"","Неверно!")</f>
      </c>
      <c r="B290" s="141">
        <v>41293</v>
      </c>
      <c r="C290" s="140" t="s">
        <v>566</v>
      </c>
      <c r="D290" s="140" t="s">
        <v>543</v>
      </c>
    </row>
    <row r="291" spans="1:4" ht="25.5">
      <c r="A291" s="139">
        <f>IF((SUM('Разделы 1, 2, 3'!N44:N44)=SUM('Разделы 1, 2, 3'!J44:L44)),"","Неверно!")</f>
      </c>
      <c r="B291" s="141">
        <v>41293</v>
      </c>
      <c r="C291" s="140" t="s">
        <v>567</v>
      </c>
      <c r="D291" s="140" t="s">
        <v>543</v>
      </c>
    </row>
    <row r="292" spans="1:4" ht="25.5">
      <c r="A292" s="139">
        <f>IF((SUM('Разделы 1, 2, 3'!N45:N45)=SUM('Разделы 1, 2, 3'!J45:L45)),"","Неверно!")</f>
      </c>
      <c r="B292" s="141">
        <v>41293</v>
      </c>
      <c r="C292" s="140" t="s">
        <v>568</v>
      </c>
      <c r="D292" s="140" t="s">
        <v>543</v>
      </c>
    </row>
    <row r="293" spans="1:4" ht="25.5">
      <c r="A293" s="139">
        <f>IF((SUM('Разделы 1, 2, 3'!N46:N46)=SUM('Разделы 1, 2, 3'!J46:L46)),"","Неверно!")</f>
      </c>
      <c r="B293" s="141">
        <v>41293</v>
      </c>
      <c r="C293" s="140" t="s">
        <v>569</v>
      </c>
      <c r="D293" s="140" t="s">
        <v>543</v>
      </c>
    </row>
    <row r="294" spans="1:4" ht="25.5">
      <c r="A294" s="139">
        <f>IF((SUM('Разделы 1, 2, 3'!N47:N47)=SUM('Разделы 1, 2, 3'!J47:L47)),"","Неверно!")</f>
      </c>
      <c r="B294" s="141">
        <v>41293</v>
      </c>
      <c r="C294" s="140" t="s">
        <v>570</v>
      </c>
      <c r="D294" s="140" t="s">
        <v>543</v>
      </c>
    </row>
    <row r="295" spans="1:4" ht="25.5">
      <c r="A295" s="139">
        <f>IF((SUM('Разделы 1, 2, 3'!N48:N48)=SUM('Разделы 1, 2, 3'!J48:L48)),"","Неверно!")</f>
      </c>
      <c r="B295" s="141">
        <v>41293</v>
      </c>
      <c r="C295" s="140" t="s">
        <v>571</v>
      </c>
      <c r="D295" s="140" t="s">
        <v>543</v>
      </c>
    </row>
    <row r="296" spans="1:4" ht="25.5">
      <c r="A296" s="139">
        <f>IF((SUM('Разделы 1, 2, 3'!N49:N49)=SUM('Разделы 1, 2, 3'!J49:L49)),"","Неверно!")</f>
      </c>
      <c r="B296" s="141">
        <v>41293</v>
      </c>
      <c r="C296" s="140" t="s">
        <v>161</v>
      </c>
      <c r="D296" s="140" t="s">
        <v>543</v>
      </c>
    </row>
    <row r="297" spans="1:4" ht="25.5">
      <c r="A297" s="139">
        <f>IF((SUM('Разделы 1, 2, 3'!N50:N50)=SUM('Разделы 1, 2, 3'!J50:L50)),"","Неверно!")</f>
      </c>
      <c r="B297" s="141">
        <v>41293</v>
      </c>
      <c r="C297" s="140" t="s">
        <v>162</v>
      </c>
      <c r="D297" s="140" t="s">
        <v>543</v>
      </c>
    </row>
    <row r="298" spans="1:4" ht="25.5">
      <c r="A298" s="139">
        <f>IF((SUM('Разделы 1, 2, 3'!N51:N51)=SUM('Разделы 1, 2, 3'!J51:L51)),"","Неверно!")</f>
      </c>
      <c r="B298" s="141">
        <v>41293</v>
      </c>
      <c r="C298" s="140" t="s">
        <v>163</v>
      </c>
      <c r="D298" s="140" t="s">
        <v>543</v>
      </c>
    </row>
    <row r="299" spans="1:4" ht="25.5">
      <c r="A299" s="139">
        <f>IF((SUM('Разделы 1, 2, 3'!N52:N52)=SUM('Разделы 1, 2, 3'!J52:L52)),"","Неверно!")</f>
      </c>
      <c r="B299" s="141">
        <v>41293</v>
      </c>
      <c r="C299" s="140" t="s">
        <v>164</v>
      </c>
      <c r="D299" s="140" t="s">
        <v>543</v>
      </c>
    </row>
    <row r="300" spans="1:4" ht="25.5">
      <c r="A300" s="139">
        <f>IF((SUM('Разделы 1, 2, 3'!N53:N53)=SUM('Разделы 1, 2, 3'!J53:L53)),"","Неверно!")</f>
      </c>
      <c r="B300" s="141">
        <v>41293</v>
      </c>
      <c r="C300" s="140" t="s">
        <v>165</v>
      </c>
      <c r="D300" s="140" t="s">
        <v>543</v>
      </c>
    </row>
    <row r="301" spans="1:4" ht="25.5">
      <c r="A301" s="139">
        <f>IF((SUM('Разделы 1, 2, 3'!N54:N54)=SUM('Разделы 1, 2, 3'!J54:L54)),"","Неверно!")</f>
      </c>
      <c r="B301" s="141">
        <v>41293</v>
      </c>
      <c r="C301" s="140" t="s">
        <v>166</v>
      </c>
      <c r="D301" s="140" t="s">
        <v>543</v>
      </c>
    </row>
    <row r="302" spans="1:4" ht="25.5">
      <c r="A302" s="139">
        <f>IF((SUM('Разделы 1, 2, 3'!N55:N55)=SUM('Разделы 1, 2, 3'!J55:L55)),"","Неверно!")</f>
      </c>
      <c r="B302" s="141">
        <v>41293</v>
      </c>
      <c r="C302" s="140" t="s">
        <v>167</v>
      </c>
      <c r="D302" s="140" t="s">
        <v>543</v>
      </c>
    </row>
    <row r="303" spans="1:4" ht="25.5">
      <c r="A303" s="139">
        <f>IF((SUM('Разделы 1, 2, 3'!N56:N56)=SUM('Разделы 1, 2, 3'!J56:L56)),"","Неверно!")</f>
      </c>
      <c r="B303" s="141">
        <v>41293</v>
      </c>
      <c r="C303" s="140" t="s">
        <v>168</v>
      </c>
      <c r="D303" s="140" t="s">
        <v>543</v>
      </c>
    </row>
    <row r="304" spans="1:4" ht="25.5">
      <c r="A304" s="139">
        <f>IF((SUM('Разделы 1, 2, 3'!N57:N57)=SUM('Разделы 1, 2, 3'!J57:L57)),"","Неверно!")</f>
      </c>
      <c r="B304" s="141">
        <v>41293</v>
      </c>
      <c r="C304" s="140" t="s">
        <v>169</v>
      </c>
      <c r="D304" s="140" t="s">
        <v>543</v>
      </c>
    </row>
    <row r="305" spans="1:4" ht="25.5">
      <c r="A305" s="139">
        <f>IF((SUM('Разделы 1, 2, 3'!N58:N58)=SUM('Разделы 1, 2, 3'!J58:L58)),"","Неверно!")</f>
      </c>
      <c r="B305" s="141">
        <v>41293</v>
      </c>
      <c r="C305" s="140" t="s">
        <v>170</v>
      </c>
      <c r="D305" s="140" t="s">
        <v>543</v>
      </c>
    </row>
    <row r="306" spans="1:4" ht="25.5">
      <c r="A306" s="139">
        <f>IF((SUM('Разделы 1, 2, 3'!N59:N59)=SUM('Разделы 1, 2, 3'!J59:L59)),"","Неверно!")</f>
      </c>
      <c r="B306" s="141">
        <v>41293</v>
      </c>
      <c r="C306" s="140" t="s">
        <v>171</v>
      </c>
      <c r="D306" s="140" t="s">
        <v>543</v>
      </c>
    </row>
    <row r="307" spans="1:4" ht="25.5">
      <c r="A307" s="139">
        <f>IF((SUM('Разделы 1, 2, 3'!N60:N60)=SUM('Разделы 1, 2, 3'!J60:L60)),"","Неверно!")</f>
      </c>
      <c r="B307" s="141">
        <v>41293</v>
      </c>
      <c r="C307" s="140" t="s">
        <v>172</v>
      </c>
      <c r="D307" s="140" t="s">
        <v>543</v>
      </c>
    </row>
    <row r="308" spans="1:4" ht="25.5">
      <c r="A308" s="139">
        <f>IF((SUM('Разделы 1, 2, 3'!N61:N61)=SUM('Разделы 1, 2, 3'!J61:L61)),"","Неверно!")</f>
      </c>
      <c r="B308" s="141">
        <v>41293</v>
      </c>
      <c r="C308" s="140" t="s">
        <v>173</v>
      </c>
      <c r="D308" s="140" t="s">
        <v>543</v>
      </c>
    </row>
    <row r="309" spans="1:4" ht="25.5">
      <c r="A309" s="139">
        <f>IF((SUM('Разделы 1, 2, 3'!N62:N62)=SUM('Разделы 1, 2, 3'!J62:L62)),"","Неверно!")</f>
      </c>
      <c r="B309" s="141">
        <v>41293</v>
      </c>
      <c r="C309" s="140" t="s">
        <v>174</v>
      </c>
      <c r="D309" s="140" t="s">
        <v>543</v>
      </c>
    </row>
    <row r="310" spans="1:4" ht="25.5">
      <c r="A310" s="139">
        <f>IF((SUM('Разделы 1, 2, 3'!N63:N63)=SUM('Разделы 1, 2, 3'!J63:L63)),"","Неверно!")</f>
      </c>
      <c r="B310" s="141">
        <v>41293</v>
      </c>
      <c r="C310" s="140" t="s">
        <v>175</v>
      </c>
      <c r="D310" s="140" t="s">
        <v>543</v>
      </c>
    </row>
    <row r="311" spans="1:4" ht="25.5">
      <c r="A311" s="139">
        <f>IF((SUM('Разделы 1, 2, 3'!N64:N64)=SUM('Разделы 1, 2, 3'!J64:L64)),"","Неверно!")</f>
      </c>
      <c r="B311" s="141">
        <v>41293</v>
      </c>
      <c r="C311" s="140" t="s">
        <v>176</v>
      </c>
      <c r="D311" s="140" t="s">
        <v>543</v>
      </c>
    </row>
    <row r="312" spans="1:4" ht="25.5">
      <c r="A312" s="139">
        <f>IF((SUM('Разделы 1, 2, 3'!N65:N65)=SUM('Разделы 1, 2, 3'!J65:L65)),"","Неверно!")</f>
      </c>
      <c r="B312" s="141">
        <v>41293</v>
      </c>
      <c r="C312" s="140" t="s">
        <v>177</v>
      </c>
      <c r="D312" s="140" t="s">
        <v>543</v>
      </c>
    </row>
    <row r="313" spans="1:4" ht="25.5">
      <c r="A313" s="139">
        <f>IF((SUM('Разделы 1, 2, 3'!N66:N66)=SUM('Разделы 1, 2, 3'!J66:L66)),"","Неверно!")</f>
      </c>
      <c r="B313" s="141">
        <v>41293</v>
      </c>
      <c r="C313" s="140" t="s">
        <v>178</v>
      </c>
      <c r="D313" s="140" t="s">
        <v>543</v>
      </c>
    </row>
    <row r="314" spans="1:4" ht="25.5">
      <c r="A314" s="139">
        <f>IF((SUM('Разделы 1, 2, 3'!N67:N67)=SUM('Разделы 1, 2, 3'!J67:L67)),"","Неверно!")</f>
      </c>
      <c r="B314" s="141">
        <v>41293</v>
      </c>
      <c r="C314" s="140" t="s">
        <v>179</v>
      </c>
      <c r="D314" s="140" t="s">
        <v>543</v>
      </c>
    </row>
    <row r="315" spans="1:4" ht="25.5">
      <c r="A315" s="139">
        <f>IF((SUM('Разделы 1, 2, 3'!N68:N68)=SUM('Разделы 1, 2, 3'!J68:L68)),"","Неверно!")</f>
      </c>
      <c r="B315" s="141">
        <v>41293</v>
      </c>
      <c r="C315" s="140" t="s">
        <v>180</v>
      </c>
      <c r="D315" s="140" t="s">
        <v>543</v>
      </c>
    </row>
    <row r="316" spans="1:4" ht="25.5">
      <c r="A316" s="139">
        <f>IF((SUM('Разделы 1, 2, 3'!N69:N69)=SUM('Разделы 1, 2, 3'!J69:L69)),"","Неверно!")</f>
      </c>
      <c r="B316" s="141">
        <v>41293</v>
      </c>
      <c r="C316" s="140" t="s">
        <v>181</v>
      </c>
      <c r="D316" s="140" t="s">
        <v>543</v>
      </c>
    </row>
    <row r="317" spans="1:4" ht="25.5">
      <c r="A317" s="139">
        <f>IF((SUM('Разделы 1, 2, 3'!N70:N70)=SUM('Разделы 1, 2, 3'!J70:L70)),"","Неверно!")</f>
      </c>
      <c r="B317" s="141">
        <v>41293</v>
      </c>
      <c r="C317" s="140" t="s">
        <v>182</v>
      </c>
      <c r="D317" s="140" t="s">
        <v>543</v>
      </c>
    </row>
    <row r="318" spans="1:4" ht="25.5">
      <c r="A318" s="139">
        <f>IF((SUM('Разделы 1, 2, 3'!N71:N71)=SUM('Разделы 1, 2, 3'!J71:L71)),"","Неверно!")</f>
      </c>
      <c r="B318" s="141">
        <v>41293</v>
      </c>
      <c r="C318" s="140" t="s">
        <v>183</v>
      </c>
      <c r="D318" s="140" t="s">
        <v>543</v>
      </c>
    </row>
    <row r="319" spans="1:4" ht="25.5">
      <c r="A319" s="139">
        <f>IF((SUM('Разделы 1, 2, 3'!N72:N72)=SUM('Разделы 1, 2, 3'!J72:L72)),"","Неверно!")</f>
      </c>
      <c r="B319" s="141">
        <v>41293</v>
      </c>
      <c r="C319" s="140" t="s">
        <v>184</v>
      </c>
      <c r="D319" s="140" t="s">
        <v>543</v>
      </c>
    </row>
    <row r="320" spans="1:4" ht="25.5">
      <c r="A320" s="139">
        <f>IF((SUM('Разделы 1, 2, 3'!N73:N73)=SUM('Разделы 1, 2, 3'!J73:L73)),"","Неверно!")</f>
      </c>
      <c r="B320" s="141">
        <v>41293</v>
      </c>
      <c r="C320" s="140" t="s">
        <v>185</v>
      </c>
      <c r="D320" s="140" t="s">
        <v>543</v>
      </c>
    </row>
    <row r="321" spans="1:4" ht="25.5">
      <c r="A321" s="139">
        <f>IF((SUM('Разделы 1, 2, 3'!N74:N74)=SUM('Разделы 1, 2, 3'!J74:L74)),"","Неверно!")</f>
      </c>
      <c r="B321" s="141">
        <v>41293</v>
      </c>
      <c r="C321" s="140" t="s">
        <v>186</v>
      </c>
      <c r="D321" s="140" t="s">
        <v>543</v>
      </c>
    </row>
    <row r="322" spans="1:4" ht="25.5">
      <c r="A322" s="139">
        <f>IF((SUM('Разделы 1, 2, 3'!N75:N75)=SUM('Разделы 1, 2, 3'!J75:L75)),"","Неверно!")</f>
      </c>
      <c r="B322" s="141">
        <v>41293</v>
      </c>
      <c r="C322" s="140" t="s">
        <v>187</v>
      </c>
      <c r="D322" s="140" t="s">
        <v>543</v>
      </c>
    </row>
    <row r="323" spans="1:4" ht="25.5">
      <c r="A323" s="139">
        <f>IF((SUM('Разделы 1, 2, 3'!N76:N76)=SUM('Разделы 1, 2, 3'!J76:L76)),"","Неверно!")</f>
      </c>
      <c r="B323" s="141">
        <v>41293</v>
      </c>
      <c r="C323" s="140" t="s">
        <v>188</v>
      </c>
      <c r="D323" s="140" t="s">
        <v>543</v>
      </c>
    </row>
    <row r="324" spans="1:4" ht="25.5">
      <c r="A324" s="139">
        <f>IF((SUM('Разделы 1, 2, 3'!N77:N77)=SUM('Разделы 1, 2, 3'!J77:L77)),"","Неверно!")</f>
      </c>
      <c r="B324" s="141">
        <v>41293</v>
      </c>
      <c r="C324" s="140" t="s">
        <v>189</v>
      </c>
      <c r="D324" s="140" t="s">
        <v>543</v>
      </c>
    </row>
    <row r="325" spans="1:4" ht="25.5">
      <c r="A325" s="139">
        <f>IF((SUM('Разделы 1, 2, 3'!N78:N78)=SUM('Разделы 1, 2, 3'!J78:L78)),"","Неверно!")</f>
      </c>
      <c r="B325" s="141">
        <v>41293</v>
      </c>
      <c r="C325" s="140" t="s">
        <v>190</v>
      </c>
      <c r="D325" s="140" t="s">
        <v>543</v>
      </c>
    </row>
    <row r="326" spans="1:4" ht="25.5">
      <c r="A326" s="139">
        <f>IF((SUM('Разделы 1, 2, 3'!N79:N79)=SUM('Разделы 1, 2, 3'!J79:L79)),"","Неверно!")</f>
      </c>
      <c r="B326" s="141">
        <v>41293</v>
      </c>
      <c r="C326" s="140" t="s">
        <v>191</v>
      </c>
      <c r="D326" s="140" t="s">
        <v>543</v>
      </c>
    </row>
    <row r="327" spans="1:4" ht="25.5">
      <c r="A327" s="139">
        <f>IF((SUM('Разделы 1, 2, 3'!N80:N80)=SUM('Разделы 1, 2, 3'!J80:L80)),"","Неверно!")</f>
      </c>
      <c r="B327" s="141">
        <v>41293</v>
      </c>
      <c r="C327" s="140" t="s">
        <v>192</v>
      </c>
      <c r="D327" s="140" t="s">
        <v>543</v>
      </c>
    </row>
    <row r="328" spans="1:4" ht="25.5">
      <c r="A328" s="139">
        <f>IF((SUM('Разделы 1, 2, 3'!N81:N81)=SUM('Разделы 1, 2, 3'!J81:L81)),"","Неверно!")</f>
      </c>
      <c r="B328" s="141">
        <v>41293</v>
      </c>
      <c r="C328" s="140" t="s">
        <v>193</v>
      </c>
      <c r="D328" s="140" t="s">
        <v>543</v>
      </c>
    </row>
    <row r="329" spans="1:4" ht="25.5">
      <c r="A329" s="139">
        <f>IF((SUM('Разделы 1, 2, 3'!N82:N82)=SUM('Разделы 1, 2, 3'!J82:L82)),"","Неверно!")</f>
      </c>
      <c r="B329" s="141">
        <v>41293</v>
      </c>
      <c r="C329" s="140" t="s">
        <v>194</v>
      </c>
      <c r="D329" s="140" t="s">
        <v>543</v>
      </c>
    </row>
    <row r="330" spans="1:4" ht="25.5">
      <c r="A330" s="139">
        <f>IF((SUM('Разделы 1, 2, 3'!N83:N83)=SUM('Разделы 1, 2, 3'!J83:L83)),"","Неверно!")</f>
      </c>
      <c r="B330" s="141">
        <v>41293</v>
      </c>
      <c r="C330" s="140" t="s">
        <v>195</v>
      </c>
      <c r="D330" s="140" t="s">
        <v>543</v>
      </c>
    </row>
    <row r="331" spans="1:4" ht="25.5">
      <c r="A331" s="139">
        <f>IF((SUM('Разделы 1, 2, 3'!N84:N84)=SUM('Разделы 1, 2, 3'!J84:L84)),"","Неверно!")</f>
      </c>
      <c r="B331" s="141">
        <v>41293</v>
      </c>
      <c r="C331" s="140" t="s">
        <v>196</v>
      </c>
      <c r="D331" s="140" t="s">
        <v>543</v>
      </c>
    </row>
    <row r="332" spans="1:4" ht="25.5">
      <c r="A332" s="139">
        <f>IF((SUM('Разделы 1, 2, 3'!N85:N85)=SUM('Разделы 1, 2, 3'!J85:L85)),"","Неверно!")</f>
      </c>
      <c r="B332" s="141">
        <v>41293</v>
      </c>
      <c r="C332" s="140" t="s">
        <v>197</v>
      </c>
      <c r="D332" s="140" t="s">
        <v>543</v>
      </c>
    </row>
    <row r="333" spans="1:4" ht="25.5">
      <c r="A333" s="139">
        <f>IF((SUM('Разделы 1, 2, 3'!N86:N86)=SUM('Разделы 1, 2, 3'!J86:L86)),"","Неверно!")</f>
      </c>
      <c r="B333" s="141">
        <v>41293</v>
      </c>
      <c r="C333" s="140" t="s">
        <v>198</v>
      </c>
      <c r="D333" s="140" t="s">
        <v>543</v>
      </c>
    </row>
    <row r="334" spans="1:4" ht="25.5">
      <c r="A334" s="139">
        <f>IF((SUM('Разделы 1, 2, 3'!N87:N87)=SUM('Разделы 1, 2, 3'!J87:L87)),"","Неверно!")</f>
      </c>
      <c r="B334" s="141">
        <v>41293</v>
      </c>
      <c r="C334" s="140" t="s">
        <v>199</v>
      </c>
      <c r="D334" s="140" t="s">
        <v>543</v>
      </c>
    </row>
    <row r="335" spans="1:4" ht="25.5">
      <c r="A335" s="139">
        <f>IF((SUM('Разделы 1, 2, 3'!N88:N88)=SUM('Разделы 1, 2, 3'!J88:L88)),"","Неверно!")</f>
      </c>
      <c r="B335" s="141">
        <v>41293</v>
      </c>
      <c r="C335" s="140" t="s">
        <v>200</v>
      </c>
      <c r="D335" s="140" t="s">
        <v>543</v>
      </c>
    </row>
    <row r="336" spans="1:4" ht="25.5">
      <c r="A336" s="139">
        <f>IF((SUM('Разделы 1, 2, 3'!N89:N89)=SUM('Разделы 1, 2, 3'!J89:L89)),"","Неверно!")</f>
      </c>
      <c r="B336" s="141">
        <v>41293</v>
      </c>
      <c r="C336" s="140" t="s">
        <v>201</v>
      </c>
      <c r="D336" s="140" t="s">
        <v>543</v>
      </c>
    </row>
    <row r="337" spans="1:4" ht="25.5">
      <c r="A337" s="139">
        <f>IF((SUM('Разделы 1, 2, 3'!N90:N90)=SUM('Разделы 1, 2, 3'!J90:L90)),"","Неверно!")</f>
      </c>
      <c r="B337" s="141">
        <v>41293</v>
      </c>
      <c r="C337" s="140" t="s">
        <v>202</v>
      </c>
      <c r="D337" s="140" t="s">
        <v>543</v>
      </c>
    </row>
    <row r="338" spans="1:4" ht="25.5">
      <c r="A338" s="139">
        <f>IF((SUM('Разделы 1, 2, 3'!N91:N91)=SUM('Разделы 1, 2, 3'!J91:L91)),"","Неверно!")</f>
      </c>
      <c r="B338" s="141">
        <v>41293</v>
      </c>
      <c r="C338" s="140" t="s">
        <v>203</v>
      </c>
      <c r="D338" s="140" t="s">
        <v>543</v>
      </c>
    </row>
    <row r="339" spans="1:4" ht="25.5">
      <c r="A339" s="139">
        <f>IF((SUM('Разделы 1, 2, 3'!N92:N92)=SUM('Разделы 1, 2, 3'!J92:L92)),"","Неверно!")</f>
      </c>
      <c r="B339" s="141">
        <v>41293</v>
      </c>
      <c r="C339" s="140" t="s">
        <v>204</v>
      </c>
      <c r="D339" s="140" t="s">
        <v>543</v>
      </c>
    </row>
    <row r="340" spans="1:4" ht="25.5">
      <c r="A340" s="139">
        <f>IF((SUM('Разделы 1, 2, 3'!N93:N93)=SUM('Разделы 1, 2, 3'!J93:L93)),"","Неверно!")</f>
      </c>
      <c r="B340" s="141">
        <v>41293</v>
      </c>
      <c r="C340" s="140" t="s">
        <v>205</v>
      </c>
      <c r="D340" s="140" t="s">
        <v>543</v>
      </c>
    </row>
    <row r="341" spans="1:4" ht="25.5">
      <c r="A341" s="139">
        <f>IF((SUM('Разделы 1, 2, 3'!N94:N94)=SUM('Разделы 1, 2, 3'!J94:L94)),"","Неверно!")</f>
      </c>
      <c r="B341" s="141">
        <v>41293</v>
      </c>
      <c r="C341" s="140" t="s">
        <v>206</v>
      </c>
      <c r="D341" s="140" t="s">
        <v>543</v>
      </c>
    </row>
    <row r="342" spans="1:4" ht="25.5">
      <c r="A342" s="139">
        <f>IF((SUM('Разделы 1, 2, 3'!N95:N95)=SUM('Разделы 1, 2, 3'!J95:L95)),"","Неверно!")</f>
      </c>
      <c r="B342" s="141">
        <v>41293</v>
      </c>
      <c r="C342" s="140" t="s">
        <v>207</v>
      </c>
      <c r="D342" s="140" t="s">
        <v>543</v>
      </c>
    </row>
    <row r="343" spans="1:4" ht="25.5">
      <c r="A343" s="139">
        <f>IF((SUM('Разделы 1, 2, 3'!N96:N96)=SUM('Разделы 1, 2, 3'!J96:L96)),"","Неверно!")</f>
      </c>
      <c r="B343" s="141">
        <v>41293</v>
      </c>
      <c r="C343" s="140" t="s">
        <v>208</v>
      </c>
      <c r="D343" s="140" t="s">
        <v>543</v>
      </c>
    </row>
    <row r="344" spans="1:4" ht="25.5">
      <c r="A344" s="139">
        <f>IF((SUM('Разделы 1, 2, 3'!N97:N97)=SUM('Разделы 1, 2, 3'!J97:L97)),"","Неверно!")</f>
      </c>
      <c r="B344" s="141">
        <v>41293</v>
      </c>
      <c r="C344" s="140" t="s">
        <v>209</v>
      </c>
      <c r="D344" s="140" t="s">
        <v>543</v>
      </c>
    </row>
    <row r="345" spans="1:4" ht="25.5">
      <c r="A345" s="139">
        <f>IF((SUM('Разделы 1, 2, 3'!N98:N98)=SUM('Разделы 1, 2, 3'!J98:L98)),"","Неверно!")</f>
      </c>
      <c r="B345" s="141">
        <v>41293</v>
      </c>
      <c r="C345" s="140" t="s">
        <v>210</v>
      </c>
      <c r="D345" s="140" t="s">
        <v>543</v>
      </c>
    </row>
    <row r="346" spans="1:4" ht="25.5">
      <c r="A346" s="139">
        <f>IF((SUM('Разделы 1, 2, 3'!N99:N99)=SUM('Разделы 1, 2, 3'!J99:L99)),"","Неверно!")</f>
      </c>
      <c r="B346" s="141">
        <v>41293</v>
      </c>
      <c r="C346" s="140" t="s">
        <v>211</v>
      </c>
      <c r="D346" s="140" t="s">
        <v>543</v>
      </c>
    </row>
    <row r="347" spans="1:4" ht="25.5">
      <c r="A347" s="139">
        <f>IF((SUM('Разделы 1, 2, 3'!N100:N100)=SUM('Разделы 1, 2, 3'!J100:L100)),"","Неверно!")</f>
      </c>
      <c r="B347" s="141">
        <v>41293</v>
      </c>
      <c r="C347" s="140" t="s">
        <v>212</v>
      </c>
      <c r="D347" s="140" t="s">
        <v>543</v>
      </c>
    </row>
    <row r="348" spans="1:4" ht="25.5">
      <c r="A348" s="139">
        <f>IF((SUM('Разделы 1, 2, 3'!N101:N101)=SUM('Разделы 1, 2, 3'!J101:L101)),"","Неверно!")</f>
      </c>
      <c r="B348" s="141">
        <v>41293</v>
      </c>
      <c r="C348" s="140" t="s">
        <v>213</v>
      </c>
      <c r="D348" s="140" t="s">
        <v>543</v>
      </c>
    </row>
    <row r="349" spans="1:4" ht="25.5">
      <c r="A349" s="139">
        <f>IF((SUM('Разделы 1, 2, 3'!N102:N102)=SUM('Разделы 1, 2, 3'!J102:L102)),"","Неверно!")</f>
      </c>
      <c r="B349" s="141">
        <v>41293</v>
      </c>
      <c r="C349" s="140" t="s">
        <v>214</v>
      </c>
      <c r="D349" s="140" t="s">
        <v>543</v>
      </c>
    </row>
    <row r="350" spans="1:4" ht="25.5">
      <c r="A350" s="139">
        <f>IF((SUM('Разделы 1, 2, 3'!N103:N103)=SUM('Разделы 1, 2, 3'!J103:L103)),"","Неверно!")</f>
      </c>
      <c r="B350" s="141">
        <v>41293</v>
      </c>
      <c r="C350" s="140" t="s">
        <v>215</v>
      </c>
      <c r="D350" s="140" t="s">
        <v>543</v>
      </c>
    </row>
    <row r="351" spans="1:4" ht="25.5">
      <c r="A351" s="139">
        <f>IF((SUM('Разделы 1, 2, 3'!N104:N104)=SUM('Разделы 1, 2, 3'!J104:L104)),"","Неверно!")</f>
      </c>
      <c r="B351" s="141">
        <v>41293</v>
      </c>
      <c r="C351" s="140" t="s">
        <v>216</v>
      </c>
      <c r="D351" s="140" t="s">
        <v>543</v>
      </c>
    </row>
    <row r="352" spans="1:4" ht="25.5">
      <c r="A352" s="139">
        <f>IF((SUM('Разделы 1, 2, 3'!N105:N105)=SUM('Разделы 1, 2, 3'!J105:L105)),"","Неверно!")</f>
      </c>
      <c r="B352" s="141">
        <v>41293</v>
      </c>
      <c r="C352" s="140" t="s">
        <v>217</v>
      </c>
      <c r="D352" s="140" t="s">
        <v>543</v>
      </c>
    </row>
    <row r="353" spans="1:4" ht="25.5">
      <c r="A353" s="139">
        <f>IF((SUM('Разделы 1, 2, 3'!N106:N106)=SUM('Разделы 1, 2, 3'!J106:L106)),"","Неверно!")</f>
      </c>
      <c r="B353" s="141">
        <v>41293</v>
      </c>
      <c r="C353" s="140" t="s">
        <v>218</v>
      </c>
      <c r="D353" s="140" t="s">
        <v>543</v>
      </c>
    </row>
    <row r="354" spans="1:4" ht="25.5">
      <c r="A354" s="139">
        <f>IF((SUM('Разделы 1, 2, 3'!N107:N107)=SUM('Разделы 1, 2, 3'!J107:L107)),"","Неверно!")</f>
      </c>
      <c r="B354" s="141">
        <v>41293</v>
      </c>
      <c r="C354" s="140" t="s">
        <v>219</v>
      </c>
      <c r="D354" s="140" t="s">
        <v>543</v>
      </c>
    </row>
    <row r="355" spans="1:4" ht="25.5">
      <c r="A355" s="139">
        <f>IF((SUM('Разделы 1, 2, 3'!N108:N108)=SUM('Разделы 1, 2, 3'!J108:L108)),"","Неверно!")</f>
      </c>
      <c r="B355" s="141">
        <v>41293</v>
      </c>
      <c r="C355" s="140" t="s">
        <v>220</v>
      </c>
      <c r="D355" s="140" t="s">
        <v>543</v>
      </c>
    </row>
    <row r="356" spans="1:4" ht="25.5">
      <c r="A356" s="139">
        <f>IF((SUM('Разделы 1, 2, 3'!N109:N109)=SUM('Разделы 1, 2, 3'!J109:L109)),"","Неверно!")</f>
      </c>
      <c r="B356" s="141">
        <v>41293</v>
      </c>
      <c r="C356" s="140" t="s">
        <v>221</v>
      </c>
      <c r="D356" s="140" t="s">
        <v>543</v>
      </c>
    </row>
    <row r="357" spans="1:4" ht="25.5">
      <c r="A357" s="139">
        <f>IF((SUM('Разделы 1, 2, 3'!L20:L20)&gt;=SUM('Разделы 1, 2, 3'!M20:M20)),"","Неверно!")</f>
      </c>
      <c r="B357" s="141">
        <v>41294</v>
      </c>
      <c r="C357" s="140" t="s">
        <v>222</v>
      </c>
      <c r="D357" s="140" t="s">
        <v>223</v>
      </c>
    </row>
    <row r="358" spans="1:4" ht="25.5">
      <c r="A358" s="139">
        <f>IF((SUM('Разделы 1, 2, 3'!L21:L21)&gt;=SUM('Разделы 1, 2, 3'!M21:M21)),"","Неверно!")</f>
      </c>
      <c r="B358" s="141">
        <v>41294</v>
      </c>
      <c r="C358" s="140" t="s">
        <v>224</v>
      </c>
      <c r="D358" s="140" t="s">
        <v>223</v>
      </c>
    </row>
    <row r="359" spans="1:4" ht="25.5">
      <c r="A359" s="139">
        <f>IF((SUM('Разделы 1, 2, 3'!L22:L22)&gt;=SUM('Разделы 1, 2, 3'!M22:M22)),"","Неверно!")</f>
      </c>
      <c r="B359" s="141">
        <v>41294</v>
      </c>
      <c r="C359" s="140" t="s">
        <v>225</v>
      </c>
      <c r="D359" s="140" t="s">
        <v>223</v>
      </c>
    </row>
    <row r="360" spans="1:4" ht="25.5">
      <c r="A360" s="139">
        <f>IF((SUM('Разделы 1, 2, 3'!L23:L23)&gt;=SUM('Разделы 1, 2, 3'!M23:M23)),"","Неверно!")</f>
      </c>
      <c r="B360" s="141">
        <v>41294</v>
      </c>
      <c r="C360" s="140" t="s">
        <v>226</v>
      </c>
      <c r="D360" s="140" t="s">
        <v>223</v>
      </c>
    </row>
    <row r="361" spans="1:4" ht="25.5">
      <c r="A361" s="139">
        <f>IF((SUM('Разделы 1, 2, 3'!L24:L24)&gt;=SUM('Разделы 1, 2, 3'!M24:M24)),"","Неверно!")</f>
      </c>
      <c r="B361" s="141">
        <v>41294</v>
      </c>
      <c r="C361" s="140" t="s">
        <v>227</v>
      </c>
      <c r="D361" s="140" t="s">
        <v>223</v>
      </c>
    </row>
    <row r="362" spans="1:4" ht="25.5">
      <c r="A362" s="139">
        <f>IF((SUM('Разделы 1, 2, 3'!L25:L25)&gt;=SUM('Разделы 1, 2, 3'!M25:M25)),"","Неверно!")</f>
      </c>
      <c r="B362" s="141">
        <v>41294</v>
      </c>
      <c r="C362" s="140" t="s">
        <v>228</v>
      </c>
      <c r="D362" s="140" t="s">
        <v>223</v>
      </c>
    </row>
    <row r="363" spans="1:4" ht="25.5">
      <c r="A363" s="139">
        <f>IF((SUM('Разделы 1, 2, 3'!L26:L26)&gt;=SUM('Разделы 1, 2, 3'!M26:M26)),"","Неверно!")</f>
      </c>
      <c r="B363" s="141">
        <v>41294</v>
      </c>
      <c r="C363" s="140" t="s">
        <v>229</v>
      </c>
      <c r="D363" s="140" t="s">
        <v>223</v>
      </c>
    </row>
    <row r="364" spans="1:4" ht="25.5">
      <c r="A364" s="139">
        <f>IF((SUM('Разделы 1, 2, 3'!L27:L27)&gt;=SUM('Разделы 1, 2, 3'!M27:M27)),"","Неверно!")</f>
      </c>
      <c r="B364" s="141">
        <v>41294</v>
      </c>
      <c r="C364" s="140" t="s">
        <v>230</v>
      </c>
      <c r="D364" s="140" t="s">
        <v>223</v>
      </c>
    </row>
    <row r="365" spans="1:4" ht="25.5">
      <c r="A365" s="139">
        <f>IF((SUM('Разделы 1, 2, 3'!L28:L28)&gt;=SUM('Разделы 1, 2, 3'!M28:M28)),"","Неверно!")</f>
      </c>
      <c r="B365" s="141">
        <v>41294</v>
      </c>
      <c r="C365" s="140" t="s">
        <v>231</v>
      </c>
      <c r="D365" s="140" t="s">
        <v>223</v>
      </c>
    </row>
    <row r="366" spans="1:4" ht="25.5">
      <c r="A366" s="139">
        <f>IF((SUM('Разделы 1, 2, 3'!L29:L29)&gt;=SUM('Разделы 1, 2, 3'!M29:M29)),"","Неверно!")</f>
      </c>
      <c r="B366" s="141">
        <v>41294</v>
      </c>
      <c r="C366" s="140" t="s">
        <v>232</v>
      </c>
      <c r="D366" s="140" t="s">
        <v>223</v>
      </c>
    </row>
    <row r="367" spans="1:4" ht="25.5">
      <c r="A367" s="139">
        <f>IF((SUM('Разделы 1, 2, 3'!L30:L30)&gt;=SUM('Разделы 1, 2, 3'!M30:M30)),"","Неверно!")</f>
      </c>
      <c r="B367" s="141">
        <v>41294</v>
      </c>
      <c r="C367" s="140" t="s">
        <v>233</v>
      </c>
      <c r="D367" s="140" t="s">
        <v>223</v>
      </c>
    </row>
    <row r="368" spans="1:4" ht="25.5">
      <c r="A368" s="139">
        <f>IF((SUM('Разделы 1, 2, 3'!L31:L31)&gt;=SUM('Разделы 1, 2, 3'!M31:M31)),"","Неверно!")</f>
      </c>
      <c r="B368" s="141">
        <v>41294</v>
      </c>
      <c r="C368" s="140" t="s">
        <v>234</v>
      </c>
      <c r="D368" s="140" t="s">
        <v>223</v>
      </c>
    </row>
    <row r="369" spans="1:4" ht="25.5">
      <c r="A369" s="139">
        <f>IF((SUM('Разделы 1, 2, 3'!L32:L32)&gt;=SUM('Разделы 1, 2, 3'!M32:M32)),"","Неверно!")</f>
      </c>
      <c r="B369" s="141">
        <v>41294</v>
      </c>
      <c r="C369" s="140" t="s">
        <v>235</v>
      </c>
      <c r="D369" s="140" t="s">
        <v>223</v>
      </c>
    </row>
    <row r="370" spans="1:4" ht="25.5">
      <c r="A370" s="139">
        <f>IF((SUM('Разделы 1, 2, 3'!L33:L33)&gt;=SUM('Разделы 1, 2, 3'!M33:M33)),"","Неверно!")</f>
      </c>
      <c r="B370" s="141">
        <v>41294</v>
      </c>
      <c r="C370" s="140" t="s">
        <v>236</v>
      </c>
      <c r="D370" s="140" t="s">
        <v>223</v>
      </c>
    </row>
    <row r="371" spans="1:4" ht="25.5">
      <c r="A371" s="139">
        <f>IF((SUM('Разделы 1, 2, 3'!L34:L34)&gt;=SUM('Разделы 1, 2, 3'!M34:M34)),"","Неверно!")</f>
      </c>
      <c r="B371" s="141">
        <v>41294</v>
      </c>
      <c r="C371" s="140" t="s">
        <v>237</v>
      </c>
      <c r="D371" s="140" t="s">
        <v>223</v>
      </c>
    </row>
    <row r="372" spans="1:4" ht="25.5">
      <c r="A372" s="139">
        <f>IF((SUM('Разделы 1, 2, 3'!L35:L35)&gt;=SUM('Разделы 1, 2, 3'!M35:M35)),"","Неверно!")</f>
      </c>
      <c r="B372" s="141">
        <v>41294</v>
      </c>
      <c r="C372" s="140" t="s">
        <v>238</v>
      </c>
      <c r="D372" s="140" t="s">
        <v>223</v>
      </c>
    </row>
    <row r="373" spans="1:4" ht="25.5">
      <c r="A373" s="139">
        <f>IF((SUM('Разделы 1, 2, 3'!L36:L36)&gt;=SUM('Разделы 1, 2, 3'!M36:M36)),"","Неверно!")</f>
      </c>
      <c r="B373" s="141">
        <v>41294</v>
      </c>
      <c r="C373" s="140" t="s">
        <v>239</v>
      </c>
      <c r="D373" s="140" t="s">
        <v>223</v>
      </c>
    </row>
    <row r="374" spans="1:4" ht="25.5">
      <c r="A374" s="139">
        <f>IF((SUM('Разделы 1, 2, 3'!L37:L37)&gt;=SUM('Разделы 1, 2, 3'!M37:M37)),"","Неверно!")</f>
      </c>
      <c r="B374" s="141">
        <v>41294</v>
      </c>
      <c r="C374" s="140" t="s">
        <v>240</v>
      </c>
      <c r="D374" s="140" t="s">
        <v>223</v>
      </c>
    </row>
    <row r="375" spans="1:4" ht="25.5">
      <c r="A375" s="139">
        <f>IF((SUM('Разделы 1, 2, 3'!L38:L38)&gt;=SUM('Разделы 1, 2, 3'!M38:M38)),"","Неверно!")</f>
      </c>
      <c r="B375" s="141">
        <v>41294</v>
      </c>
      <c r="C375" s="140" t="s">
        <v>241</v>
      </c>
      <c r="D375" s="140" t="s">
        <v>223</v>
      </c>
    </row>
    <row r="376" spans="1:4" ht="25.5">
      <c r="A376" s="139">
        <f>IF((SUM('Разделы 1, 2, 3'!L39:L39)&gt;=SUM('Разделы 1, 2, 3'!M39:M39)),"","Неверно!")</f>
      </c>
      <c r="B376" s="141">
        <v>41294</v>
      </c>
      <c r="C376" s="140" t="s">
        <v>242</v>
      </c>
      <c r="D376" s="140" t="s">
        <v>223</v>
      </c>
    </row>
    <row r="377" spans="1:4" ht="25.5">
      <c r="A377" s="139">
        <f>IF((SUM('Разделы 1, 2, 3'!L40:L40)&gt;=SUM('Разделы 1, 2, 3'!M40:M40)),"","Неверно!")</f>
      </c>
      <c r="B377" s="141">
        <v>41294</v>
      </c>
      <c r="C377" s="140" t="s">
        <v>243</v>
      </c>
      <c r="D377" s="140" t="s">
        <v>223</v>
      </c>
    </row>
    <row r="378" spans="1:4" ht="25.5">
      <c r="A378" s="139">
        <f>IF((SUM('Разделы 1, 2, 3'!L41:L41)&gt;=SUM('Разделы 1, 2, 3'!M41:M41)),"","Неверно!")</f>
      </c>
      <c r="B378" s="141">
        <v>41294</v>
      </c>
      <c r="C378" s="140" t="s">
        <v>244</v>
      </c>
      <c r="D378" s="140" t="s">
        <v>223</v>
      </c>
    </row>
    <row r="379" spans="1:4" ht="25.5">
      <c r="A379" s="139">
        <f>IF((SUM('Разделы 1, 2, 3'!L42:L42)&gt;=SUM('Разделы 1, 2, 3'!M42:M42)),"","Неверно!")</f>
      </c>
      <c r="B379" s="141">
        <v>41294</v>
      </c>
      <c r="C379" s="140" t="s">
        <v>245</v>
      </c>
      <c r="D379" s="140" t="s">
        <v>223</v>
      </c>
    </row>
    <row r="380" spans="1:4" ht="25.5">
      <c r="A380" s="139">
        <f>IF((SUM('Разделы 1, 2, 3'!L43:L43)&gt;=SUM('Разделы 1, 2, 3'!M43:M43)),"","Неверно!")</f>
      </c>
      <c r="B380" s="141">
        <v>41294</v>
      </c>
      <c r="C380" s="140" t="s">
        <v>246</v>
      </c>
      <c r="D380" s="140" t="s">
        <v>223</v>
      </c>
    </row>
    <row r="381" spans="1:4" ht="25.5">
      <c r="A381" s="139">
        <f>IF((SUM('Разделы 1, 2, 3'!L44:L44)&gt;=SUM('Разделы 1, 2, 3'!M44:M44)),"","Неверно!")</f>
      </c>
      <c r="B381" s="141">
        <v>41294</v>
      </c>
      <c r="C381" s="140" t="s">
        <v>247</v>
      </c>
      <c r="D381" s="140" t="s">
        <v>223</v>
      </c>
    </row>
    <row r="382" spans="1:4" ht="25.5">
      <c r="A382" s="139">
        <f>IF((SUM('Разделы 1, 2, 3'!L45:L45)&gt;=SUM('Разделы 1, 2, 3'!M45:M45)),"","Неверно!")</f>
      </c>
      <c r="B382" s="141">
        <v>41294</v>
      </c>
      <c r="C382" s="140" t="s">
        <v>248</v>
      </c>
      <c r="D382" s="140" t="s">
        <v>223</v>
      </c>
    </row>
    <row r="383" spans="1:4" ht="25.5">
      <c r="A383" s="139">
        <f>IF((SUM('Разделы 1, 2, 3'!L46:L46)&gt;=SUM('Разделы 1, 2, 3'!M46:M46)),"","Неверно!")</f>
      </c>
      <c r="B383" s="141">
        <v>41294</v>
      </c>
      <c r="C383" s="140" t="s">
        <v>249</v>
      </c>
      <c r="D383" s="140" t="s">
        <v>223</v>
      </c>
    </row>
    <row r="384" spans="1:4" ht="25.5">
      <c r="A384" s="139">
        <f>IF((SUM('Разделы 1, 2, 3'!L47:L47)&gt;=SUM('Разделы 1, 2, 3'!M47:M47)),"","Неверно!")</f>
      </c>
      <c r="B384" s="141">
        <v>41294</v>
      </c>
      <c r="C384" s="140" t="s">
        <v>250</v>
      </c>
      <c r="D384" s="140" t="s">
        <v>223</v>
      </c>
    </row>
    <row r="385" spans="1:4" ht="25.5">
      <c r="A385" s="139">
        <f>IF((SUM('Разделы 1, 2, 3'!L48:L48)&gt;=SUM('Разделы 1, 2, 3'!M48:M48)),"","Неверно!")</f>
      </c>
      <c r="B385" s="141">
        <v>41294</v>
      </c>
      <c r="C385" s="140" t="s">
        <v>251</v>
      </c>
      <c r="D385" s="140" t="s">
        <v>223</v>
      </c>
    </row>
    <row r="386" spans="1:4" ht="25.5">
      <c r="A386" s="139">
        <f>IF((SUM('Разделы 1, 2, 3'!L49:L49)&gt;=SUM('Разделы 1, 2, 3'!M49:M49)),"","Неверно!")</f>
      </c>
      <c r="B386" s="141">
        <v>41294</v>
      </c>
      <c r="C386" s="140" t="s">
        <v>252</v>
      </c>
      <c r="D386" s="140" t="s">
        <v>223</v>
      </c>
    </row>
    <row r="387" spans="1:4" ht="25.5">
      <c r="A387" s="139">
        <f>IF((SUM('Разделы 1, 2, 3'!L50:L50)&gt;=SUM('Разделы 1, 2, 3'!M50:M50)),"","Неверно!")</f>
      </c>
      <c r="B387" s="141">
        <v>41294</v>
      </c>
      <c r="C387" s="140" t="s">
        <v>253</v>
      </c>
      <c r="D387" s="140" t="s">
        <v>223</v>
      </c>
    </row>
    <row r="388" spans="1:4" ht="25.5">
      <c r="A388" s="139">
        <f>IF((SUM('Разделы 1, 2, 3'!L51:L51)&gt;=SUM('Разделы 1, 2, 3'!M51:M51)),"","Неверно!")</f>
      </c>
      <c r="B388" s="141">
        <v>41294</v>
      </c>
      <c r="C388" s="140" t="s">
        <v>254</v>
      </c>
      <c r="D388" s="140" t="s">
        <v>223</v>
      </c>
    </row>
    <row r="389" spans="1:4" ht="25.5">
      <c r="A389" s="139">
        <f>IF((SUM('Разделы 1, 2, 3'!L52:L52)&gt;=SUM('Разделы 1, 2, 3'!M52:M52)),"","Неверно!")</f>
      </c>
      <c r="B389" s="141">
        <v>41294</v>
      </c>
      <c r="C389" s="140" t="s">
        <v>255</v>
      </c>
      <c r="D389" s="140" t="s">
        <v>223</v>
      </c>
    </row>
    <row r="390" spans="1:4" ht="25.5">
      <c r="A390" s="139">
        <f>IF((SUM('Разделы 1, 2, 3'!L53:L53)&gt;=SUM('Разделы 1, 2, 3'!M53:M53)),"","Неверно!")</f>
      </c>
      <c r="B390" s="141">
        <v>41294</v>
      </c>
      <c r="C390" s="140" t="s">
        <v>256</v>
      </c>
      <c r="D390" s="140" t="s">
        <v>223</v>
      </c>
    </row>
    <row r="391" spans="1:4" ht="25.5">
      <c r="A391" s="139">
        <f>IF((SUM('Разделы 1, 2, 3'!L54:L54)&gt;=SUM('Разделы 1, 2, 3'!M54:M54)),"","Неверно!")</f>
      </c>
      <c r="B391" s="141">
        <v>41294</v>
      </c>
      <c r="C391" s="140" t="s">
        <v>257</v>
      </c>
      <c r="D391" s="140" t="s">
        <v>223</v>
      </c>
    </row>
    <row r="392" spans="1:4" ht="25.5">
      <c r="A392" s="139">
        <f>IF((SUM('Разделы 1, 2, 3'!L55:L55)&gt;=SUM('Разделы 1, 2, 3'!M55:M55)),"","Неверно!")</f>
      </c>
      <c r="B392" s="141">
        <v>41294</v>
      </c>
      <c r="C392" s="140" t="s">
        <v>258</v>
      </c>
      <c r="D392" s="140" t="s">
        <v>223</v>
      </c>
    </row>
    <row r="393" spans="1:4" ht="25.5">
      <c r="A393" s="139">
        <f>IF((SUM('Разделы 1, 2, 3'!L56:L56)&gt;=SUM('Разделы 1, 2, 3'!M56:M56)),"","Неверно!")</f>
      </c>
      <c r="B393" s="141">
        <v>41294</v>
      </c>
      <c r="C393" s="140" t="s">
        <v>259</v>
      </c>
      <c r="D393" s="140" t="s">
        <v>223</v>
      </c>
    </row>
    <row r="394" spans="1:4" ht="25.5">
      <c r="A394" s="139">
        <f>IF((SUM('Разделы 1, 2, 3'!L57:L57)&gt;=SUM('Разделы 1, 2, 3'!M57:M57)),"","Неверно!")</f>
      </c>
      <c r="B394" s="141">
        <v>41294</v>
      </c>
      <c r="C394" s="140" t="s">
        <v>260</v>
      </c>
      <c r="D394" s="140" t="s">
        <v>223</v>
      </c>
    </row>
    <row r="395" spans="1:4" ht="25.5">
      <c r="A395" s="139">
        <f>IF((SUM('Разделы 1, 2, 3'!L58:L58)&gt;=SUM('Разделы 1, 2, 3'!M58:M58)),"","Неверно!")</f>
      </c>
      <c r="B395" s="141">
        <v>41294</v>
      </c>
      <c r="C395" s="140" t="s">
        <v>261</v>
      </c>
      <c r="D395" s="140" t="s">
        <v>223</v>
      </c>
    </row>
    <row r="396" spans="1:4" ht="25.5">
      <c r="A396" s="139">
        <f>IF((SUM('Разделы 1, 2, 3'!L59:L59)&gt;=SUM('Разделы 1, 2, 3'!M59:M59)),"","Неверно!")</f>
      </c>
      <c r="B396" s="141">
        <v>41294</v>
      </c>
      <c r="C396" s="140" t="s">
        <v>262</v>
      </c>
      <c r="D396" s="140" t="s">
        <v>223</v>
      </c>
    </row>
    <row r="397" spans="1:4" ht="25.5">
      <c r="A397" s="139">
        <f>IF((SUM('Разделы 1, 2, 3'!L60:L60)&gt;=SUM('Разделы 1, 2, 3'!M60:M60)),"","Неверно!")</f>
      </c>
      <c r="B397" s="141">
        <v>41294</v>
      </c>
      <c r="C397" s="140" t="s">
        <v>263</v>
      </c>
      <c r="D397" s="140" t="s">
        <v>223</v>
      </c>
    </row>
    <row r="398" spans="1:4" ht="25.5">
      <c r="A398" s="139">
        <f>IF((SUM('Разделы 1, 2, 3'!L61:L61)&gt;=SUM('Разделы 1, 2, 3'!M61:M61)),"","Неверно!")</f>
      </c>
      <c r="B398" s="141">
        <v>41294</v>
      </c>
      <c r="C398" s="140" t="s">
        <v>264</v>
      </c>
      <c r="D398" s="140" t="s">
        <v>223</v>
      </c>
    </row>
    <row r="399" spans="1:4" ht="25.5">
      <c r="A399" s="139">
        <f>IF((SUM('Разделы 1, 2, 3'!L62:L62)&gt;=SUM('Разделы 1, 2, 3'!M62:M62)),"","Неверно!")</f>
      </c>
      <c r="B399" s="141">
        <v>41294</v>
      </c>
      <c r="C399" s="140" t="s">
        <v>265</v>
      </c>
      <c r="D399" s="140" t="s">
        <v>223</v>
      </c>
    </row>
    <row r="400" spans="1:4" ht="25.5">
      <c r="A400" s="139">
        <f>IF((SUM('Разделы 1, 2, 3'!L63:L63)&gt;=SUM('Разделы 1, 2, 3'!M63:M63)),"","Неверно!")</f>
      </c>
      <c r="B400" s="141">
        <v>41294</v>
      </c>
      <c r="C400" s="140" t="s">
        <v>266</v>
      </c>
      <c r="D400" s="140" t="s">
        <v>223</v>
      </c>
    </row>
    <row r="401" spans="1:4" ht="25.5">
      <c r="A401" s="139">
        <f>IF((SUM('Разделы 1, 2, 3'!L64:L64)&gt;=SUM('Разделы 1, 2, 3'!M64:M64)),"","Неверно!")</f>
      </c>
      <c r="B401" s="141">
        <v>41294</v>
      </c>
      <c r="C401" s="140" t="s">
        <v>267</v>
      </c>
      <c r="D401" s="140" t="s">
        <v>223</v>
      </c>
    </row>
    <row r="402" spans="1:4" ht="25.5">
      <c r="A402" s="139">
        <f>IF((SUM('Разделы 1, 2, 3'!L65:L65)&gt;=SUM('Разделы 1, 2, 3'!M65:M65)),"","Неверно!")</f>
      </c>
      <c r="B402" s="141">
        <v>41294</v>
      </c>
      <c r="C402" s="140" t="s">
        <v>268</v>
      </c>
      <c r="D402" s="140" t="s">
        <v>223</v>
      </c>
    </row>
    <row r="403" spans="1:4" ht="25.5">
      <c r="A403" s="139">
        <f>IF((SUM('Разделы 1, 2, 3'!L66:L66)&gt;=SUM('Разделы 1, 2, 3'!M66:M66)),"","Неверно!")</f>
      </c>
      <c r="B403" s="141">
        <v>41294</v>
      </c>
      <c r="C403" s="140" t="s">
        <v>269</v>
      </c>
      <c r="D403" s="140" t="s">
        <v>223</v>
      </c>
    </row>
    <row r="404" spans="1:4" ht="25.5">
      <c r="A404" s="139">
        <f>IF((SUM('Разделы 1, 2, 3'!L67:L67)&gt;=SUM('Разделы 1, 2, 3'!M67:M67)),"","Неверно!")</f>
      </c>
      <c r="B404" s="141">
        <v>41294</v>
      </c>
      <c r="C404" s="140" t="s">
        <v>270</v>
      </c>
      <c r="D404" s="140" t="s">
        <v>223</v>
      </c>
    </row>
    <row r="405" spans="1:4" ht="25.5">
      <c r="A405" s="139">
        <f>IF((SUM('Разделы 1, 2, 3'!L68:L68)&gt;=SUM('Разделы 1, 2, 3'!M68:M68)),"","Неверно!")</f>
      </c>
      <c r="B405" s="141">
        <v>41294</v>
      </c>
      <c r="C405" s="140" t="s">
        <v>271</v>
      </c>
      <c r="D405" s="140" t="s">
        <v>223</v>
      </c>
    </row>
    <row r="406" spans="1:4" ht="25.5">
      <c r="A406" s="139">
        <f>IF((SUM('Разделы 1, 2, 3'!L69:L69)&gt;=SUM('Разделы 1, 2, 3'!M69:M69)),"","Неверно!")</f>
      </c>
      <c r="B406" s="141">
        <v>41294</v>
      </c>
      <c r="C406" s="140" t="s">
        <v>272</v>
      </c>
      <c r="D406" s="140" t="s">
        <v>223</v>
      </c>
    </row>
    <row r="407" spans="1:4" ht="25.5">
      <c r="A407" s="139">
        <f>IF((SUM('Разделы 1, 2, 3'!L70:L70)&gt;=SUM('Разделы 1, 2, 3'!M70:M70)),"","Неверно!")</f>
      </c>
      <c r="B407" s="141">
        <v>41294</v>
      </c>
      <c r="C407" s="140" t="s">
        <v>273</v>
      </c>
      <c r="D407" s="140" t="s">
        <v>223</v>
      </c>
    </row>
    <row r="408" spans="1:4" ht="25.5">
      <c r="A408" s="139">
        <f>IF((SUM('Разделы 1, 2, 3'!L71:L71)&gt;=SUM('Разделы 1, 2, 3'!M71:M71)),"","Неверно!")</f>
      </c>
      <c r="B408" s="141">
        <v>41294</v>
      </c>
      <c r="C408" s="140" t="s">
        <v>274</v>
      </c>
      <c r="D408" s="140" t="s">
        <v>223</v>
      </c>
    </row>
    <row r="409" spans="1:4" ht="25.5">
      <c r="A409" s="139">
        <f>IF((SUM('Разделы 1, 2, 3'!L72:L72)&gt;=SUM('Разделы 1, 2, 3'!M72:M72)),"","Неверно!")</f>
      </c>
      <c r="B409" s="141">
        <v>41294</v>
      </c>
      <c r="C409" s="140" t="s">
        <v>275</v>
      </c>
      <c r="D409" s="140" t="s">
        <v>223</v>
      </c>
    </row>
    <row r="410" spans="1:4" ht="25.5">
      <c r="A410" s="139">
        <f>IF((SUM('Разделы 1, 2, 3'!L73:L73)&gt;=SUM('Разделы 1, 2, 3'!M73:M73)),"","Неверно!")</f>
      </c>
      <c r="B410" s="141">
        <v>41294</v>
      </c>
      <c r="C410" s="140" t="s">
        <v>276</v>
      </c>
      <c r="D410" s="140" t="s">
        <v>223</v>
      </c>
    </row>
    <row r="411" spans="1:4" ht="25.5">
      <c r="A411" s="139">
        <f>IF((SUM('Разделы 1, 2, 3'!L74:L74)&gt;=SUM('Разделы 1, 2, 3'!M74:M74)),"","Неверно!")</f>
      </c>
      <c r="B411" s="141">
        <v>41294</v>
      </c>
      <c r="C411" s="140" t="s">
        <v>277</v>
      </c>
      <c r="D411" s="140" t="s">
        <v>223</v>
      </c>
    </row>
    <row r="412" spans="1:4" ht="25.5">
      <c r="A412" s="139">
        <f>IF((SUM('Разделы 1, 2, 3'!L75:L75)&gt;=SUM('Разделы 1, 2, 3'!M75:M75)),"","Неверно!")</f>
      </c>
      <c r="B412" s="141">
        <v>41294</v>
      </c>
      <c r="C412" s="140" t="s">
        <v>278</v>
      </c>
      <c r="D412" s="140" t="s">
        <v>223</v>
      </c>
    </row>
    <row r="413" spans="1:4" ht="25.5">
      <c r="A413" s="139">
        <f>IF((SUM('Разделы 1, 2, 3'!L76:L76)&gt;=SUM('Разделы 1, 2, 3'!M76:M76)),"","Неверно!")</f>
      </c>
      <c r="B413" s="141">
        <v>41294</v>
      </c>
      <c r="C413" s="140" t="s">
        <v>279</v>
      </c>
      <c r="D413" s="140" t="s">
        <v>223</v>
      </c>
    </row>
    <row r="414" spans="1:4" ht="25.5">
      <c r="A414" s="139">
        <f>IF((SUM('Разделы 1, 2, 3'!L77:L77)&gt;=SUM('Разделы 1, 2, 3'!M77:M77)),"","Неверно!")</f>
      </c>
      <c r="B414" s="141">
        <v>41294</v>
      </c>
      <c r="C414" s="140" t="s">
        <v>280</v>
      </c>
      <c r="D414" s="140" t="s">
        <v>223</v>
      </c>
    </row>
    <row r="415" spans="1:4" ht="25.5">
      <c r="A415" s="139">
        <f>IF((SUM('Разделы 1, 2, 3'!L78:L78)&gt;=SUM('Разделы 1, 2, 3'!M78:M78)),"","Неверно!")</f>
      </c>
      <c r="B415" s="141">
        <v>41294</v>
      </c>
      <c r="C415" s="140" t="s">
        <v>281</v>
      </c>
      <c r="D415" s="140" t="s">
        <v>223</v>
      </c>
    </row>
    <row r="416" spans="1:4" ht="25.5">
      <c r="A416" s="139">
        <f>IF((SUM('Разделы 1, 2, 3'!L79:L79)&gt;=SUM('Разделы 1, 2, 3'!M79:M79)),"","Неверно!")</f>
      </c>
      <c r="B416" s="141">
        <v>41294</v>
      </c>
      <c r="C416" s="140" t="s">
        <v>282</v>
      </c>
      <c r="D416" s="140" t="s">
        <v>223</v>
      </c>
    </row>
    <row r="417" spans="1:4" ht="25.5">
      <c r="A417" s="139">
        <f>IF((SUM('Разделы 1, 2, 3'!L80:L80)&gt;=SUM('Разделы 1, 2, 3'!M80:M80)),"","Неверно!")</f>
      </c>
      <c r="B417" s="141">
        <v>41294</v>
      </c>
      <c r="C417" s="140" t="s">
        <v>283</v>
      </c>
      <c r="D417" s="140" t="s">
        <v>223</v>
      </c>
    </row>
    <row r="418" spans="1:4" ht="25.5">
      <c r="A418" s="139">
        <f>IF((SUM('Разделы 1, 2, 3'!L81:L81)&gt;=SUM('Разделы 1, 2, 3'!M81:M81)),"","Неверно!")</f>
      </c>
      <c r="B418" s="141">
        <v>41294</v>
      </c>
      <c r="C418" s="140" t="s">
        <v>284</v>
      </c>
      <c r="D418" s="140" t="s">
        <v>223</v>
      </c>
    </row>
    <row r="419" spans="1:4" ht="25.5">
      <c r="A419" s="139">
        <f>IF((SUM('Разделы 1, 2, 3'!L82:L82)&gt;=SUM('Разделы 1, 2, 3'!M82:M82)),"","Неверно!")</f>
      </c>
      <c r="B419" s="141">
        <v>41294</v>
      </c>
      <c r="C419" s="140" t="s">
        <v>285</v>
      </c>
      <c r="D419" s="140" t="s">
        <v>223</v>
      </c>
    </row>
    <row r="420" spans="1:4" ht="25.5">
      <c r="A420" s="139">
        <f>IF((SUM('Разделы 1, 2, 3'!L83:L83)&gt;=SUM('Разделы 1, 2, 3'!M83:M83)),"","Неверно!")</f>
      </c>
      <c r="B420" s="141">
        <v>41294</v>
      </c>
      <c r="C420" s="140" t="s">
        <v>286</v>
      </c>
      <c r="D420" s="140" t="s">
        <v>223</v>
      </c>
    </row>
    <row r="421" spans="1:4" ht="25.5">
      <c r="A421" s="139">
        <f>IF((SUM('Разделы 1, 2, 3'!L84:L84)&gt;=SUM('Разделы 1, 2, 3'!M84:M84)),"","Неверно!")</f>
      </c>
      <c r="B421" s="141">
        <v>41294</v>
      </c>
      <c r="C421" s="140" t="s">
        <v>287</v>
      </c>
      <c r="D421" s="140" t="s">
        <v>223</v>
      </c>
    </row>
    <row r="422" spans="1:4" ht="25.5">
      <c r="A422" s="139">
        <f>IF((SUM('Разделы 1, 2, 3'!L85:L85)&gt;=SUM('Разделы 1, 2, 3'!M85:M85)),"","Неверно!")</f>
      </c>
      <c r="B422" s="141">
        <v>41294</v>
      </c>
      <c r="C422" s="140" t="s">
        <v>288</v>
      </c>
      <c r="D422" s="140" t="s">
        <v>223</v>
      </c>
    </row>
    <row r="423" spans="1:4" ht="25.5">
      <c r="A423" s="139">
        <f>IF((SUM('Разделы 1, 2, 3'!L86:L86)&gt;=SUM('Разделы 1, 2, 3'!M86:M86)),"","Неверно!")</f>
      </c>
      <c r="B423" s="141">
        <v>41294</v>
      </c>
      <c r="C423" s="140" t="s">
        <v>289</v>
      </c>
      <c r="D423" s="140" t="s">
        <v>223</v>
      </c>
    </row>
    <row r="424" spans="1:4" ht="25.5">
      <c r="A424" s="139">
        <f>IF((SUM('Разделы 1, 2, 3'!L87:L87)&gt;=SUM('Разделы 1, 2, 3'!M87:M87)),"","Неверно!")</f>
      </c>
      <c r="B424" s="141">
        <v>41294</v>
      </c>
      <c r="C424" s="140" t="s">
        <v>290</v>
      </c>
      <c r="D424" s="140" t="s">
        <v>223</v>
      </c>
    </row>
    <row r="425" spans="1:4" ht="25.5">
      <c r="A425" s="139">
        <f>IF((SUM('Разделы 1, 2, 3'!L88:L88)&gt;=SUM('Разделы 1, 2, 3'!M88:M88)),"","Неверно!")</f>
      </c>
      <c r="B425" s="141">
        <v>41294</v>
      </c>
      <c r="C425" s="140" t="s">
        <v>291</v>
      </c>
      <c r="D425" s="140" t="s">
        <v>223</v>
      </c>
    </row>
    <row r="426" spans="1:4" ht="25.5">
      <c r="A426" s="139">
        <f>IF((SUM('Разделы 1, 2, 3'!L89:L89)&gt;=SUM('Разделы 1, 2, 3'!M89:M89)),"","Неверно!")</f>
      </c>
      <c r="B426" s="141">
        <v>41294</v>
      </c>
      <c r="C426" s="140" t="s">
        <v>292</v>
      </c>
      <c r="D426" s="140" t="s">
        <v>223</v>
      </c>
    </row>
    <row r="427" spans="1:4" ht="25.5">
      <c r="A427" s="139">
        <f>IF((SUM('Разделы 1, 2, 3'!L90:L90)&gt;=SUM('Разделы 1, 2, 3'!M90:M90)),"","Неверно!")</f>
      </c>
      <c r="B427" s="141">
        <v>41294</v>
      </c>
      <c r="C427" s="140" t="s">
        <v>293</v>
      </c>
      <c r="D427" s="140" t="s">
        <v>223</v>
      </c>
    </row>
    <row r="428" spans="1:4" ht="25.5">
      <c r="A428" s="139">
        <f>IF((SUM('Разделы 1, 2, 3'!L91:L91)&gt;=SUM('Разделы 1, 2, 3'!M91:M91)),"","Неверно!")</f>
      </c>
      <c r="B428" s="141">
        <v>41294</v>
      </c>
      <c r="C428" s="140" t="s">
        <v>294</v>
      </c>
      <c r="D428" s="140" t="s">
        <v>223</v>
      </c>
    </row>
    <row r="429" spans="1:4" ht="25.5">
      <c r="A429" s="139">
        <f>IF((SUM('Разделы 1, 2, 3'!L92:L92)&gt;=SUM('Разделы 1, 2, 3'!M92:M92)),"","Неверно!")</f>
      </c>
      <c r="B429" s="141">
        <v>41294</v>
      </c>
      <c r="C429" s="140" t="s">
        <v>295</v>
      </c>
      <c r="D429" s="140" t="s">
        <v>223</v>
      </c>
    </row>
    <row r="430" spans="1:4" ht="25.5">
      <c r="A430" s="139">
        <f>IF((SUM('Разделы 1, 2, 3'!L93:L93)&gt;=SUM('Разделы 1, 2, 3'!M93:M93)),"","Неверно!")</f>
      </c>
      <c r="B430" s="141">
        <v>41294</v>
      </c>
      <c r="C430" s="140" t="s">
        <v>296</v>
      </c>
      <c r="D430" s="140" t="s">
        <v>223</v>
      </c>
    </row>
    <row r="431" spans="1:4" ht="25.5">
      <c r="A431" s="139">
        <f>IF((SUM('Разделы 1, 2, 3'!L94:L94)&gt;=SUM('Разделы 1, 2, 3'!M94:M94)),"","Неверно!")</f>
      </c>
      <c r="B431" s="141">
        <v>41294</v>
      </c>
      <c r="C431" s="140" t="s">
        <v>297</v>
      </c>
      <c r="D431" s="140" t="s">
        <v>223</v>
      </c>
    </row>
    <row r="432" spans="1:4" ht="25.5">
      <c r="A432" s="139">
        <f>IF((SUM('Разделы 1, 2, 3'!L95:L95)&gt;=SUM('Разделы 1, 2, 3'!M95:M95)),"","Неверно!")</f>
      </c>
      <c r="B432" s="141">
        <v>41294</v>
      </c>
      <c r="C432" s="140" t="s">
        <v>298</v>
      </c>
      <c r="D432" s="140" t="s">
        <v>223</v>
      </c>
    </row>
    <row r="433" spans="1:4" ht="25.5">
      <c r="A433" s="139">
        <f>IF((SUM('Разделы 1, 2, 3'!L96:L96)&gt;=SUM('Разделы 1, 2, 3'!M96:M96)),"","Неверно!")</f>
      </c>
      <c r="B433" s="141">
        <v>41294</v>
      </c>
      <c r="C433" s="140" t="s">
        <v>299</v>
      </c>
      <c r="D433" s="140" t="s">
        <v>223</v>
      </c>
    </row>
    <row r="434" spans="1:4" ht="25.5">
      <c r="A434" s="139">
        <f>IF((SUM('Разделы 1, 2, 3'!L97:L97)&gt;=SUM('Разделы 1, 2, 3'!M97:M97)),"","Неверно!")</f>
      </c>
      <c r="B434" s="141">
        <v>41294</v>
      </c>
      <c r="C434" s="140" t="s">
        <v>300</v>
      </c>
      <c r="D434" s="140" t="s">
        <v>223</v>
      </c>
    </row>
    <row r="435" spans="1:4" ht="25.5">
      <c r="A435" s="139">
        <f>IF((SUM('Разделы 1, 2, 3'!L98:L98)&gt;=SUM('Разделы 1, 2, 3'!M98:M98)),"","Неверно!")</f>
      </c>
      <c r="B435" s="141">
        <v>41294</v>
      </c>
      <c r="C435" s="140" t="s">
        <v>301</v>
      </c>
      <c r="D435" s="140" t="s">
        <v>223</v>
      </c>
    </row>
    <row r="436" spans="1:4" ht="25.5">
      <c r="A436" s="139">
        <f>IF((SUM('Разделы 1, 2, 3'!L99:L99)&gt;=SUM('Разделы 1, 2, 3'!M99:M99)),"","Неверно!")</f>
      </c>
      <c r="B436" s="141">
        <v>41294</v>
      </c>
      <c r="C436" s="140" t="s">
        <v>302</v>
      </c>
      <c r="D436" s="140" t="s">
        <v>223</v>
      </c>
    </row>
    <row r="437" spans="1:4" ht="25.5">
      <c r="A437" s="139">
        <f>IF((SUM('Разделы 1, 2, 3'!L100:L100)&gt;=SUM('Разделы 1, 2, 3'!M100:M100)),"","Неверно!")</f>
      </c>
      <c r="B437" s="141">
        <v>41294</v>
      </c>
      <c r="C437" s="140" t="s">
        <v>303</v>
      </c>
      <c r="D437" s="140" t="s">
        <v>223</v>
      </c>
    </row>
    <row r="438" spans="1:4" ht="25.5">
      <c r="A438" s="139">
        <f>IF((SUM('Разделы 1, 2, 3'!L101:L101)&gt;=SUM('Разделы 1, 2, 3'!M101:M101)),"","Неверно!")</f>
      </c>
      <c r="B438" s="141">
        <v>41294</v>
      </c>
      <c r="C438" s="140" t="s">
        <v>304</v>
      </c>
      <c r="D438" s="140" t="s">
        <v>223</v>
      </c>
    </row>
    <row r="439" spans="1:4" ht="25.5">
      <c r="A439" s="139">
        <f>IF((SUM('Разделы 1, 2, 3'!L102:L102)&gt;=SUM('Разделы 1, 2, 3'!M102:M102)),"","Неверно!")</f>
      </c>
      <c r="B439" s="141">
        <v>41294</v>
      </c>
      <c r="C439" s="140" t="s">
        <v>305</v>
      </c>
      <c r="D439" s="140" t="s">
        <v>223</v>
      </c>
    </row>
    <row r="440" spans="1:4" ht="25.5">
      <c r="A440" s="139">
        <f>IF((SUM('Разделы 1, 2, 3'!L103:L103)&gt;=SUM('Разделы 1, 2, 3'!M103:M103)),"","Неверно!")</f>
      </c>
      <c r="B440" s="141">
        <v>41294</v>
      </c>
      <c r="C440" s="140" t="s">
        <v>306</v>
      </c>
      <c r="D440" s="140" t="s">
        <v>223</v>
      </c>
    </row>
    <row r="441" spans="1:4" ht="25.5">
      <c r="A441" s="139">
        <f>IF((SUM('Разделы 1, 2, 3'!L104:L104)&gt;=SUM('Разделы 1, 2, 3'!M104:M104)),"","Неверно!")</f>
      </c>
      <c r="B441" s="141">
        <v>41294</v>
      </c>
      <c r="C441" s="140" t="s">
        <v>307</v>
      </c>
      <c r="D441" s="140" t="s">
        <v>223</v>
      </c>
    </row>
    <row r="442" spans="1:4" ht="25.5">
      <c r="A442" s="139">
        <f>IF((SUM('Разделы 1, 2, 3'!L105:L105)&gt;=SUM('Разделы 1, 2, 3'!M105:M105)),"","Неверно!")</f>
      </c>
      <c r="B442" s="141">
        <v>41294</v>
      </c>
      <c r="C442" s="140" t="s">
        <v>308</v>
      </c>
      <c r="D442" s="140" t="s">
        <v>223</v>
      </c>
    </row>
    <row r="443" spans="1:4" ht="25.5">
      <c r="A443" s="139">
        <f>IF((SUM('Разделы 1, 2, 3'!L106:L106)&gt;=SUM('Разделы 1, 2, 3'!M106:M106)),"","Неверно!")</f>
      </c>
      <c r="B443" s="141">
        <v>41294</v>
      </c>
      <c r="C443" s="140" t="s">
        <v>309</v>
      </c>
      <c r="D443" s="140" t="s">
        <v>223</v>
      </c>
    </row>
    <row r="444" spans="1:4" ht="25.5">
      <c r="A444" s="139">
        <f>IF((SUM('Разделы 1, 2, 3'!L107:L107)&gt;=SUM('Разделы 1, 2, 3'!M107:M107)),"","Неверно!")</f>
      </c>
      <c r="B444" s="141">
        <v>41294</v>
      </c>
      <c r="C444" s="140" t="s">
        <v>310</v>
      </c>
      <c r="D444" s="140" t="s">
        <v>223</v>
      </c>
    </row>
    <row r="445" spans="1:4" ht="25.5">
      <c r="A445" s="139">
        <f>IF((SUM('Разделы 1, 2, 3'!L108:L108)&gt;=SUM('Разделы 1, 2, 3'!M108:M108)),"","Неверно!")</f>
      </c>
      <c r="B445" s="141">
        <v>41294</v>
      </c>
      <c r="C445" s="140" t="s">
        <v>311</v>
      </c>
      <c r="D445" s="140" t="s">
        <v>223</v>
      </c>
    </row>
    <row r="446" spans="1:4" ht="25.5">
      <c r="A446" s="139">
        <f>IF((SUM('Разделы 1, 2, 3'!L109:L109)&gt;=SUM('Разделы 1, 2, 3'!M109:M109)),"","Неверно!")</f>
      </c>
      <c r="B446" s="141">
        <v>41294</v>
      </c>
      <c r="C446" s="140" t="s">
        <v>312</v>
      </c>
      <c r="D446" s="140" t="s">
        <v>223</v>
      </c>
    </row>
    <row r="447" spans="1:4" ht="25.5">
      <c r="A447" s="139">
        <f>IF((SUM('Разделы 1, 2, 3'!J20:J20)=SUM('Разделы 1, 2, 3'!F20:I20)),"","Неверно!")</f>
      </c>
      <c r="B447" s="141">
        <v>41295</v>
      </c>
      <c r="C447" s="140" t="s">
        <v>313</v>
      </c>
      <c r="D447" s="140" t="s">
        <v>314</v>
      </c>
    </row>
    <row r="448" spans="1:4" ht="25.5">
      <c r="A448" s="139">
        <f>IF((SUM('Разделы 1, 2, 3'!J21:J21)=SUM('Разделы 1, 2, 3'!F21:I21)),"","Неверно!")</f>
      </c>
      <c r="B448" s="141">
        <v>41295</v>
      </c>
      <c r="C448" s="140" t="s">
        <v>315</v>
      </c>
      <c r="D448" s="140" t="s">
        <v>314</v>
      </c>
    </row>
    <row r="449" spans="1:4" ht="25.5">
      <c r="A449" s="139">
        <f>IF((SUM('Разделы 1, 2, 3'!J22:J22)=SUM('Разделы 1, 2, 3'!F22:I22)),"","Неверно!")</f>
      </c>
      <c r="B449" s="141">
        <v>41295</v>
      </c>
      <c r="C449" s="140" t="s">
        <v>316</v>
      </c>
      <c r="D449" s="140" t="s">
        <v>314</v>
      </c>
    </row>
    <row r="450" spans="1:4" ht="25.5">
      <c r="A450" s="139">
        <f>IF((SUM('Разделы 1, 2, 3'!J23:J23)=SUM('Разделы 1, 2, 3'!F23:I23)),"","Неверно!")</f>
      </c>
      <c r="B450" s="141">
        <v>41295</v>
      </c>
      <c r="C450" s="140" t="s">
        <v>317</v>
      </c>
      <c r="D450" s="140" t="s">
        <v>314</v>
      </c>
    </row>
    <row r="451" spans="1:4" ht="25.5">
      <c r="A451" s="139">
        <f>IF((SUM('Разделы 1, 2, 3'!J24:J24)=SUM('Разделы 1, 2, 3'!F24:I24)),"","Неверно!")</f>
      </c>
      <c r="B451" s="141">
        <v>41295</v>
      </c>
      <c r="C451" s="140" t="s">
        <v>318</v>
      </c>
      <c r="D451" s="140" t="s">
        <v>314</v>
      </c>
    </row>
    <row r="452" spans="1:4" ht="25.5">
      <c r="A452" s="139">
        <f>IF((SUM('Разделы 1, 2, 3'!J25:J25)=SUM('Разделы 1, 2, 3'!F25:I25)),"","Неверно!")</f>
      </c>
      <c r="B452" s="141">
        <v>41295</v>
      </c>
      <c r="C452" s="140" t="s">
        <v>319</v>
      </c>
      <c r="D452" s="140" t="s">
        <v>314</v>
      </c>
    </row>
    <row r="453" spans="1:4" ht="25.5">
      <c r="A453" s="139">
        <f>IF((SUM('Разделы 1, 2, 3'!J26:J26)=SUM('Разделы 1, 2, 3'!F26:I26)),"","Неверно!")</f>
      </c>
      <c r="B453" s="141">
        <v>41295</v>
      </c>
      <c r="C453" s="140" t="s">
        <v>320</v>
      </c>
      <c r="D453" s="140" t="s">
        <v>314</v>
      </c>
    </row>
    <row r="454" spans="1:4" ht="25.5">
      <c r="A454" s="139">
        <f>IF((SUM('Разделы 1, 2, 3'!J27:J27)=SUM('Разделы 1, 2, 3'!F27:I27)),"","Неверно!")</f>
      </c>
      <c r="B454" s="141">
        <v>41295</v>
      </c>
      <c r="C454" s="140" t="s">
        <v>321</v>
      </c>
      <c r="D454" s="140" t="s">
        <v>314</v>
      </c>
    </row>
    <row r="455" spans="1:4" ht="25.5">
      <c r="A455" s="139">
        <f>IF((SUM('Разделы 1, 2, 3'!J28:J28)=SUM('Разделы 1, 2, 3'!F28:I28)),"","Неверно!")</f>
      </c>
      <c r="B455" s="141">
        <v>41295</v>
      </c>
      <c r="C455" s="140" t="s">
        <v>323</v>
      </c>
      <c r="D455" s="140" t="s">
        <v>314</v>
      </c>
    </row>
    <row r="456" spans="1:4" ht="25.5">
      <c r="A456" s="139">
        <f>IF((SUM('Разделы 1, 2, 3'!J29:J29)=SUM('Разделы 1, 2, 3'!F29:I29)),"","Неверно!")</f>
      </c>
      <c r="B456" s="141">
        <v>41295</v>
      </c>
      <c r="C456" s="140" t="s">
        <v>324</v>
      </c>
      <c r="D456" s="140" t="s">
        <v>314</v>
      </c>
    </row>
    <row r="457" spans="1:4" ht="25.5">
      <c r="A457" s="139">
        <f>IF((SUM('Разделы 1, 2, 3'!J30:J30)=SUM('Разделы 1, 2, 3'!F30:I30)),"","Неверно!")</f>
      </c>
      <c r="B457" s="141">
        <v>41295</v>
      </c>
      <c r="C457" s="140" t="s">
        <v>325</v>
      </c>
      <c r="D457" s="140" t="s">
        <v>314</v>
      </c>
    </row>
    <row r="458" spans="1:4" ht="25.5">
      <c r="A458" s="139">
        <f>IF((SUM('Разделы 1, 2, 3'!J31:J31)=SUM('Разделы 1, 2, 3'!F31:I31)),"","Неверно!")</f>
      </c>
      <c r="B458" s="141">
        <v>41295</v>
      </c>
      <c r="C458" s="140" t="s">
        <v>326</v>
      </c>
      <c r="D458" s="140" t="s">
        <v>314</v>
      </c>
    </row>
    <row r="459" spans="1:4" ht="25.5">
      <c r="A459" s="139">
        <f>IF((SUM('Разделы 1, 2, 3'!J32:J32)=SUM('Разделы 1, 2, 3'!F32:I32)),"","Неверно!")</f>
      </c>
      <c r="B459" s="141">
        <v>41295</v>
      </c>
      <c r="C459" s="140" t="s">
        <v>327</v>
      </c>
      <c r="D459" s="140" t="s">
        <v>314</v>
      </c>
    </row>
    <row r="460" spans="1:4" ht="25.5">
      <c r="A460" s="139">
        <f>IF((SUM('Разделы 1, 2, 3'!J33:J33)=SUM('Разделы 1, 2, 3'!F33:I33)),"","Неверно!")</f>
      </c>
      <c r="B460" s="141">
        <v>41295</v>
      </c>
      <c r="C460" s="140" t="s">
        <v>328</v>
      </c>
      <c r="D460" s="140" t="s">
        <v>314</v>
      </c>
    </row>
    <row r="461" spans="1:4" ht="25.5">
      <c r="A461" s="139">
        <f>IF((SUM('Разделы 1, 2, 3'!J34:J34)=SUM('Разделы 1, 2, 3'!F34:I34)),"","Неверно!")</f>
      </c>
      <c r="B461" s="141">
        <v>41295</v>
      </c>
      <c r="C461" s="140" t="s">
        <v>329</v>
      </c>
      <c r="D461" s="140" t="s">
        <v>314</v>
      </c>
    </row>
    <row r="462" spans="1:4" ht="25.5">
      <c r="A462" s="139">
        <f>IF((SUM('Разделы 1, 2, 3'!J35:J35)=SUM('Разделы 1, 2, 3'!F35:I35)),"","Неверно!")</f>
      </c>
      <c r="B462" s="141">
        <v>41295</v>
      </c>
      <c r="C462" s="140" t="s">
        <v>330</v>
      </c>
      <c r="D462" s="140" t="s">
        <v>314</v>
      </c>
    </row>
    <row r="463" spans="1:4" ht="25.5">
      <c r="A463" s="139">
        <f>IF((SUM('Разделы 1, 2, 3'!J36:J36)=SUM('Разделы 1, 2, 3'!F36:I36)),"","Неверно!")</f>
      </c>
      <c r="B463" s="141">
        <v>41295</v>
      </c>
      <c r="C463" s="140" t="s">
        <v>331</v>
      </c>
      <c r="D463" s="140" t="s">
        <v>314</v>
      </c>
    </row>
    <row r="464" spans="1:4" ht="25.5">
      <c r="A464" s="139">
        <f>IF((SUM('Разделы 1, 2, 3'!J37:J37)=SUM('Разделы 1, 2, 3'!F37:I37)),"","Неверно!")</f>
      </c>
      <c r="B464" s="141">
        <v>41295</v>
      </c>
      <c r="C464" s="140" t="s">
        <v>332</v>
      </c>
      <c r="D464" s="140" t="s">
        <v>314</v>
      </c>
    </row>
    <row r="465" spans="1:4" ht="25.5">
      <c r="A465" s="139">
        <f>IF((SUM('Разделы 1, 2, 3'!J38:J38)=SUM('Разделы 1, 2, 3'!F38:I38)),"","Неверно!")</f>
      </c>
      <c r="B465" s="141">
        <v>41295</v>
      </c>
      <c r="C465" s="140" t="s">
        <v>333</v>
      </c>
      <c r="D465" s="140" t="s">
        <v>314</v>
      </c>
    </row>
    <row r="466" spans="1:4" ht="25.5">
      <c r="A466" s="139">
        <f>IF((SUM('Разделы 1, 2, 3'!J39:J39)=SUM('Разделы 1, 2, 3'!F39:I39)),"","Неверно!")</f>
      </c>
      <c r="B466" s="141">
        <v>41295</v>
      </c>
      <c r="C466" s="140" t="s">
        <v>334</v>
      </c>
      <c r="D466" s="140" t="s">
        <v>314</v>
      </c>
    </row>
    <row r="467" spans="1:4" ht="25.5">
      <c r="A467" s="139">
        <f>IF((SUM('Разделы 1, 2, 3'!J40:J40)=SUM('Разделы 1, 2, 3'!F40:I40)),"","Неверно!")</f>
      </c>
      <c r="B467" s="141">
        <v>41295</v>
      </c>
      <c r="C467" s="140" t="s">
        <v>335</v>
      </c>
      <c r="D467" s="140" t="s">
        <v>314</v>
      </c>
    </row>
    <row r="468" spans="1:4" ht="25.5">
      <c r="A468" s="139">
        <f>IF((SUM('Разделы 1, 2, 3'!J41:J41)=SUM('Разделы 1, 2, 3'!F41:I41)),"","Неверно!")</f>
      </c>
      <c r="B468" s="141">
        <v>41295</v>
      </c>
      <c r="C468" s="140" t="s">
        <v>336</v>
      </c>
      <c r="D468" s="140" t="s">
        <v>314</v>
      </c>
    </row>
    <row r="469" spans="1:4" ht="25.5">
      <c r="A469" s="139">
        <f>IF((SUM('Разделы 1, 2, 3'!J42:J42)=SUM('Разделы 1, 2, 3'!F42:I42)),"","Неверно!")</f>
      </c>
      <c r="B469" s="141">
        <v>41295</v>
      </c>
      <c r="C469" s="140" t="s">
        <v>337</v>
      </c>
      <c r="D469" s="140" t="s">
        <v>314</v>
      </c>
    </row>
    <row r="470" spans="1:4" ht="25.5">
      <c r="A470" s="139">
        <f>IF((SUM('Разделы 1, 2, 3'!J43:J43)=SUM('Разделы 1, 2, 3'!F43:I43)),"","Неверно!")</f>
      </c>
      <c r="B470" s="141">
        <v>41295</v>
      </c>
      <c r="C470" s="140" t="s">
        <v>338</v>
      </c>
      <c r="D470" s="140" t="s">
        <v>314</v>
      </c>
    </row>
    <row r="471" spans="1:4" ht="25.5">
      <c r="A471" s="139">
        <f>IF((SUM('Разделы 1, 2, 3'!J44:J44)=SUM('Разделы 1, 2, 3'!F44:I44)),"","Неверно!")</f>
      </c>
      <c r="B471" s="141">
        <v>41295</v>
      </c>
      <c r="C471" s="140" t="s">
        <v>339</v>
      </c>
      <c r="D471" s="140" t="s">
        <v>314</v>
      </c>
    </row>
    <row r="472" spans="1:4" ht="25.5">
      <c r="A472" s="139">
        <f>IF((SUM('Разделы 1, 2, 3'!J45:J45)=SUM('Разделы 1, 2, 3'!F45:I45)),"","Неверно!")</f>
      </c>
      <c r="B472" s="141">
        <v>41295</v>
      </c>
      <c r="C472" s="140" t="s">
        <v>340</v>
      </c>
      <c r="D472" s="140" t="s">
        <v>314</v>
      </c>
    </row>
    <row r="473" spans="1:4" ht="25.5">
      <c r="A473" s="139">
        <f>IF((SUM('Разделы 1, 2, 3'!J46:J46)=SUM('Разделы 1, 2, 3'!F46:I46)),"","Неверно!")</f>
      </c>
      <c r="B473" s="141">
        <v>41295</v>
      </c>
      <c r="C473" s="140" t="s">
        <v>341</v>
      </c>
      <c r="D473" s="140" t="s">
        <v>314</v>
      </c>
    </row>
    <row r="474" spans="1:4" ht="25.5">
      <c r="A474" s="139">
        <f>IF((SUM('Разделы 1, 2, 3'!J47:J47)=SUM('Разделы 1, 2, 3'!F47:I47)),"","Неверно!")</f>
      </c>
      <c r="B474" s="141">
        <v>41295</v>
      </c>
      <c r="C474" s="140" t="s">
        <v>342</v>
      </c>
      <c r="D474" s="140" t="s">
        <v>314</v>
      </c>
    </row>
    <row r="475" spans="1:4" ht="25.5">
      <c r="A475" s="139">
        <f>IF((SUM('Разделы 1, 2, 3'!J48:J48)=SUM('Разделы 1, 2, 3'!F48:I48)),"","Неверно!")</f>
      </c>
      <c r="B475" s="141">
        <v>41295</v>
      </c>
      <c r="C475" s="140" t="s">
        <v>343</v>
      </c>
      <c r="D475" s="140" t="s">
        <v>314</v>
      </c>
    </row>
    <row r="476" spans="1:4" ht="25.5">
      <c r="A476" s="139">
        <f>IF((SUM('Разделы 1, 2, 3'!J49:J49)=SUM('Разделы 1, 2, 3'!F49:I49)),"","Неверно!")</f>
      </c>
      <c r="B476" s="141">
        <v>41295</v>
      </c>
      <c r="C476" s="140" t="s">
        <v>344</v>
      </c>
      <c r="D476" s="140" t="s">
        <v>314</v>
      </c>
    </row>
    <row r="477" spans="1:4" ht="25.5">
      <c r="A477" s="139">
        <f>IF((SUM('Разделы 1, 2, 3'!J50:J50)=SUM('Разделы 1, 2, 3'!F50:I50)),"","Неверно!")</f>
      </c>
      <c r="B477" s="141">
        <v>41295</v>
      </c>
      <c r="C477" s="140" t="s">
        <v>345</v>
      </c>
      <c r="D477" s="140" t="s">
        <v>314</v>
      </c>
    </row>
    <row r="478" spans="1:4" ht="25.5">
      <c r="A478" s="139">
        <f>IF((SUM('Разделы 1, 2, 3'!J51:J51)=SUM('Разделы 1, 2, 3'!F51:I51)),"","Неверно!")</f>
      </c>
      <c r="B478" s="141">
        <v>41295</v>
      </c>
      <c r="C478" s="140" t="s">
        <v>346</v>
      </c>
      <c r="D478" s="140" t="s">
        <v>314</v>
      </c>
    </row>
    <row r="479" spans="1:4" ht="25.5">
      <c r="A479" s="139">
        <f>IF((SUM('Разделы 1, 2, 3'!J52:J52)=SUM('Разделы 1, 2, 3'!F52:I52)),"","Неверно!")</f>
      </c>
      <c r="B479" s="141">
        <v>41295</v>
      </c>
      <c r="C479" s="140" t="s">
        <v>347</v>
      </c>
      <c r="D479" s="140" t="s">
        <v>314</v>
      </c>
    </row>
    <row r="480" spans="1:4" ht="25.5">
      <c r="A480" s="139">
        <f>IF((SUM('Разделы 1, 2, 3'!J53:J53)=SUM('Разделы 1, 2, 3'!F53:I53)),"","Неверно!")</f>
      </c>
      <c r="B480" s="141">
        <v>41295</v>
      </c>
      <c r="C480" s="140" t="s">
        <v>348</v>
      </c>
      <c r="D480" s="140" t="s">
        <v>314</v>
      </c>
    </row>
    <row r="481" spans="1:4" ht="25.5">
      <c r="A481" s="139">
        <f>IF((SUM('Разделы 1, 2, 3'!J54:J54)=SUM('Разделы 1, 2, 3'!F54:I54)),"","Неверно!")</f>
      </c>
      <c r="B481" s="141">
        <v>41295</v>
      </c>
      <c r="C481" s="140" t="s">
        <v>349</v>
      </c>
      <c r="D481" s="140" t="s">
        <v>314</v>
      </c>
    </row>
    <row r="482" spans="1:4" ht="25.5">
      <c r="A482" s="139">
        <f>IF((SUM('Разделы 1, 2, 3'!J55:J55)=SUM('Разделы 1, 2, 3'!F55:I55)),"","Неверно!")</f>
      </c>
      <c r="B482" s="141">
        <v>41295</v>
      </c>
      <c r="C482" s="140" t="s">
        <v>350</v>
      </c>
      <c r="D482" s="140" t="s">
        <v>314</v>
      </c>
    </row>
    <row r="483" spans="1:4" ht="25.5">
      <c r="A483" s="139">
        <f>IF((SUM('Разделы 1, 2, 3'!J56:J56)=SUM('Разделы 1, 2, 3'!F56:I56)),"","Неверно!")</f>
      </c>
      <c r="B483" s="141">
        <v>41295</v>
      </c>
      <c r="C483" s="140" t="s">
        <v>351</v>
      </c>
      <c r="D483" s="140" t="s">
        <v>314</v>
      </c>
    </row>
    <row r="484" spans="1:4" ht="25.5">
      <c r="A484" s="139">
        <f>IF((SUM('Разделы 1, 2, 3'!J57:J57)=SUM('Разделы 1, 2, 3'!F57:I57)),"","Неверно!")</f>
      </c>
      <c r="B484" s="141">
        <v>41295</v>
      </c>
      <c r="C484" s="140" t="s">
        <v>352</v>
      </c>
      <c r="D484" s="140" t="s">
        <v>314</v>
      </c>
    </row>
    <row r="485" spans="1:4" ht="25.5">
      <c r="A485" s="139">
        <f>IF((SUM('Разделы 1, 2, 3'!J58:J58)=SUM('Разделы 1, 2, 3'!F58:I58)),"","Неверно!")</f>
      </c>
      <c r="B485" s="141">
        <v>41295</v>
      </c>
      <c r="C485" s="140" t="s">
        <v>353</v>
      </c>
      <c r="D485" s="140" t="s">
        <v>314</v>
      </c>
    </row>
    <row r="486" spans="1:4" ht="25.5">
      <c r="A486" s="139">
        <f>IF((SUM('Разделы 1, 2, 3'!J59:J59)=SUM('Разделы 1, 2, 3'!F59:I59)),"","Неверно!")</f>
      </c>
      <c r="B486" s="141">
        <v>41295</v>
      </c>
      <c r="C486" s="140" t="s">
        <v>354</v>
      </c>
      <c r="D486" s="140" t="s">
        <v>314</v>
      </c>
    </row>
    <row r="487" spans="1:4" ht="25.5">
      <c r="A487" s="139">
        <f>IF((SUM('Разделы 1, 2, 3'!J60:J60)=SUM('Разделы 1, 2, 3'!F60:I60)),"","Неверно!")</f>
      </c>
      <c r="B487" s="141">
        <v>41295</v>
      </c>
      <c r="C487" s="140" t="s">
        <v>355</v>
      </c>
      <c r="D487" s="140" t="s">
        <v>314</v>
      </c>
    </row>
    <row r="488" spans="1:4" ht="25.5">
      <c r="A488" s="139">
        <f>IF((SUM('Разделы 1, 2, 3'!J61:J61)=SUM('Разделы 1, 2, 3'!F61:I61)),"","Неверно!")</f>
      </c>
      <c r="B488" s="141">
        <v>41295</v>
      </c>
      <c r="C488" s="140" t="s">
        <v>356</v>
      </c>
      <c r="D488" s="140" t="s">
        <v>314</v>
      </c>
    </row>
    <row r="489" spans="1:4" ht="25.5">
      <c r="A489" s="139">
        <f>IF((SUM('Разделы 1, 2, 3'!J62:J62)=SUM('Разделы 1, 2, 3'!F62:I62)),"","Неверно!")</f>
      </c>
      <c r="B489" s="141">
        <v>41295</v>
      </c>
      <c r="C489" s="140" t="s">
        <v>357</v>
      </c>
      <c r="D489" s="140" t="s">
        <v>314</v>
      </c>
    </row>
    <row r="490" spans="1:4" ht="25.5">
      <c r="A490" s="139">
        <f>IF((SUM('Разделы 1, 2, 3'!J63:J63)=SUM('Разделы 1, 2, 3'!F63:I63)),"","Неверно!")</f>
      </c>
      <c r="B490" s="141">
        <v>41295</v>
      </c>
      <c r="C490" s="140" t="s">
        <v>358</v>
      </c>
      <c r="D490" s="140" t="s">
        <v>314</v>
      </c>
    </row>
    <row r="491" spans="1:4" ht="25.5">
      <c r="A491" s="139">
        <f>IF((SUM('Разделы 1, 2, 3'!J64:J64)=SUM('Разделы 1, 2, 3'!F64:I64)),"","Неверно!")</f>
      </c>
      <c r="B491" s="141">
        <v>41295</v>
      </c>
      <c r="C491" s="140" t="s">
        <v>359</v>
      </c>
      <c r="D491" s="140" t="s">
        <v>314</v>
      </c>
    </row>
    <row r="492" spans="1:4" ht="25.5">
      <c r="A492" s="139">
        <f>IF((SUM('Разделы 1, 2, 3'!J65:J65)=SUM('Разделы 1, 2, 3'!F65:I65)),"","Неверно!")</f>
      </c>
      <c r="B492" s="141">
        <v>41295</v>
      </c>
      <c r="C492" s="140" t="s">
        <v>360</v>
      </c>
      <c r="D492" s="140" t="s">
        <v>314</v>
      </c>
    </row>
    <row r="493" spans="1:4" ht="25.5">
      <c r="A493" s="139">
        <f>IF((SUM('Разделы 1, 2, 3'!J66:J66)=SUM('Разделы 1, 2, 3'!F66:I66)),"","Неверно!")</f>
      </c>
      <c r="B493" s="141">
        <v>41295</v>
      </c>
      <c r="C493" s="140" t="s">
        <v>361</v>
      </c>
      <c r="D493" s="140" t="s">
        <v>314</v>
      </c>
    </row>
    <row r="494" spans="1:4" ht="25.5">
      <c r="A494" s="139">
        <f>IF((SUM('Разделы 1, 2, 3'!J67:J67)=SUM('Разделы 1, 2, 3'!F67:I67)),"","Неверно!")</f>
      </c>
      <c r="B494" s="141">
        <v>41295</v>
      </c>
      <c r="C494" s="140" t="s">
        <v>362</v>
      </c>
      <c r="D494" s="140" t="s">
        <v>314</v>
      </c>
    </row>
    <row r="495" spans="1:4" ht="25.5">
      <c r="A495" s="139">
        <f>IF((SUM('Разделы 1, 2, 3'!J68:J68)=SUM('Разделы 1, 2, 3'!F68:I68)),"","Неверно!")</f>
      </c>
      <c r="B495" s="141">
        <v>41295</v>
      </c>
      <c r="C495" s="140" t="s">
        <v>363</v>
      </c>
      <c r="D495" s="140" t="s">
        <v>314</v>
      </c>
    </row>
    <row r="496" spans="1:4" ht="25.5">
      <c r="A496" s="139">
        <f>IF((SUM('Разделы 1, 2, 3'!J69:J69)=SUM('Разделы 1, 2, 3'!F69:I69)),"","Неверно!")</f>
      </c>
      <c r="B496" s="141">
        <v>41295</v>
      </c>
      <c r="C496" s="140" t="s">
        <v>364</v>
      </c>
      <c r="D496" s="140" t="s">
        <v>314</v>
      </c>
    </row>
    <row r="497" spans="1:4" ht="25.5">
      <c r="A497" s="139">
        <f>IF((SUM('Разделы 1, 2, 3'!J70:J70)=SUM('Разделы 1, 2, 3'!F70:I70)),"","Неверно!")</f>
      </c>
      <c r="B497" s="141">
        <v>41295</v>
      </c>
      <c r="C497" s="140" t="s">
        <v>365</v>
      </c>
      <c r="D497" s="140" t="s">
        <v>314</v>
      </c>
    </row>
    <row r="498" spans="1:4" ht="25.5">
      <c r="A498" s="139">
        <f>IF((SUM('Разделы 1, 2, 3'!J71:J71)=SUM('Разделы 1, 2, 3'!F71:I71)),"","Неверно!")</f>
      </c>
      <c r="B498" s="141">
        <v>41295</v>
      </c>
      <c r="C498" s="140" t="s">
        <v>366</v>
      </c>
      <c r="D498" s="140" t="s">
        <v>314</v>
      </c>
    </row>
    <row r="499" spans="1:4" ht="25.5">
      <c r="A499" s="139">
        <f>IF((SUM('Разделы 1, 2, 3'!J72:J72)=SUM('Разделы 1, 2, 3'!F72:I72)),"","Неверно!")</f>
      </c>
      <c r="B499" s="141">
        <v>41295</v>
      </c>
      <c r="C499" s="140" t="s">
        <v>367</v>
      </c>
      <c r="D499" s="140" t="s">
        <v>314</v>
      </c>
    </row>
    <row r="500" spans="1:4" ht="25.5">
      <c r="A500" s="139">
        <f>IF((SUM('Разделы 1, 2, 3'!J73:J73)=SUM('Разделы 1, 2, 3'!F73:I73)),"","Неверно!")</f>
      </c>
      <c r="B500" s="141">
        <v>41295</v>
      </c>
      <c r="C500" s="140" t="s">
        <v>368</v>
      </c>
      <c r="D500" s="140" t="s">
        <v>314</v>
      </c>
    </row>
    <row r="501" spans="1:4" ht="25.5">
      <c r="A501" s="139">
        <f>IF((SUM('Разделы 1, 2, 3'!J74:J74)=SUM('Разделы 1, 2, 3'!F74:I74)),"","Неверно!")</f>
      </c>
      <c r="B501" s="141">
        <v>41295</v>
      </c>
      <c r="C501" s="140" t="s">
        <v>369</v>
      </c>
      <c r="D501" s="140" t="s">
        <v>314</v>
      </c>
    </row>
    <row r="502" spans="1:4" ht="25.5">
      <c r="A502" s="139">
        <f>IF((SUM('Разделы 1, 2, 3'!J75:J75)=SUM('Разделы 1, 2, 3'!F75:I75)),"","Неверно!")</f>
      </c>
      <c r="B502" s="141">
        <v>41295</v>
      </c>
      <c r="C502" s="140" t="s">
        <v>109</v>
      </c>
      <c r="D502" s="140" t="s">
        <v>314</v>
      </c>
    </row>
    <row r="503" spans="1:4" ht="25.5">
      <c r="A503" s="139">
        <f>IF((SUM('Разделы 1, 2, 3'!J76:J76)=SUM('Разделы 1, 2, 3'!F76:I76)),"","Неверно!")</f>
      </c>
      <c r="B503" s="141">
        <v>41295</v>
      </c>
      <c r="C503" s="140" t="s">
        <v>110</v>
      </c>
      <c r="D503" s="140" t="s">
        <v>314</v>
      </c>
    </row>
    <row r="504" spans="1:4" ht="25.5">
      <c r="A504" s="139">
        <f>IF((SUM('Разделы 1, 2, 3'!J77:J77)=SUM('Разделы 1, 2, 3'!F77:I77)),"","Неверно!")</f>
      </c>
      <c r="B504" s="141">
        <v>41295</v>
      </c>
      <c r="C504" s="140" t="s">
        <v>111</v>
      </c>
      <c r="D504" s="140" t="s">
        <v>314</v>
      </c>
    </row>
    <row r="505" spans="1:4" ht="25.5">
      <c r="A505" s="139">
        <f>IF((SUM('Разделы 1, 2, 3'!J78:J78)=SUM('Разделы 1, 2, 3'!F78:I78)),"","Неверно!")</f>
      </c>
      <c r="B505" s="141">
        <v>41295</v>
      </c>
      <c r="C505" s="140" t="s">
        <v>112</v>
      </c>
      <c r="D505" s="140" t="s">
        <v>314</v>
      </c>
    </row>
    <row r="506" spans="1:4" ht="25.5">
      <c r="A506" s="139">
        <f>IF((SUM('Разделы 1, 2, 3'!J79:J79)=SUM('Разделы 1, 2, 3'!F79:I79)),"","Неверно!")</f>
      </c>
      <c r="B506" s="141">
        <v>41295</v>
      </c>
      <c r="C506" s="140" t="s">
        <v>113</v>
      </c>
      <c r="D506" s="140" t="s">
        <v>314</v>
      </c>
    </row>
    <row r="507" spans="1:4" ht="25.5">
      <c r="A507" s="139">
        <f>IF((SUM('Разделы 1, 2, 3'!J80:J80)=SUM('Разделы 1, 2, 3'!F80:I80)),"","Неверно!")</f>
      </c>
      <c r="B507" s="141">
        <v>41295</v>
      </c>
      <c r="C507" s="140" t="s">
        <v>114</v>
      </c>
      <c r="D507" s="140" t="s">
        <v>314</v>
      </c>
    </row>
    <row r="508" spans="1:4" ht="25.5">
      <c r="A508" s="139">
        <f>IF((SUM('Разделы 1, 2, 3'!J81:J81)=SUM('Разделы 1, 2, 3'!F81:I81)),"","Неверно!")</f>
      </c>
      <c r="B508" s="141">
        <v>41295</v>
      </c>
      <c r="C508" s="140" t="s">
        <v>115</v>
      </c>
      <c r="D508" s="140" t="s">
        <v>314</v>
      </c>
    </row>
    <row r="509" spans="1:4" ht="25.5">
      <c r="A509" s="139">
        <f>IF((SUM('Разделы 1, 2, 3'!J82:J82)=SUM('Разделы 1, 2, 3'!F82:I82)),"","Неверно!")</f>
      </c>
      <c r="B509" s="141">
        <v>41295</v>
      </c>
      <c r="C509" s="140" t="s">
        <v>116</v>
      </c>
      <c r="D509" s="140" t="s">
        <v>314</v>
      </c>
    </row>
    <row r="510" spans="1:4" ht="25.5">
      <c r="A510" s="139">
        <f>IF((SUM('Разделы 1, 2, 3'!J83:J83)=SUM('Разделы 1, 2, 3'!F83:I83)),"","Неверно!")</f>
      </c>
      <c r="B510" s="141">
        <v>41295</v>
      </c>
      <c r="C510" s="140" t="s">
        <v>117</v>
      </c>
      <c r="D510" s="140" t="s">
        <v>314</v>
      </c>
    </row>
    <row r="511" spans="1:4" ht="25.5">
      <c r="A511" s="139">
        <f>IF((SUM('Разделы 1, 2, 3'!J84:J84)=SUM('Разделы 1, 2, 3'!F84:I84)),"","Неверно!")</f>
      </c>
      <c r="B511" s="141">
        <v>41295</v>
      </c>
      <c r="C511" s="140" t="s">
        <v>118</v>
      </c>
      <c r="D511" s="140" t="s">
        <v>314</v>
      </c>
    </row>
    <row r="512" spans="1:4" ht="25.5">
      <c r="A512" s="139">
        <f>IF((SUM('Разделы 1, 2, 3'!J85:J85)=SUM('Разделы 1, 2, 3'!F85:I85)),"","Неверно!")</f>
      </c>
      <c r="B512" s="141">
        <v>41295</v>
      </c>
      <c r="C512" s="140" t="s">
        <v>119</v>
      </c>
      <c r="D512" s="140" t="s">
        <v>314</v>
      </c>
    </row>
    <row r="513" spans="1:4" ht="25.5">
      <c r="A513" s="139">
        <f>IF((SUM('Разделы 1, 2, 3'!J86:J86)=SUM('Разделы 1, 2, 3'!F86:I86)),"","Неверно!")</f>
      </c>
      <c r="B513" s="141">
        <v>41295</v>
      </c>
      <c r="C513" s="140" t="s">
        <v>120</v>
      </c>
      <c r="D513" s="140" t="s">
        <v>314</v>
      </c>
    </row>
    <row r="514" spans="1:4" ht="25.5">
      <c r="A514" s="139">
        <f>IF((SUM('Разделы 1, 2, 3'!J87:J87)=SUM('Разделы 1, 2, 3'!F87:I87)),"","Неверно!")</f>
      </c>
      <c r="B514" s="141">
        <v>41295</v>
      </c>
      <c r="C514" s="140" t="s">
        <v>121</v>
      </c>
      <c r="D514" s="140" t="s">
        <v>314</v>
      </c>
    </row>
    <row r="515" spans="1:4" ht="25.5">
      <c r="A515" s="139">
        <f>IF((SUM('Разделы 1, 2, 3'!J88:J88)=SUM('Разделы 1, 2, 3'!F88:I88)),"","Неверно!")</f>
      </c>
      <c r="B515" s="141">
        <v>41295</v>
      </c>
      <c r="C515" s="140" t="s">
        <v>122</v>
      </c>
      <c r="D515" s="140" t="s">
        <v>314</v>
      </c>
    </row>
    <row r="516" spans="1:4" ht="25.5">
      <c r="A516" s="139">
        <f>IF((SUM('Разделы 1, 2, 3'!J89:J89)=SUM('Разделы 1, 2, 3'!F89:I89)),"","Неверно!")</f>
      </c>
      <c r="B516" s="141">
        <v>41295</v>
      </c>
      <c r="C516" s="140" t="s">
        <v>123</v>
      </c>
      <c r="D516" s="140" t="s">
        <v>314</v>
      </c>
    </row>
    <row r="517" spans="1:4" ht="25.5">
      <c r="A517" s="139">
        <f>IF((SUM('Разделы 1, 2, 3'!J90:J90)=SUM('Разделы 1, 2, 3'!F90:I90)),"","Неверно!")</f>
      </c>
      <c r="B517" s="141">
        <v>41295</v>
      </c>
      <c r="C517" s="140" t="s">
        <v>124</v>
      </c>
      <c r="D517" s="140" t="s">
        <v>314</v>
      </c>
    </row>
    <row r="518" spans="1:4" ht="25.5">
      <c r="A518" s="139">
        <f>IF((SUM('Разделы 1, 2, 3'!J91:J91)=SUM('Разделы 1, 2, 3'!F91:I91)),"","Неверно!")</f>
      </c>
      <c r="B518" s="141">
        <v>41295</v>
      </c>
      <c r="C518" s="140" t="s">
        <v>125</v>
      </c>
      <c r="D518" s="140" t="s">
        <v>314</v>
      </c>
    </row>
    <row r="519" spans="1:4" ht="25.5">
      <c r="A519" s="139">
        <f>IF((SUM('Разделы 1, 2, 3'!J92:J92)=SUM('Разделы 1, 2, 3'!F92:I92)),"","Неверно!")</f>
      </c>
      <c r="B519" s="141">
        <v>41295</v>
      </c>
      <c r="C519" s="140" t="s">
        <v>126</v>
      </c>
      <c r="D519" s="140" t="s">
        <v>314</v>
      </c>
    </row>
    <row r="520" spans="1:4" ht="25.5">
      <c r="A520" s="139">
        <f>IF((SUM('Разделы 1, 2, 3'!J93:J93)=SUM('Разделы 1, 2, 3'!F93:I93)),"","Неверно!")</f>
      </c>
      <c r="B520" s="141">
        <v>41295</v>
      </c>
      <c r="C520" s="140" t="s">
        <v>127</v>
      </c>
      <c r="D520" s="140" t="s">
        <v>314</v>
      </c>
    </row>
    <row r="521" spans="1:4" ht="25.5">
      <c r="A521" s="139">
        <f>IF((SUM('Разделы 1, 2, 3'!J94:J94)=SUM('Разделы 1, 2, 3'!F94:I94)),"","Неверно!")</f>
      </c>
      <c r="B521" s="141">
        <v>41295</v>
      </c>
      <c r="C521" s="140" t="s">
        <v>128</v>
      </c>
      <c r="D521" s="140" t="s">
        <v>314</v>
      </c>
    </row>
    <row r="522" spans="1:4" ht="25.5">
      <c r="A522" s="139">
        <f>IF((SUM('Разделы 1, 2, 3'!J95:J95)=SUM('Разделы 1, 2, 3'!F95:I95)),"","Неверно!")</f>
      </c>
      <c r="B522" s="141">
        <v>41295</v>
      </c>
      <c r="C522" s="140" t="s">
        <v>129</v>
      </c>
      <c r="D522" s="140" t="s">
        <v>314</v>
      </c>
    </row>
    <row r="523" spans="1:4" ht="25.5">
      <c r="A523" s="139">
        <f>IF((SUM('Разделы 1, 2, 3'!J96:J96)=SUM('Разделы 1, 2, 3'!F96:I96)),"","Неверно!")</f>
      </c>
      <c r="B523" s="141">
        <v>41295</v>
      </c>
      <c r="C523" s="140" t="s">
        <v>130</v>
      </c>
      <c r="D523" s="140" t="s">
        <v>314</v>
      </c>
    </row>
    <row r="524" spans="1:4" ht="25.5">
      <c r="A524" s="139">
        <f>IF((SUM('Разделы 1, 2, 3'!J97:J97)=SUM('Разделы 1, 2, 3'!F97:I97)),"","Неверно!")</f>
      </c>
      <c r="B524" s="141">
        <v>41295</v>
      </c>
      <c r="C524" s="140" t="s">
        <v>131</v>
      </c>
      <c r="D524" s="140" t="s">
        <v>314</v>
      </c>
    </row>
    <row r="525" spans="1:4" ht="25.5">
      <c r="A525" s="139">
        <f>IF((SUM('Разделы 1, 2, 3'!J98:J98)=SUM('Разделы 1, 2, 3'!F98:I98)),"","Неверно!")</f>
      </c>
      <c r="B525" s="141">
        <v>41295</v>
      </c>
      <c r="C525" s="140" t="s">
        <v>132</v>
      </c>
      <c r="D525" s="140" t="s">
        <v>314</v>
      </c>
    </row>
    <row r="526" spans="1:4" ht="25.5">
      <c r="A526" s="139">
        <f>IF((SUM('Разделы 1, 2, 3'!J99:J99)=SUM('Разделы 1, 2, 3'!F99:I99)),"","Неверно!")</f>
      </c>
      <c r="B526" s="141">
        <v>41295</v>
      </c>
      <c r="C526" s="140" t="s">
        <v>133</v>
      </c>
      <c r="D526" s="140" t="s">
        <v>314</v>
      </c>
    </row>
    <row r="527" spans="1:4" ht="25.5">
      <c r="A527" s="139">
        <f>IF((SUM('Разделы 1, 2, 3'!J100:J100)=SUM('Разделы 1, 2, 3'!F100:I100)),"","Неверно!")</f>
      </c>
      <c r="B527" s="141">
        <v>41295</v>
      </c>
      <c r="C527" s="140" t="s">
        <v>134</v>
      </c>
      <c r="D527" s="140" t="s">
        <v>314</v>
      </c>
    </row>
    <row r="528" spans="1:4" ht="25.5">
      <c r="A528" s="139">
        <f>IF((SUM('Разделы 1, 2, 3'!J101:J101)=SUM('Разделы 1, 2, 3'!F101:I101)),"","Неверно!")</f>
      </c>
      <c r="B528" s="141">
        <v>41295</v>
      </c>
      <c r="C528" s="140" t="s">
        <v>135</v>
      </c>
      <c r="D528" s="140" t="s">
        <v>314</v>
      </c>
    </row>
    <row r="529" spans="1:4" ht="25.5">
      <c r="A529" s="139">
        <f>IF((SUM('Разделы 1, 2, 3'!J102:J102)=SUM('Разделы 1, 2, 3'!F102:I102)),"","Неверно!")</f>
      </c>
      <c r="B529" s="141">
        <v>41295</v>
      </c>
      <c r="C529" s="140" t="s">
        <v>136</v>
      </c>
      <c r="D529" s="140" t="s">
        <v>314</v>
      </c>
    </row>
    <row r="530" spans="1:4" ht="25.5">
      <c r="A530" s="139">
        <f>IF((SUM('Разделы 1, 2, 3'!J103:J103)=SUM('Разделы 1, 2, 3'!F103:I103)),"","Неверно!")</f>
      </c>
      <c r="B530" s="141">
        <v>41295</v>
      </c>
      <c r="C530" s="140" t="s">
        <v>137</v>
      </c>
      <c r="D530" s="140" t="s">
        <v>314</v>
      </c>
    </row>
    <row r="531" spans="1:4" ht="25.5">
      <c r="A531" s="139">
        <f>IF((SUM('Разделы 1, 2, 3'!J104:J104)=SUM('Разделы 1, 2, 3'!F104:I104)),"","Неверно!")</f>
      </c>
      <c r="B531" s="141">
        <v>41295</v>
      </c>
      <c r="C531" s="140" t="s">
        <v>138</v>
      </c>
      <c r="D531" s="140" t="s">
        <v>314</v>
      </c>
    </row>
    <row r="532" spans="1:4" ht="25.5">
      <c r="A532" s="139">
        <f>IF((SUM('Разделы 1, 2, 3'!J105:J105)=SUM('Разделы 1, 2, 3'!F105:I105)),"","Неверно!")</f>
      </c>
      <c r="B532" s="141">
        <v>41295</v>
      </c>
      <c r="C532" s="140" t="s">
        <v>139</v>
      </c>
      <c r="D532" s="140" t="s">
        <v>314</v>
      </c>
    </row>
    <row r="533" spans="1:4" ht="25.5">
      <c r="A533" s="139">
        <f>IF((SUM('Разделы 1, 2, 3'!J106:J106)=SUM('Разделы 1, 2, 3'!F106:I106)),"","Неверно!")</f>
      </c>
      <c r="B533" s="141">
        <v>41295</v>
      </c>
      <c r="C533" s="140" t="s">
        <v>140</v>
      </c>
      <c r="D533" s="140" t="s">
        <v>314</v>
      </c>
    </row>
    <row r="534" spans="1:4" ht="25.5">
      <c r="A534" s="139">
        <f>IF((SUM('Разделы 1, 2, 3'!J107:J107)=SUM('Разделы 1, 2, 3'!F107:I107)),"","Неверно!")</f>
      </c>
      <c r="B534" s="141">
        <v>41295</v>
      </c>
      <c r="C534" s="140" t="s">
        <v>141</v>
      </c>
      <c r="D534" s="140" t="s">
        <v>314</v>
      </c>
    </row>
    <row r="535" spans="1:4" ht="25.5">
      <c r="A535" s="139">
        <f>IF((SUM('Разделы 1, 2, 3'!J108:J108)=SUM('Разделы 1, 2, 3'!F108:I108)),"","Неверно!")</f>
      </c>
      <c r="B535" s="141">
        <v>41295</v>
      </c>
      <c r="C535" s="140" t="s">
        <v>142</v>
      </c>
      <c r="D535" s="140" t="s">
        <v>314</v>
      </c>
    </row>
    <row r="536" spans="1:4" ht="25.5">
      <c r="A536" s="139">
        <f>IF((SUM('Разделы 1, 2, 3'!J109:J109)=SUM('Разделы 1, 2, 3'!F109:I109)),"","Неверно!")</f>
      </c>
      <c r="B536" s="141">
        <v>41295</v>
      </c>
      <c r="C536" s="140" t="s">
        <v>143</v>
      </c>
      <c r="D536" s="140" t="s">
        <v>314</v>
      </c>
    </row>
    <row r="537" spans="1:4" ht="12.75">
      <c r="A537" s="139">
        <f>IF((SUM('Разделы 1, 2, 3'!E9:R13)&gt;0),"","Неверно!")</f>
      </c>
      <c r="B537" s="141">
        <v>41296</v>
      </c>
      <c r="C537" s="140" t="s">
        <v>144</v>
      </c>
      <c r="D537" s="140" t="s">
        <v>145</v>
      </c>
    </row>
    <row r="538" spans="1:4" ht="25.5">
      <c r="A538" s="139">
        <f>IF((SUM('Разделы 1, 2, 3'!E103:E103)&lt;=SUM('Разделы 1, 2, 3'!E81:E81)),"","Неверно!")</f>
      </c>
      <c r="B538" s="141">
        <v>41336</v>
      </c>
      <c r="C538" s="140" t="s">
        <v>146</v>
      </c>
      <c r="D538" s="140" t="s">
        <v>147</v>
      </c>
    </row>
    <row r="539" spans="1:4" ht="25.5">
      <c r="A539" s="139">
        <f>IF((SUM('Разделы 1, 2, 3'!F103:F103)&lt;=SUM('Разделы 1, 2, 3'!F81:F81)),"","Неверно!")</f>
      </c>
      <c r="B539" s="141">
        <v>41336</v>
      </c>
      <c r="C539" s="140" t="s">
        <v>148</v>
      </c>
      <c r="D539" s="140" t="s">
        <v>147</v>
      </c>
    </row>
    <row r="540" spans="1:4" ht="25.5">
      <c r="A540" s="139">
        <f>IF((SUM('Разделы 1, 2, 3'!G103:G103)&lt;=SUM('Разделы 1, 2, 3'!G81:G81)),"","Неверно!")</f>
      </c>
      <c r="B540" s="141">
        <v>41336</v>
      </c>
      <c r="C540" s="140" t="s">
        <v>149</v>
      </c>
      <c r="D540" s="140" t="s">
        <v>147</v>
      </c>
    </row>
    <row r="541" spans="1:4" ht="25.5">
      <c r="A541" s="139">
        <f>IF((SUM('Разделы 1, 2, 3'!H103:H103)&lt;=SUM('Разделы 1, 2, 3'!H81:H81)),"","Неверно!")</f>
      </c>
      <c r="B541" s="141">
        <v>41336</v>
      </c>
      <c r="C541" s="140" t="s">
        <v>150</v>
      </c>
      <c r="D541" s="140" t="s">
        <v>147</v>
      </c>
    </row>
    <row r="542" spans="1:4" ht="25.5">
      <c r="A542" s="139">
        <f>IF((SUM('Разделы 1, 2, 3'!I103:I103)&lt;=SUM('Разделы 1, 2, 3'!I81:I81)),"","Неверно!")</f>
      </c>
      <c r="B542" s="141">
        <v>41336</v>
      </c>
      <c r="C542" s="140" t="s">
        <v>151</v>
      </c>
      <c r="D542" s="140" t="s">
        <v>147</v>
      </c>
    </row>
    <row r="543" spans="1:4" ht="25.5">
      <c r="A543" s="139">
        <f>IF((SUM('Разделы 1, 2, 3'!J103:J103)&lt;=SUM('Разделы 1, 2, 3'!J81:J81)),"","Неверно!")</f>
      </c>
      <c r="B543" s="141">
        <v>41336</v>
      </c>
      <c r="C543" s="140" t="s">
        <v>152</v>
      </c>
      <c r="D543" s="140" t="s">
        <v>147</v>
      </c>
    </row>
    <row r="544" spans="1:4" ht="25.5">
      <c r="A544" s="139">
        <f>IF((SUM('Разделы 1, 2, 3'!K103:K103)&lt;=SUM('Разделы 1, 2, 3'!K81:K81)),"","Неверно!")</f>
      </c>
      <c r="B544" s="141">
        <v>41336</v>
      </c>
      <c r="C544" s="140" t="s">
        <v>153</v>
      </c>
      <c r="D544" s="140" t="s">
        <v>147</v>
      </c>
    </row>
    <row r="545" spans="1:4" ht="25.5">
      <c r="A545" s="139">
        <f>IF((SUM('Разделы 1, 2, 3'!L103:L103)&lt;=SUM('Разделы 1, 2, 3'!L81:L81)),"","Неверно!")</f>
      </c>
      <c r="B545" s="141">
        <v>41336</v>
      </c>
      <c r="C545" s="140" t="s">
        <v>154</v>
      </c>
      <c r="D545" s="140" t="s">
        <v>147</v>
      </c>
    </row>
    <row r="546" spans="1:4" ht="25.5">
      <c r="A546" s="139">
        <f>IF((SUM('Разделы 1, 2, 3'!M103:M103)&lt;=SUM('Разделы 1, 2, 3'!M81:M81)),"","Неверно!")</f>
      </c>
      <c r="B546" s="141">
        <v>41336</v>
      </c>
      <c r="C546" s="140" t="s">
        <v>155</v>
      </c>
      <c r="D546" s="140" t="s">
        <v>147</v>
      </c>
    </row>
    <row r="547" spans="1:4" ht="25.5">
      <c r="A547" s="139">
        <f>IF((SUM('Разделы 1, 2, 3'!N103:N103)&lt;=SUM('Разделы 1, 2, 3'!N81:N81)),"","Неверно!")</f>
      </c>
      <c r="B547" s="141">
        <v>41336</v>
      </c>
      <c r="C547" s="140" t="s">
        <v>156</v>
      </c>
      <c r="D547" s="140" t="s">
        <v>147</v>
      </c>
    </row>
    <row r="548" spans="1:4" ht="25.5">
      <c r="A548" s="139">
        <f>IF((SUM('Разделы 1, 2, 3'!O103:O103)&lt;=SUM('Разделы 1, 2, 3'!O81:O81)),"","Неверно!")</f>
      </c>
      <c r="B548" s="141">
        <v>41336</v>
      </c>
      <c r="C548" s="140" t="s">
        <v>157</v>
      </c>
      <c r="D548" s="140" t="s">
        <v>147</v>
      </c>
    </row>
    <row r="549" spans="1:4" ht="25.5">
      <c r="A549" s="139">
        <f>IF((SUM('Разделы 1, 2, 3'!P103:P103)&lt;=SUM('Разделы 1, 2, 3'!P81:P81)),"","Неверно!")</f>
      </c>
      <c r="B549" s="141">
        <v>41336</v>
      </c>
      <c r="C549" s="140" t="s">
        <v>158</v>
      </c>
      <c r="D549" s="140" t="s">
        <v>147</v>
      </c>
    </row>
    <row r="550" spans="1:4" ht="25.5">
      <c r="A550" s="139">
        <f>IF((SUM('Разделы 1, 2, 3'!Q103:Q103)&lt;=SUM('Разделы 1, 2, 3'!Q81:Q81)),"","Неверно!")</f>
      </c>
      <c r="B550" s="141">
        <v>41336</v>
      </c>
      <c r="C550" s="140" t="s">
        <v>159</v>
      </c>
      <c r="D550" s="140" t="s">
        <v>147</v>
      </c>
    </row>
    <row r="551" spans="1:4" ht="25.5">
      <c r="A551" s="139">
        <f>IF((SUM('Разделы 1, 2, 3'!R103:R103)&lt;=SUM('Разделы 1, 2, 3'!R81:R81)),"","Неверно!")</f>
      </c>
      <c r="B551" s="141">
        <v>41336</v>
      </c>
      <c r="C551" s="140" t="s">
        <v>160</v>
      </c>
      <c r="D551" s="140" t="s">
        <v>147</v>
      </c>
    </row>
  </sheetData>
  <sheetProtection password="EC45" sheet="1" objects="1" scenarios="1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4.140625" style="19" customWidth="1"/>
    <col min="2" max="2" width="6.00390625" style="3" bestFit="1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17" t="s">
        <v>673</v>
      </c>
      <c r="B1" s="4" t="s">
        <v>669</v>
      </c>
      <c r="D1" s="9" t="s">
        <v>670</v>
      </c>
      <c r="E1" s="10" t="s">
        <v>669</v>
      </c>
    </row>
    <row r="2" spans="1:5" ht="15.75">
      <c r="A2" s="18" t="s">
        <v>694</v>
      </c>
      <c r="B2" s="5">
        <v>1</v>
      </c>
      <c r="D2" s="11">
        <v>6</v>
      </c>
      <c r="E2" s="12" t="s">
        <v>671</v>
      </c>
    </row>
    <row r="3" spans="1:5" ht="16.5" thickBot="1">
      <c r="A3" s="18" t="s">
        <v>573</v>
      </c>
      <c r="B3" s="5">
        <v>3</v>
      </c>
      <c r="D3" s="13">
        <v>12</v>
      </c>
      <c r="E3" s="14" t="s">
        <v>672</v>
      </c>
    </row>
    <row r="4" spans="1:2" ht="15.75">
      <c r="A4" s="18" t="s">
        <v>695</v>
      </c>
      <c r="B4" s="5">
        <v>15</v>
      </c>
    </row>
    <row r="5" spans="1:2" ht="15.75">
      <c r="A5" s="18" t="s">
        <v>696</v>
      </c>
      <c r="B5" s="5">
        <v>21</v>
      </c>
    </row>
    <row r="6" spans="1:2" ht="15.75">
      <c r="A6" s="18" t="s">
        <v>697</v>
      </c>
      <c r="B6" s="5">
        <v>31</v>
      </c>
    </row>
    <row r="7" spans="1:2" ht="15.75">
      <c r="A7" s="18" t="s">
        <v>698</v>
      </c>
      <c r="B7" s="5">
        <v>37</v>
      </c>
    </row>
    <row r="8" spans="1:2" ht="15.75">
      <c r="A8" s="18" t="s">
        <v>699</v>
      </c>
      <c r="B8" s="5">
        <v>57</v>
      </c>
    </row>
    <row r="9" spans="1:2" ht="15.75">
      <c r="A9" s="18" t="s">
        <v>700</v>
      </c>
      <c r="B9" s="5">
        <v>47</v>
      </c>
    </row>
    <row r="10" spans="1:2" ht="15.75">
      <c r="A10" s="18" t="s">
        <v>574</v>
      </c>
      <c r="B10" s="5">
        <v>43</v>
      </c>
    </row>
    <row r="11" spans="1:2" ht="15.75">
      <c r="A11" s="18" t="s">
        <v>575</v>
      </c>
      <c r="B11" s="5">
        <v>55</v>
      </c>
    </row>
    <row r="12" spans="1:2" ht="15.75">
      <c r="A12" s="18" t="s">
        <v>701</v>
      </c>
      <c r="B12" s="5">
        <v>63</v>
      </c>
    </row>
    <row r="13" spans="1:2" ht="15.75">
      <c r="A13" s="18" t="s">
        <v>702</v>
      </c>
      <c r="B13" s="5">
        <v>85</v>
      </c>
    </row>
    <row r="14" spans="1:2" ht="15.75">
      <c r="A14" s="18" t="s">
        <v>703</v>
      </c>
      <c r="B14" s="5">
        <v>87</v>
      </c>
    </row>
    <row r="15" spans="1:2" ht="15.75">
      <c r="A15" s="18" t="s">
        <v>704</v>
      </c>
      <c r="B15" s="5">
        <v>141</v>
      </c>
    </row>
    <row r="16" spans="1:2" ht="15.75">
      <c r="A16" s="18" t="s">
        <v>705</v>
      </c>
      <c r="B16" s="5">
        <v>147</v>
      </c>
    </row>
    <row r="17" spans="1:2" ht="15.75">
      <c r="A17" s="18" t="s">
        <v>706</v>
      </c>
      <c r="B17" s="5">
        <v>127</v>
      </c>
    </row>
    <row r="18" spans="1:2" ht="15" customHeight="1">
      <c r="A18" s="18" t="s">
        <v>707</v>
      </c>
      <c r="B18" s="5">
        <v>133</v>
      </c>
    </row>
    <row r="19" spans="1:2" ht="15.75">
      <c r="A19" s="18" t="s">
        <v>576</v>
      </c>
      <c r="B19" s="5">
        <v>153</v>
      </c>
    </row>
    <row r="20" spans="1:2" ht="15.75">
      <c r="A20" s="18" t="s">
        <v>708</v>
      </c>
      <c r="B20" s="5">
        <v>159</v>
      </c>
    </row>
    <row r="21" spans="1:2" ht="15.75">
      <c r="A21" s="18" t="s">
        <v>577</v>
      </c>
      <c r="B21" s="5">
        <v>171</v>
      </c>
    </row>
    <row r="22" spans="1:2" ht="15.75">
      <c r="A22" s="18" t="s">
        <v>578</v>
      </c>
      <c r="B22" s="5">
        <v>165</v>
      </c>
    </row>
    <row r="23" spans="1:2" ht="15.75">
      <c r="A23" s="18" t="s">
        <v>579</v>
      </c>
      <c r="B23" s="5">
        <v>7</v>
      </c>
    </row>
    <row r="24" spans="1:2" ht="15.75">
      <c r="A24" s="18" t="s">
        <v>580</v>
      </c>
      <c r="B24" s="5">
        <v>9</v>
      </c>
    </row>
    <row r="25" spans="1:2" ht="15.75">
      <c r="A25" s="18" t="s">
        <v>581</v>
      </c>
      <c r="B25" s="5">
        <v>13</v>
      </c>
    </row>
    <row r="26" spans="1:2" ht="15.75">
      <c r="A26" s="18" t="s">
        <v>582</v>
      </c>
      <c r="B26" s="5">
        <v>17</v>
      </c>
    </row>
    <row r="27" spans="1:2" ht="15.75">
      <c r="A27" s="18" t="s">
        <v>583</v>
      </c>
      <c r="B27" s="5">
        <v>19</v>
      </c>
    </row>
    <row r="28" spans="1:2" ht="15.75">
      <c r="A28" s="18" t="s">
        <v>584</v>
      </c>
      <c r="B28" s="5">
        <v>23</v>
      </c>
    </row>
    <row r="29" spans="1:2" ht="15.75">
      <c r="A29" s="18" t="s">
        <v>585</v>
      </c>
      <c r="B29" s="5">
        <v>27</v>
      </c>
    </row>
    <row r="30" spans="1:2" ht="15.75">
      <c r="A30" s="18" t="s">
        <v>586</v>
      </c>
      <c r="B30" s="5">
        <v>25</v>
      </c>
    </row>
    <row r="31" spans="1:2" ht="15.75">
      <c r="A31" s="18" t="s">
        <v>587</v>
      </c>
      <c r="B31" s="5">
        <v>29</v>
      </c>
    </row>
    <row r="32" spans="1:2" ht="15.75">
      <c r="A32" s="18" t="s">
        <v>588</v>
      </c>
      <c r="B32" s="5">
        <v>35</v>
      </c>
    </row>
    <row r="33" spans="1:2" ht="15.75">
      <c r="A33" s="18" t="s">
        <v>589</v>
      </c>
      <c r="B33" s="5">
        <v>39</v>
      </c>
    </row>
    <row r="34" spans="1:2" ht="15.75">
      <c r="A34" s="18" t="s">
        <v>590</v>
      </c>
      <c r="B34" s="5">
        <v>49</v>
      </c>
    </row>
    <row r="35" spans="1:2" ht="15.75">
      <c r="A35" s="18" t="s">
        <v>591</v>
      </c>
      <c r="B35" s="5">
        <v>45</v>
      </c>
    </row>
    <row r="36" spans="1:2" ht="15.75">
      <c r="A36" s="18" t="s">
        <v>592</v>
      </c>
      <c r="B36" s="5">
        <v>59</v>
      </c>
    </row>
    <row r="37" spans="1:2" ht="15.75">
      <c r="A37" s="18" t="s">
        <v>593</v>
      </c>
      <c r="B37" s="5">
        <v>61</v>
      </c>
    </row>
    <row r="38" spans="1:2" ht="15.75">
      <c r="A38" s="18" t="s">
        <v>594</v>
      </c>
      <c r="B38" s="5">
        <v>65</v>
      </c>
    </row>
    <row r="39" spans="1:2" ht="15.75">
      <c r="A39" s="18" t="s">
        <v>595</v>
      </c>
      <c r="B39" s="5">
        <v>75</v>
      </c>
    </row>
    <row r="40" spans="1:2" ht="15.75">
      <c r="A40" s="18" t="s">
        <v>596</v>
      </c>
      <c r="B40" s="5">
        <v>77</v>
      </c>
    </row>
    <row r="41" spans="1:2" ht="15.75">
      <c r="A41" s="18" t="s">
        <v>597</v>
      </c>
      <c r="B41" s="5">
        <v>79</v>
      </c>
    </row>
    <row r="42" spans="1:2" ht="15.75">
      <c r="A42" s="18" t="s">
        <v>598</v>
      </c>
      <c r="B42" s="5">
        <v>81</v>
      </c>
    </row>
    <row r="43" spans="1:2" ht="15.75">
      <c r="A43" s="18" t="s">
        <v>599</v>
      </c>
      <c r="B43" s="5">
        <v>83</v>
      </c>
    </row>
    <row r="44" spans="1:2" ht="15.75">
      <c r="A44" s="18" t="s">
        <v>600</v>
      </c>
      <c r="B44" s="5">
        <v>91</v>
      </c>
    </row>
    <row r="45" spans="1:2" ht="15.75">
      <c r="A45" s="18" t="s">
        <v>601</v>
      </c>
      <c r="B45" s="5">
        <v>93</v>
      </c>
    </row>
    <row r="46" spans="1:2" ht="15.75">
      <c r="A46" s="18" t="s">
        <v>602</v>
      </c>
      <c r="B46" s="5">
        <v>95</v>
      </c>
    </row>
    <row r="47" spans="1:2" ht="15.75">
      <c r="A47" s="18" t="s">
        <v>603</v>
      </c>
      <c r="B47" s="5">
        <v>97</v>
      </c>
    </row>
    <row r="48" spans="1:2" ht="15.75">
      <c r="A48" s="18" t="s">
        <v>604</v>
      </c>
      <c r="B48" s="5">
        <v>99</v>
      </c>
    </row>
    <row r="49" spans="1:2" ht="15.75">
      <c r="A49" s="18" t="s">
        <v>605</v>
      </c>
      <c r="B49" s="5">
        <v>101</v>
      </c>
    </row>
    <row r="50" spans="1:2" ht="15.75">
      <c r="A50" s="18" t="s">
        <v>606</v>
      </c>
      <c r="B50" s="5">
        <v>103</v>
      </c>
    </row>
    <row r="51" spans="1:2" ht="15.75">
      <c r="A51" s="18" t="s">
        <v>607</v>
      </c>
      <c r="B51" s="5">
        <v>105</v>
      </c>
    </row>
    <row r="52" spans="1:2" ht="15.75">
      <c r="A52" s="18" t="s">
        <v>608</v>
      </c>
      <c r="B52" s="5">
        <v>107</v>
      </c>
    </row>
    <row r="53" spans="1:2" ht="15.75">
      <c r="A53" s="18" t="s">
        <v>609</v>
      </c>
      <c r="B53" s="5">
        <v>115</v>
      </c>
    </row>
    <row r="54" spans="1:2" ht="15.75">
      <c r="A54" s="18" t="s">
        <v>610</v>
      </c>
      <c r="B54" s="5">
        <v>117</v>
      </c>
    </row>
    <row r="55" spans="1:2" ht="15.75">
      <c r="A55" s="18" t="s">
        <v>611</v>
      </c>
      <c r="B55" s="5">
        <v>119</v>
      </c>
    </row>
    <row r="56" spans="1:2" ht="15.75">
      <c r="A56" s="18" t="s">
        <v>612</v>
      </c>
      <c r="B56" s="5">
        <v>121</v>
      </c>
    </row>
    <row r="57" spans="1:2" ht="15.75">
      <c r="A57" s="18" t="s">
        <v>613</v>
      </c>
      <c r="B57" s="5">
        <v>125</v>
      </c>
    </row>
    <row r="58" spans="1:2" ht="15.75">
      <c r="A58" s="18" t="s">
        <v>614</v>
      </c>
      <c r="B58" s="5">
        <v>129</v>
      </c>
    </row>
    <row r="59" spans="1:2" ht="15.75">
      <c r="A59" s="18" t="s">
        <v>615</v>
      </c>
      <c r="B59" s="5">
        <v>131</v>
      </c>
    </row>
    <row r="60" spans="1:2" ht="15.75">
      <c r="A60" s="18" t="s">
        <v>616</v>
      </c>
      <c r="B60" s="5">
        <v>135</v>
      </c>
    </row>
    <row r="61" spans="1:2" ht="15.75">
      <c r="A61" s="18" t="s">
        <v>617</v>
      </c>
      <c r="B61" s="5">
        <v>139</v>
      </c>
    </row>
    <row r="62" spans="1:2" ht="15.75">
      <c r="A62" s="18" t="s">
        <v>618</v>
      </c>
      <c r="B62" s="5">
        <v>143</v>
      </c>
    </row>
    <row r="63" spans="1:2" ht="15.75">
      <c r="A63" s="18" t="s">
        <v>619</v>
      </c>
      <c r="B63" s="5">
        <v>145</v>
      </c>
    </row>
    <row r="64" spans="1:2" ht="15.75">
      <c r="A64" s="18" t="s">
        <v>620</v>
      </c>
      <c r="B64" s="5">
        <v>149</v>
      </c>
    </row>
    <row r="65" spans="1:2" ht="15.75">
      <c r="A65" s="18" t="s">
        <v>621</v>
      </c>
      <c r="B65" s="5">
        <v>151</v>
      </c>
    </row>
    <row r="66" spans="1:2" ht="15.75">
      <c r="A66" s="18" t="s">
        <v>622</v>
      </c>
      <c r="B66" s="5">
        <v>155</v>
      </c>
    </row>
    <row r="67" spans="1:2" ht="15.75">
      <c r="A67" s="18" t="s">
        <v>623</v>
      </c>
      <c r="B67" s="5">
        <v>163</v>
      </c>
    </row>
    <row r="68" spans="1:2" ht="15.75">
      <c r="A68" s="18" t="s">
        <v>624</v>
      </c>
      <c r="B68" s="5">
        <v>177</v>
      </c>
    </row>
    <row r="69" spans="1:2" ht="15.75">
      <c r="A69" s="18" t="s">
        <v>625</v>
      </c>
      <c r="B69" s="5">
        <v>89</v>
      </c>
    </row>
    <row r="70" spans="1:2" ht="15.75">
      <c r="A70" s="18" t="s">
        <v>626</v>
      </c>
      <c r="B70" s="5">
        <v>123</v>
      </c>
    </row>
    <row r="71" spans="1:2" ht="15.75">
      <c r="A71" s="18" t="s">
        <v>709</v>
      </c>
      <c r="B71" s="5">
        <v>5</v>
      </c>
    </row>
    <row r="72" spans="1:2" ht="15.75">
      <c r="A72" s="18" t="s">
        <v>710</v>
      </c>
      <c r="B72" s="5">
        <v>67</v>
      </c>
    </row>
    <row r="73" spans="1:2" ht="15.75">
      <c r="A73" s="18" t="s">
        <v>711</v>
      </c>
      <c r="B73" s="5">
        <v>69</v>
      </c>
    </row>
    <row r="74" spans="1:2" ht="15.75">
      <c r="A74" s="18" t="s">
        <v>712</v>
      </c>
      <c r="B74" s="5">
        <v>113</v>
      </c>
    </row>
    <row r="75" spans="1:2" ht="15.75">
      <c r="A75" s="18" t="s">
        <v>713</v>
      </c>
      <c r="B75" s="5">
        <v>137</v>
      </c>
    </row>
    <row r="76" spans="1:2" ht="15.75">
      <c r="A76" s="18" t="s">
        <v>714</v>
      </c>
      <c r="B76" s="5">
        <v>157</v>
      </c>
    </row>
    <row r="77" spans="1:2" ht="15.75">
      <c r="A77" s="18" t="s">
        <v>628</v>
      </c>
      <c r="B77" s="5">
        <v>51</v>
      </c>
    </row>
    <row r="78" spans="1:2" ht="15.75">
      <c r="A78" s="18" t="s">
        <v>629</v>
      </c>
      <c r="B78" s="5">
        <v>167</v>
      </c>
    </row>
    <row r="79" spans="1:2" ht="15.75">
      <c r="A79" s="18" t="s">
        <v>649</v>
      </c>
      <c r="B79" s="5">
        <v>109</v>
      </c>
    </row>
    <row r="80" spans="1:2" ht="15.75">
      <c r="A80" s="18" t="s">
        <v>715</v>
      </c>
      <c r="B80" s="5">
        <v>33</v>
      </c>
    </row>
    <row r="81" spans="1:2" ht="15.75">
      <c r="A81" s="18" t="s">
        <v>716</v>
      </c>
      <c r="B81" s="5">
        <v>11</v>
      </c>
    </row>
    <row r="82" spans="1:2" ht="15.75">
      <c r="A82" s="18" t="s">
        <v>717</v>
      </c>
      <c r="B82" s="5">
        <v>161</v>
      </c>
    </row>
    <row r="83" spans="1:2" ht="15.75">
      <c r="A83" s="18" t="s">
        <v>718</v>
      </c>
      <c r="B83" s="5">
        <v>173</v>
      </c>
    </row>
    <row r="84" spans="1:2" ht="15.75">
      <c r="A84" s="18" t="s">
        <v>719</v>
      </c>
      <c r="B84" s="5">
        <v>175</v>
      </c>
    </row>
    <row r="85" spans="1:2" ht="32.25" thickBot="1">
      <c r="A85" s="15" t="s">
        <v>664</v>
      </c>
      <c r="B85" s="16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2012-01-13T07:24:03Z</cp:lastPrinted>
  <dcterms:created xsi:type="dcterms:W3CDTF">2004-03-24T19:37:04Z</dcterms:created>
  <dcterms:modified xsi:type="dcterms:W3CDTF">2012-10-03T10:53:56Z</dcterms:modified>
  <cp:category/>
  <cp:version/>
  <cp:contentType/>
  <cp:contentStatus/>
</cp:coreProperties>
</file>